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wnloads\Chapter 4 omics\RNA-seq tomato\GSEA with Maja Parameters (restricted)\FGSEA with Maja and Standard conditions of gsea\"/>
    </mc:Choice>
  </mc:AlternateContent>
  <xr:revisionPtr revIDLastSave="0" documentId="13_ncr:1_{15B4C697-3A21-4DAE-9AC3-AEEB9EE199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SEA_few-co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260" i="1"/>
  <c r="G262" i="1"/>
  <c r="G264" i="1"/>
  <c r="G266" i="1"/>
  <c r="G268" i="1"/>
  <c r="G270" i="1"/>
  <c r="G272" i="1"/>
  <c r="G274" i="1"/>
  <c r="G276" i="1"/>
  <c r="G278" i="1"/>
  <c r="G280" i="1"/>
  <c r="G282" i="1"/>
  <c r="G284" i="1"/>
  <c r="G286" i="1"/>
  <c r="G288" i="1"/>
  <c r="G290" i="1"/>
  <c r="G292" i="1"/>
  <c r="G294" i="1"/>
  <c r="G296" i="1"/>
  <c r="G298" i="1"/>
  <c r="G300" i="1"/>
  <c r="G302" i="1"/>
  <c r="G304" i="1"/>
  <c r="G306" i="1"/>
  <c r="G308" i="1"/>
  <c r="G310" i="1"/>
  <c r="G312" i="1"/>
  <c r="G314" i="1"/>
  <c r="G316" i="1"/>
  <c r="G318" i="1"/>
  <c r="G320" i="1"/>
  <c r="G322" i="1"/>
  <c r="G324" i="1"/>
  <c r="G326" i="1"/>
  <c r="G328" i="1"/>
  <c r="G330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G356" i="1"/>
  <c r="G358" i="1"/>
  <c r="G360" i="1"/>
  <c r="G362" i="1"/>
  <c r="G364" i="1"/>
  <c r="G366" i="1"/>
  <c r="G368" i="1"/>
  <c r="G370" i="1"/>
  <c r="G372" i="1"/>
  <c r="G374" i="1"/>
  <c r="G376" i="1"/>
  <c r="G378" i="1"/>
  <c r="G380" i="1"/>
  <c r="G382" i="1"/>
  <c r="G384" i="1"/>
  <c r="G386" i="1"/>
  <c r="G388" i="1"/>
  <c r="G390" i="1"/>
  <c r="G392" i="1"/>
  <c r="G394" i="1"/>
  <c r="G396" i="1"/>
  <c r="G398" i="1"/>
  <c r="G400" i="1"/>
  <c r="G402" i="1"/>
  <c r="G404" i="1"/>
  <c r="G406" i="1"/>
  <c r="G408" i="1"/>
  <c r="G410" i="1"/>
  <c r="G412" i="1"/>
  <c r="G414" i="1"/>
  <c r="G416" i="1"/>
  <c r="G418" i="1"/>
  <c r="G420" i="1"/>
  <c r="G422" i="1"/>
  <c r="G424" i="1"/>
  <c r="G426" i="1"/>
  <c r="G428" i="1"/>
  <c r="G430" i="1"/>
  <c r="G432" i="1"/>
  <c r="G434" i="1"/>
  <c r="G436" i="1"/>
  <c r="G438" i="1"/>
  <c r="G440" i="1"/>
  <c r="G442" i="1"/>
  <c r="G444" i="1"/>
  <c r="G446" i="1"/>
  <c r="G448" i="1"/>
  <c r="G450" i="1"/>
  <c r="G452" i="1"/>
  <c r="G454" i="1"/>
  <c r="G456" i="1"/>
  <c r="G458" i="1"/>
  <c r="G460" i="1"/>
  <c r="G462" i="1"/>
  <c r="G464" i="1"/>
  <c r="G466" i="1"/>
  <c r="G468" i="1"/>
  <c r="G470" i="1"/>
  <c r="G472" i="1"/>
  <c r="G474" i="1"/>
  <c r="G476" i="1"/>
  <c r="G478" i="1"/>
  <c r="G480" i="1"/>
  <c r="G482" i="1"/>
  <c r="G484" i="1"/>
  <c r="G486" i="1"/>
  <c r="G488" i="1"/>
  <c r="G490" i="1"/>
  <c r="G492" i="1"/>
  <c r="G494" i="1"/>
  <c r="G496" i="1"/>
  <c r="G49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4" i="1"/>
  <c r="E4" i="1"/>
  <c r="F4" i="1"/>
  <c r="G4" i="1"/>
  <c r="H4" i="1"/>
  <c r="I4" i="1"/>
  <c r="J4" i="1"/>
  <c r="K4" i="1"/>
  <c r="L4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AQ489" i="1" l="1"/>
  <c r="AQ465" i="1"/>
  <c r="AQ441" i="1"/>
  <c r="AQ417" i="1"/>
  <c r="AQ393" i="1"/>
  <c r="AQ385" i="1"/>
  <c r="AQ361" i="1"/>
  <c r="AQ353" i="1"/>
  <c r="AQ345" i="1"/>
  <c r="AQ337" i="1"/>
  <c r="AQ329" i="1"/>
  <c r="AQ321" i="1"/>
  <c r="AQ313" i="1"/>
  <c r="AQ305" i="1"/>
  <c r="AQ297" i="1"/>
  <c r="AQ289" i="1"/>
  <c r="AQ281" i="1"/>
  <c r="AQ273" i="1"/>
  <c r="AQ265" i="1"/>
  <c r="AQ257" i="1"/>
  <c r="AQ249" i="1"/>
  <c r="AQ241" i="1"/>
  <c r="AQ233" i="1"/>
  <c r="AQ225" i="1"/>
  <c r="AQ217" i="1"/>
  <c r="AQ209" i="1"/>
  <c r="AQ201" i="1"/>
  <c r="AQ193" i="1"/>
  <c r="AQ185" i="1"/>
  <c r="AQ177" i="1"/>
  <c r="AQ169" i="1"/>
  <c r="AQ161" i="1"/>
  <c r="AQ153" i="1"/>
  <c r="AQ145" i="1"/>
  <c r="AQ137" i="1"/>
  <c r="AQ129" i="1"/>
  <c r="AQ121" i="1"/>
  <c r="AQ113" i="1"/>
  <c r="AQ105" i="1"/>
  <c r="AQ97" i="1"/>
  <c r="AQ89" i="1"/>
  <c r="AQ481" i="1"/>
  <c r="AQ457" i="1"/>
  <c r="AQ433" i="1"/>
  <c r="AQ409" i="1"/>
  <c r="AQ369" i="1"/>
  <c r="AQ497" i="1"/>
  <c r="AQ473" i="1"/>
  <c r="AQ449" i="1"/>
  <c r="AQ425" i="1"/>
  <c r="AQ401" i="1"/>
  <c r="AQ377" i="1"/>
  <c r="AQ81" i="1"/>
  <c r="AQ73" i="1"/>
  <c r="AQ65" i="1"/>
  <c r="AQ57" i="1"/>
  <c r="AQ49" i="1"/>
  <c r="AQ41" i="1"/>
  <c r="AQ33" i="1"/>
  <c r="AQ25" i="1"/>
  <c r="AQ17" i="1"/>
  <c r="AQ9" i="1"/>
  <c r="AQ499" i="1"/>
  <c r="AQ491" i="1"/>
  <c r="AQ483" i="1"/>
  <c r="AQ475" i="1"/>
  <c r="AQ467" i="1"/>
  <c r="AQ459" i="1"/>
  <c r="AQ451" i="1"/>
  <c r="AQ443" i="1"/>
  <c r="AQ435" i="1"/>
  <c r="AQ427" i="1"/>
  <c r="AQ419" i="1"/>
  <c r="AQ411" i="1"/>
  <c r="AQ403" i="1"/>
  <c r="AQ395" i="1"/>
  <c r="AQ387" i="1"/>
  <c r="AQ379" i="1"/>
  <c r="AQ371" i="1"/>
  <c r="AQ363" i="1"/>
  <c r="AQ355" i="1"/>
  <c r="AQ347" i="1"/>
  <c r="AQ339" i="1"/>
  <c r="AQ331" i="1"/>
  <c r="AQ323" i="1"/>
  <c r="AQ315" i="1"/>
  <c r="AQ307" i="1"/>
  <c r="AQ299" i="1"/>
  <c r="AQ291" i="1"/>
  <c r="AQ283" i="1"/>
  <c r="AQ275" i="1"/>
  <c r="AQ267" i="1"/>
  <c r="AQ259" i="1"/>
  <c r="AQ251" i="1"/>
  <c r="AQ243" i="1"/>
  <c r="AQ235" i="1"/>
  <c r="AQ227" i="1"/>
  <c r="AQ219" i="1"/>
  <c r="AQ211" i="1"/>
  <c r="AQ203" i="1"/>
  <c r="AQ195" i="1"/>
  <c r="AQ187" i="1"/>
  <c r="AQ179" i="1"/>
  <c r="AQ171" i="1"/>
  <c r="AQ163" i="1"/>
  <c r="AQ155" i="1"/>
  <c r="AQ147" i="1"/>
  <c r="AQ139" i="1"/>
  <c r="AQ131" i="1"/>
  <c r="AQ123" i="1"/>
  <c r="AQ115" i="1"/>
  <c r="AQ107" i="1"/>
  <c r="AQ99" i="1"/>
  <c r="AQ91" i="1"/>
  <c r="AQ83" i="1"/>
  <c r="AQ75" i="1"/>
  <c r="AQ67" i="1"/>
  <c r="AQ59" i="1"/>
  <c r="AQ51" i="1"/>
  <c r="AQ43" i="1"/>
  <c r="AQ35" i="1"/>
  <c r="AQ27" i="1"/>
  <c r="AQ19" i="1"/>
  <c r="AQ11" i="1"/>
  <c r="AQ493" i="1"/>
  <c r="AQ485" i="1"/>
  <c r="AQ477" i="1"/>
  <c r="AQ469" i="1"/>
  <c r="AQ461" i="1"/>
  <c r="AQ453" i="1"/>
  <c r="AQ445" i="1"/>
  <c r="AQ437" i="1"/>
  <c r="AQ429" i="1"/>
  <c r="AQ421" i="1"/>
  <c r="AQ413" i="1"/>
  <c r="AQ405" i="1"/>
  <c r="AQ397" i="1"/>
  <c r="AQ389" i="1"/>
  <c r="AQ381" i="1"/>
  <c r="AQ373" i="1"/>
  <c r="AQ365" i="1"/>
  <c r="AQ357" i="1"/>
  <c r="AQ349" i="1"/>
  <c r="AQ341" i="1"/>
  <c r="AQ333" i="1"/>
  <c r="AQ325" i="1"/>
  <c r="AQ317" i="1"/>
  <c r="AQ309" i="1"/>
  <c r="AQ301" i="1"/>
  <c r="AQ293" i="1"/>
  <c r="AQ492" i="1"/>
  <c r="AQ484" i="1"/>
  <c r="AQ476" i="1"/>
  <c r="AQ468" i="1"/>
  <c r="AQ460" i="1"/>
  <c r="AQ452" i="1"/>
  <c r="AQ444" i="1"/>
  <c r="AQ436" i="1"/>
  <c r="AQ428" i="1"/>
  <c r="AQ420" i="1"/>
  <c r="AQ412" i="1"/>
  <c r="AQ404" i="1"/>
  <c r="AQ396" i="1"/>
  <c r="AQ388" i="1"/>
  <c r="AQ380" i="1"/>
  <c r="AQ372" i="1"/>
  <c r="AQ364" i="1"/>
  <c r="AQ356" i="1"/>
  <c r="AQ348" i="1"/>
  <c r="AQ340" i="1"/>
  <c r="AQ332" i="1"/>
  <c r="AQ324" i="1"/>
  <c r="AQ316" i="1"/>
  <c r="AQ308" i="1"/>
  <c r="AQ300" i="1"/>
  <c r="AQ292" i="1"/>
  <c r="AQ284" i="1"/>
  <c r="AQ276" i="1"/>
  <c r="AQ268" i="1"/>
  <c r="AQ260" i="1"/>
  <c r="AQ252" i="1"/>
  <c r="AQ244" i="1"/>
  <c r="AQ236" i="1"/>
  <c r="AQ228" i="1"/>
  <c r="AQ220" i="1"/>
  <c r="AQ212" i="1"/>
  <c r="AQ204" i="1"/>
  <c r="AQ196" i="1"/>
  <c r="AQ188" i="1"/>
  <c r="AQ180" i="1"/>
  <c r="AQ172" i="1"/>
  <c r="AQ164" i="1"/>
  <c r="AQ156" i="1"/>
  <c r="AQ148" i="1"/>
  <c r="AQ140" i="1"/>
  <c r="AQ132" i="1"/>
  <c r="AQ124" i="1"/>
  <c r="AQ116" i="1"/>
  <c r="AQ108" i="1"/>
  <c r="AQ100" i="1"/>
  <c r="AQ92" i="1"/>
  <c r="AQ84" i="1"/>
  <c r="AQ76" i="1"/>
  <c r="AQ68" i="1"/>
  <c r="AQ60" i="1"/>
  <c r="AQ52" i="1"/>
  <c r="AQ44" i="1"/>
  <c r="AQ36" i="1"/>
  <c r="AQ28" i="1"/>
  <c r="AQ20" i="1"/>
  <c r="AQ12" i="1"/>
  <c r="AQ4" i="1"/>
  <c r="AQ496" i="1"/>
  <c r="AQ488" i="1"/>
  <c r="AQ480" i="1"/>
  <c r="AQ472" i="1"/>
  <c r="AQ464" i="1"/>
  <c r="AQ456" i="1"/>
  <c r="AQ448" i="1"/>
  <c r="AQ440" i="1"/>
  <c r="AQ432" i="1"/>
  <c r="AQ424" i="1"/>
  <c r="AQ416" i="1"/>
  <c r="AQ408" i="1"/>
  <c r="AQ400" i="1"/>
  <c r="AQ392" i="1"/>
  <c r="AQ384" i="1"/>
  <c r="AQ376" i="1"/>
  <c r="AQ368" i="1"/>
  <c r="AQ360" i="1"/>
  <c r="AQ352" i="1"/>
  <c r="AQ344" i="1"/>
  <c r="AQ498" i="1"/>
  <c r="AQ490" i="1"/>
  <c r="AQ482" i="1"/>
  <c r="AQ474" i="1"/>
  <c r="AQ466" i="1"/>
  <c r="AQ458" i="1"/>
  <c r="AQ450" i="1"/>
  <c r="AQ442" i="1"/>
  <c r="AQ434" i="1"/>
  <c r="AQ426" i="1"/>
  <c r="AQ418" i="1"/>
  <c r="AQ410" i="1"/>
  <c r="AQ402" i="1"/>
  <c r="AQ394" i="1"/>
  <c r="AQ386" i="1"/>
  <c r="AQ378" i="1"/>
  <c r="AQ370" i="1"/>
  <c r="AQ362" i="1"/>
  <c r="AQ354" i="1"/>
  <c r="AQ346" i="1"/>
  <c r="AQ338" i="1"/>
  <c r="AQ330" i="1"/>
  <c r="AQ322" i="1"/>
  <c r="AQ314" i="1"/>
  <c r="AQ306" i="1"/>
  <c r="AQ298" i="1"/>
  <c r="AQ290" i="1"/>
  <c r="AQ282" i="1"/>
  <c r="AQ274" i="1"/>
  <c r="AQ266" i="1"/>
  <c r="AQ258" i="1"/>
  <c r="AQ250" i="1"/>
  <c r="AQ242" i="1"/>
  <c r="AQ234" i="1"/>
  <c r="AQ226" i="1"/>
  <c r="AQ218" i="1"/>
  <c r="AQ210" i="1"/>
  <c r="AQ202" i="1"/>
  <c r="AQ194" i="1"/>
  <c r="AQ186" i="1"/>
  <c r="AQ178" i="1"/>
  <c r="AQ170" i="1"/>
  <c r="AQ162" i="1"/>
  <c r="AQ154" i="1"/>
  <c r="AQ146" i="1"/>
  <c r="AQ138" i="1"/>
  <c r="AQ130" i="1"/>
  <c r="AQ122" i="1"/>
  <c r="AQ114" i="1"/>
  <c r="AQ106" i="1"/>
  <c r="AQ98" i="1"/>
  <c r="AQ90" i="1"/>
  <c r="AQ82" i="1"/>
  <c r="AQ74" i="1"/>
  <c r="AQ66" i="1"/>
  <c r="AQ58" i="1"/>
  <c r="AQ50" i="1"/>
  <c r="AQ42" i="1"/>
  <c r="AQ34" i="1"/>
  <c r="AQ26" i="1"/>
  <c r="AQ18" i="1"/>
  <c r="AQ10" i="1"/>
  <c r="AQ336" i="1"/>
  <c r="AQ328" i="1"/>
  <c r="AQ320" i="1"/>
  <c r="AQ312" i="1"/>
  <c r="AQ304" i="1"/>
  <c r="AQ296" i="1"/>
  <c r="AQ288" i="1"/>
  <c r="AQ280" i="1"/>
  <c r="AQ272" i="1"/>
  <c r="AQ264" i="1"/>
  <c r="AQ256" i="1"/>
  <c r="AQ248" i="1"/>
  <c r="AQ240" i="1"/>
  <c r="AQ232" i="1"/>
  <c r="AQ224" i="1"/>
  <c r="AQ216" i="1"/>
  <c r="AQ208" i="1"/>
  <c r="AQ200" i="1"/>
  <c r="AQ192" i="1"/>
  <c r="AQ184" i="1"/>
  <c r="AQ176" i="1"/>
  <c r="AQ168" i="1"/>
  <c r="AQ160" i="1"/>
  <c r="AQ152" i="1"/>
  <c r="AQ144" i="1"/>
  <c r="AQ136" i="1"/>
  <c r="AQ128" i="1"/>
  <c r="AQ120" i="1"/>
  <c r="AQ112" i="1"/>
  <c r="AQ104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Q487" i="1"/>
  <c r="AQ471" i="1"/>
  <c r="AQ439" i="1"/>
  <c r="AQ383" i="1"/>
  <c r="AQ359" i="1"/>
  <c r="AQ343" i="1"/>
  <c r="AQ319" i="1"/>
  <c r="AQ303" i="1"/>
  <c r="AQ295" i="1"/>
  <c r="AQ279" i="1"/>
  <c r="AQ271" i="1"/>
  <c r="AQ263" i="1"/>
  <c r="AQ255" i="1"/>
  <c r="AQ247" i="1"/>
  <c r="AQ239" i="1"/>
  <c r="AQ231" i="1"/>
  <c r="AQ223" i="1"/>
  <c r="AQ215" i="1"/>
  <c r="AQ207" i="1"/>
  <c r="AQ199" i="1"/>
  <c r="AQ191" i="1"/>
  <c r="AQ183" i="1"/>
  <c r="AQ175" i="1"/>
  <c r="AQ167" i="1"/>
  <c r="AQ159" i="1"/>
  <c r="AQ151" i="1"/>
  <c r="AQ143" i="1"/>
  <c r="AQ135" i="1"/>
  <c r="AQ127" i="1"/>
  <c r="AQ119" i="1"/>
  <c r="AQ111" i="1"/>
  <c r="AQ103" i="1"/>
  <c r="AQ95" i="1"/>
  <c r="AQ87" i="1"/>
  <c r="AQ79" i="1"/>
  <c r="AQ71" i="1"/>
  <c r="AQ63" i="1"/>
  <c r="AQ55" i="1"/>
  <c r="AQ47" i="1"/>
  <c r="AQ39" i="1"/>
  <c r="AQ31" i="1"/>
  <c r="AQ23" i="1"/>
  <c r="AQ15" i="1"/>
  <c r="AQ7" i="1"/>
  <c r="AQ495" i="1"/>
  <c r="AQ479" i="1"/>
  <c r="AQ463" i="1"/>
  <c r="AQ455" i="1"/>
  <c r="AQ447" i="1"/>
  <c r="AQ431" i="1"/>
  <c r="AQ423" i="1"/>
  <c r="AQ415" i="1"/>
  <c r="AQ407" i="1"/>
  <c r="AQ399" i="1"/>
  <c r="AQ391" i="1"/>
  <c r="AQ375" i="1"/>
  <c r="AQ367" i="1"/>
  <c r="AQ351" i="1"/>
  <c r="AQ335" i="1"/>
  <c r="AQ327" i="1"/>
  <c r="AQ311" i="1"/>
  <c r="AQ287" i="1"/>
  <c r="AQ494" i="1"/>
  <c r="AQ486" i="1"/>
  <c r="AQ478" i="1"/>
  <c r="AQ470" i="1"/>
  <c r="AQ462" i="1"/>
  <c r="AQ454" i="1"/>
  <c r="AQ446" i="1"/>
  <c r="AQ438" i="1"/>
  <c r="AQ430" i="1"/>
  <c r="AQ422" i="1"/>
  <c r="AQ414" i="1"/>
  <c r="AQ406" i="1"/>
  <c r="AQ398" i="1"/>
  <c r="AQ390" i="1"/>
  <c r="AQ382" i="1"/>
  <c r="AQ374" i="1"/>
  <c r="AQ366" i="1"/>
  <c r="AQ358" i="1"/>
  <c r="AQ350" i="1"/>
  <c r="AQ342" i="1"/>
  <c r="AQ334" i="1"/>
  <c r="AQ326" i="1"/>
  <c r="AQ318" i="1"/>
  <c r="AQ310" i="1"/>
  <c r="AQ302" i="1"/>
  <c r="AQ294" i="1"/>
  <c r="AQ286" i="1"/>
  <c r="AQ278" i="1"/>
  <c r="AQ270" i="1"/>
  <c r="AQ262" i="1"/>
  <c r="AQ254" i="1"/>
  <c r="AQ246" i="1"/>
  <c r="AQ238" i="1"/>
  <c r="AQ230" i="1"/>
  <c r="AQ222" i="1"/>
  <c r="AQ214" i="1"/>
  <c r="AQ206" i="1"/>
  <c r="AQ198" i="1"/>
  <c r="AQ190" i="1"/>
  <c r="AQ182" i="1"/>
  <c r="AQ174" i="1"/>
  <c r="AQ166" i="1"/>
  <c r="AQ158" i="1"/>
  <c r="AQ150" i="1"/>
  <c r="AQ142" i="1"/>
  <c r="AQ134" i="1"/>
  <c r="AQ126" i="1"/>
  <c r="AQ118" i="1"/>
  <c r="AQ110" i="1"/>
  <c r="AQ102" i="1"/>
  <c r="AQ94" i="1"/>
  <c r="AQ86" i="1"/>
  <c r="AQ78" i="1"/>
  <c r="AQ70" i="1"/>
  <c r="AQ62" i="1"/>
  <c r="AQ54" i="1"/>
  <c r="AQ46" i="1"/>
  <c r="AQ38" i="1"/>
  <c r="AQ30" i="1"/>
  <c r="AQ22" i="1"/>
  <c r="AQ14" i="1"/>
  <c r="AQ6" i="1"/>
  <c r="AQ285" i="1"/>
  <c r="AQ277" i="1"/>
  <c r="AQ269" i="1"/>
  <c r="AQ261" i="1"/>
  <c r="AQ253" i="1"/>
  <c r="AQ245" i="1"/>
  <c r="AQ237" i="1"/>
  <c r="AQ229" i="1"/>
  <c r="AQ221" i="1"/>
  <c r="AQ213" i="1"/>
  <c r="AQ205" i="1"/>
  <c r="AQ197" i="1"/>
  <c r="AQ189" i="1"/>
  <c r="AQ181" i="1"/>
  <c r="AQ173" i="1"/>
  <c r="AQ165" i="1"/>
  <c r="AQ157" i="1"/>
  <c r="AQ149" i="1"/>
  <c r="AQ141" i="1"/>
  <c r="AQ133" i="1"/>
  <c r="AQ125" i="1"/>
  <c r="AQ117" i="1"/>
  <c r="AQ109" i="1"/>
  <c r="AQ101" i="1"/>
  <c r="AQ93" i="1"/>
  <c r="AQ85" i="1"/>
  <c r="AQ77" i="1"/>
  <c r="AQ69" i="1"/>
  <c r="AQ61" i="1"/>
  <c r="AQ53" i="1"/>
  <c r="AQ45" i="1"/>
  <c r="AQ37" i="1"/>
  <c r="AQ29" i="1"/>
  <c r="AQ21" i="1"/>
  <c r="AQ13" i="1"/>
  <c r="AQ5" i="1"/>
</calcChain>
</file>

<file path=xl/sharedStrings.xml><?xml version="1.0" encoding="utf-8"?>
<sst xmlns="http://schemas.openxmlformats.org/spreadsheetml/2006/main" count="542" uniqueCount="541">
  <si>
    <t>NAME</t>
  </si>
  <si>
    <t>SIZE|AM24vsNM24</t>
  </si>
  <si>
    <t>NES|AM24vsNM24</t>
  </si>
  <si>
    <t>NES|AM48vsNM48</t>
  </si>
  <si>
    <t>NES|AMinf24vsAM24</t>
  </si>
  <si>
    <t>NES|AMinf24vsNM24</t>
  </si>
  <si>
    <t>NES|AMinf24vsNMinf24</t>
  </si>
  <si>
    <t>NES|AMinf48_vs_NMinf48</t>
  </si>
  <si>
    <t>NES|AMinf48vsAM48</t>
  </si>
  <si>
    <t>NES|AMinf48vsNM48</t>
  </si>
  <si>
    <t>NES|NMinf24vsNM24</t>
  </si>
  <si>
    <t>NES|NMinf48vsNM48</t>
  </si>
  <si>
    <t>FDR q-val|AM24vsNM24</t>
  </si>
  <si>
    <t>FDR q-val|AM48vsNM48</t>
  </si>
  <si>
    <t>FDR q-val|AMinf24vsAM24</t>
  </si>
  <si>
    <t>FDR q-val|AMinf24vsNM24</t>
  </si>
  <si>
    <t>FDR q-val|AMinf24vsNMinf24</t>
  </si>
  <si>
    <t>FDR q-val|AMinf48_vs_NMinf48</t>
  </si>
  <si>
    <t>FDR q-val|AMinf48vsAM48</t>
  </si>
  <si>
    <t>FDR q-val|AMinf48vsNM48</t>
  </si>
  <si>
    <t>FDR q-val|NMinf24vsNM24</t>
  </si>
  <si>
    <t>FDR q-val|NMinf48vsNM48</t>
  </si>
  <si>
    <t>tags|AM24vsNM24</t>
  </si>
  <si>
    <t>tags|AM48vsNM48</t>
  </si>
  <si>
    <t>tags|AMinf24vsAM24</t>
  </si>
  <si>
    <t>tags|AMinf24vsNM24</t>
  </si>
  <si>
    <t>tags|AMinf24vsNMinf24</t>
  </si>
  <si>
    <t>tags|AMinf48_vs_NMinf48</t>
  </si>
  <si>
    <t>tags|AMinf48vsAM48</t>
  </si>
  <si>
    <t>tags|AMinf48vsNM48</t>
  </si>
  <si>
    <t>tags|NMinf24vsNM24</t>
  </si>
  <si>
    <t>tags|NMinf48vsNM48</t>
  </si>
  <si>
    <t>1 PHOTOSYNTHESIS</t>
  </si>
  <si>
    <t>1.1 PHOTOSYNTHESIS.PHOTOPHOSPHORYLATION</t>
  </si>
  <si>
    <t>1.1 PHOTOSYNTHESIS.PHOTOPHOSPHORYLATION.PHOTOSYSTEM II</t>
  </si>
  <si>
    <t>1.1.1 PHOTOSYNTHESIS.PHOTOPHOSPHORYLATION.PHOTOSYSTEM II.LHC-II COMPLEX</t>
  </si>
  <si>
    <t>1.1.3 PHOTOSYNTHESIS.PHOTOPHOSPHORYLATION.PHOTOSYSTEM II.ASSEMBLY</t>
  </si>
  <si>
    <t>1.1.4 PHOTOSYNTHESIS.PHOTOPHOSPHORYLATION.PHOTOSYSTEM I</t>
  </si>
  <si>
    <t>1.1.5 PHOTOSYNTHESIS.PHOTOPHOSPHORYLATION.PHOTOSYSTEM II.PHOTOSYNTHETIC ACCLIMATION</t>
  </si>
  <si>
    <t>1.1.8 PHOTOSYNTHESIS.PHOTOPHOSPHORYLATION.CHLORORESPIRATION</t>
  </si>
  <si>
    <t>1.1.8.1 PHOTOSYNTHESIS.PHOTOPHOSPHORYLATION.CHLORORESPIRATION.NADH DEHYDROGENASE-LIKE (NDH) COMPLEX</t>
  </si>
  <si>
    <t>1.2 PHOTOSYNTHESIS.CALVIN CYCLE</t>
  </si>
  <si>
    <t>1.2 PHOTOSYNTHESIS.CALVIN CYCLE.RIBULOSE-1,5-BISPHOSPHAT CARBOXYLASE/OXYGENASE (RUBISCO) ACTIVITY</t>
  </si>
  <si>
    <t>1.3 PHOTOSYNTHESIS.PHOTORESPIRATION</t>
  </si>
  <si>
    <t>10 REDOX HOMEOSTASIS</t>
  </si>
  <si>
    <t>10.1 REDOX HOMEOSTASIS.REACTIVE OXYGEN SCAVENGING</t>
  </si>
  <si>
    <t>10.2 REDOX HOMEOSTASIS.GLUTATHIONE-BASED REDOX REGULATION</t>
  </si>
  <si>
    <t>10.2.3 REDOX HOMEOSTASIS.GLUTATHIONE-BASED REDOX REGULATION.GLUTATHIONE S-TRANSFERASE ACTIVITIES</t>
  </si>
  <si>
    <t>10.2.3.3 REDOX HOMEOSTASIS.GLUTATHIONE-BASED REDOX REGULATION.GLUTATHIONE S-TRANSFERASE ACTIVITIES.CLASS TAU GLUTATHIONE S-TRANSFERASE</t>
  </si>
  <si>
    <t>10.3 REDOX HOMEOSTASIS.THIOL-BASED REDOX REGULATION</t>
  </si>
  <si>
    <t>10.3.3 REDOX HOMEOSTASIS.THIOL-BASED REDOX REGULATION.THIOREDOXIN ACTIVITIES</t>
  </si>
  <si>
    <t>10.4 REDOX HOMEOSTASIS.ASCORBATE-BASED REDOX REGULATION</t>
  </si>
  <si>
    <t>10.4.8 REDOX HOMEOSTASIS.ASCORBATE-BASED REDOX REGULATION.ASCORBATE METABOLISM</t>
  </si>
  <si>
    <t>10.4.8.1 REDOX HOMEOSTASIS.ASCORBATE-BASED REDOX REGULATION.ASCORBATE METABOLISM.L-GALACTOSE BIOSYNTHESIS PATHWAY</t>
  </si>
  <si>
    <t>10.6 REDOX HOMEOSTASIS.REACTIVE OXYGEN-INDUCED SIGNALLING</t>
  </si>
  <si>
    <t>11 PHYTOHORMONE ACTION</t>
  </si>
  <si>
    <t>11.1 PHYTOHORMONE ACTION.ABSCISIC ACID</t>
  </si>
  <si>
    <t>11.1.2 PHYTOHORMONE ACTION.ABSCISIC ACID.PERCEPTION AND SIGNALLING</t>
  </si>
  <si>
    <t>11.1.2 PHYTOHORMONE ACTION.ABSCISIC ACID.PERCEPTION AND SIGNALLING.RECEPTOR ACTIVITIES</t>
  </si>
  <si>
    <t>11.10 PHYTOHORMONE ACTION.SIGNALLING PEPTIDES</t>
  </si>
  <si>
    <t>11.10.1 PHYTOHORMONE ACTION.SIGNALLING PEPTIDES.NCRP (NON-CYSTEINE-RICH-PEPTIDE) CATEGORY</t>
  </si>
  <si>
    <t>11.10.2 PHYTOHORMONE ACTION.SIGNALLING PEPTIDES.CRP (CYSTEINE-RICH-PEPTIDE) CATEGORY</t>
  </si>
  <si>
    <t>11.10.2.4 PHYTOHORMONE ACTION.SIGNALLING PEPTIDES.CRP (CYSTEINE-RICH-PEPTIDE) CATEGORY.RALF/RALFL-PEPTIDE ACTIVITY</t>
  </si>
  <si>
    <t>11.2 PHYTOHORMONE ACTION.AUXIN</t>
  </si>
  <si>
    <t>11.2.2 PHYTOHORMONE ACTION.AUXIN.PERCEPTION AND SIGNAL TRANSDUCTION</t>
  </si>
  <si>
    <t>11.2.2.2 PHYTOHORMONE ACTION.AUXIN.PERCEPTION AND SIGNAL TRANSDUCTION.TRANSCRIPTIONAL REPRESSOR *(IAA/AUX)</t>
  </si>
  <si>
    <t>11.3 PHYTOHORMONE ACTION.BRASSINOSTEROID</t>
  </si>
  <si>
    <t>11.3.2 PHYTOHORMONE ACTION.BRASSINOSTEROID.PERCEPTION AND SIGNAL TRANSDUCTION</t>
  </si>
  <si>
    <t>11.4 PHYTOHORMONE ACTION.CYTOKININ</t>
  </si>
  <si>
    <t>11.4.2 PHYTOHORMONE ACTION.CYTOKININ.PERCEPTION AND SIGNAL TRANSDUCTION</t>
  </si>
  <si>
    <t>11.4.3 PHYTOHORMONE ACTION.CYTOKININ.CONJUGATION AND DEGRADATION</t>
  </si>
  <si>
    <t>11.4.3 PHYTOHORMONE ACTION.CYTOKININ.CONJUGATION AND DEGRADATION.ZEATIN O-GLUCOSYLTRANSFERASE *(ZOG)</t>
  </si>
  <si>
    <t>11.5 PHYTOHORMONE ACTION.ETHYLENE</t>
  </si>
  <si>
    <t>11.5.2 PHYTOHORMONE ACTION.ETHYLENE.PERCEPTION AND SIGNAL TRANSDUCTION</t>
  </si>
  <si>
    <t>11.6 PHYTOHORMONE ACTION.GIBBERELLIN</t>
  </si>
  <si>
    <t>11.7 PHYTOHORMONE ACTION.JASMONIC ACID</t>
  </si>
  <si>
    <t>12 CHROMATIN ORGANISATION</t>
  </si>
  <si>
    <t>12.1 CHROMATIN ORGANISATION.CHROMATIN STRUCTURE</t>
  </si>
  <si>
    <t>12.1 CHROMATIN ORGANISATION.CHROMATIN STRUCTURE.DNA WRAPPING</t>
  </si>
  <si>
    <t>12.2 CHROMATIN ORGANISATION.HISTONE CHAPERONE ACTIVITIES</t>
  </si>
  <si>
    <t>12.3 CHROMATIN ORGANISATION.POST-TRANSLATIONAL HISTONE MODIFICATION</t>
  </si>
  <si>
    <t>12.3 CHROMATIN ORGANISATION.POST-TRANSLATIONAL HISTONE MODIFICATION.HISTONE METHYLATION</t>
  </si>
  <si>
    <t>12.3 CHROMATIN ORGANISATION.POST-TRANSLATIONAL HISTONE MODIFICATION.HISTONE METHYLATION.LYSINE METHYLATION</t>
  </si>
  <si>
    <t>12.3.2 CHROMATIN ORGANISATION.POST-TRANSLATIONAL HISTONE MODIFICATION.HISTONE ACETYLATION</t>
  </si>
  <si>
    <t>12.3.2 CHROMATIN ORGANISATION.POST-TRANSLATIONAL HISTONE MODIFICATION.HISTONE ACETYLATION.NUA4 HISTONE ACETYLTRANSFERASE COMPLEX</t>
  </si>
  <si>
    <t>12.3.2 CHROMATIN ORGANISATION.POST-TRANSLATIONAL HISTONE MODIFICATION.HISTONE METHYLATION.LYSINE METHYLATION.CLASS-I HISTONE METHYLTRANSFERASE ACTIVITIES</t>
  </si>
  <si>
    <t>12.3.2 CHROMATIN ORGANISATION.POST-TRANSLATIONAL HISTONE MODIFICATION.HISTONE METHYLATION.LYSINE METHYLATION.CLASS-I HISTONE METHYLTRANSFERASE ACTIVITIES.PRC2 HISTONE METHYLATION COMPLEX</t>
  </si>
  <si>
    <t>12.3.2.3 CHROMATIN ORGANISATION.POST-TRANSLATIONAL HISTONE MODIFICATION.HISTONE ACETYLATION.HD1-TYPE HISTONE DEACETYLASE FAMILY</t>
  </si>
  <si>
    <t>12.3.4 CHROMATIN ORGANISATION.POST-TRANSLATIONAL HISTONE MODIFICATION.HISTONE METHYLATION.JMJC-DOMAIN HISTONE DEMETHYLASE ACTIVITIES</t>
  </si>
  <si>
    <t>12.3.4 CHROMATIN ORGANISATION.POST-TRANSLATIONAL HISTONE MODIFICATION.PRC1 BIFUNCTIONAL HISTONE UBIQUITINATION AND METHYLATION READER COMPLEX</t>
  </si>
  <si>
    <t>12.3.4.2 CHROMATIN ORGANISATION.POST-TRANSLATIONAL HISTONE MODIFICATION.PRC1 BIFUNCTIONAL HISTONE UBIQUITINATION AND METHYLATION READER COMPLEX.ASSOCIATED FACTORS</t>
  </si>
  <si>
    <t>12.4 CHROMATIN ORGANISATION.NUCLEOSOME REMODELING</t>
  </si>
  <si>
    <t>12.4 CHROMATIN ORGANISATION.NUCLEOSOME REMODELING.SWI/SNF CHROMATIN REMODELING COMPLEXES</t>
  </si>
  <si>
    <t>12.4.8 CHROMATIN ORGANISATION.NUCLEOSOME REMODELING.OTHER CHROMATIN REMODELING ACTIVITIES</t>
  </si>
  <si>
    <t>12.5 CHROMATIN ORGANISATION.EPIGENETIC STATE REGULATION</t>
  </si>
  <si>
    <t>12.5 CHROMATIN ORGANISATION.EPIGENETIC STATE REGULATION.DNA METHYLATION REGULATION</t>
  </si>
  <si>
    <t>12.5 CHROMATIN ORGANISATION.EPIGENETIC STATE REGULATION.DNA METHYLATION REGULATION.RNA-DIRECTED DNA METHYLATION (RDDM) PATHWAY</t>
  </si>
  <si>
    <t>13 CELL DIVISION</t>
  </si>
  <si>
    <t>13.1 CELL DIVISION.DNA REPLICATION</t>
  </si>
  <si>
    <t>13.1 CELL DIVISION.DNA REPLICATION.PREINITIATION</t>
  </si>
  <si>
    <t>13.1.3 CELL DIVISION.DNA REPLICATION.ELONGATION</t>
  </si>
  <si>
    <t>13.1.6 CELL DIVISION.DNA REPLICATION.ORGANELLE MACHINERY</t>
  </si>
  <si>
    <t>13.2 CELL DIVISION.CELL CYCLE ORGANISATION</t>
  </si>
  <si>
    <t>13.2 CELL DIVISION.CELL CYCLE ORGANISATION.CELL CYCLE CONTROL</t>
  </si>
  <si>
    <t>13.2 CELL DIVISION.CELL CYCLE ORGANISATION.CELL CYCLE CONTROL.CYCLIN REGULATORY PROTEIN ACTIVITIES</t>
  </si>
  <si>
    <t>13.2.3 CELL DIVISION.CELL CYCLE ORGANISATION.CHROMOSOME SEGREGATION</t>
  </si>
  <si>
    <t>13.2.5 CELL DIVISION.CELL CYCLE ORGANISATION.SISTER CHROMATID SEPARATION</t>
  </si>
  <si>
    <t>13.3 CELL DIVISION.MEIOTIC RECOMBINATION</t>
  </si>
  <si>
    <t>13.3.5 CELL DIVISION.MEIOTIC RECOMBINATION.MEIOTIC CROSSOVER</t>
  </si>
  <si>
    <t>13.4 CELL DIVISION.CYTOKINESIS</t>
  </si>
  <si>
    <t>13.4 CELL DIVISION.CYTOKINESIS.PREPROPHASE MICROTUBULE ORGANIZATION</t>
  </si>
  <si>
    <t>13.4.4 CELL DIVISION.CYTOKINESIS.PHRAGMOPLAST DISASSEMBLY</t>
  </si>
  <si>
    <t>13.4.5 CELL DIVISION.CYTOKINESIS.ENDOPLASMIC RETICULUM (ER) REORGANISATION</t>
  </si>
  <si>
    <t>13.5 CELL DIVISION.PLASTID DIVISION</t>
  </si>
  <si>
    <t>14 DNA DAMAGE RESPONSE</t>
  </si>
  <si>
    <t>14.3 DNA DAMAGE RESPONSE.HOMOLOGOUS RECOMBINATION REPAIR (HR)</t>
  </si>
  <si>
    <t>14.6 DNA DAMAGE RESPONSE.NUCLEOTIDE EXCISION REPAIR (NER)</t>
  </si>
  <si>
    <t>15.1 RNA BIOSYNTHESIS.DNA-DEPENDENT RNA POLYMERASE COMPLEXES</t>
  </si>
  <si>
    <t>15.3 RNA BIOSYNTHESIS.RNA POLYMERASE II-DEPENDENT TRANSCRIPTION</t>
  </si>
  <si>
    <t>15.3.3 RNA BIOSYNTHESIS.RNA POLYMERASE II-DEPENDENT TRANSCRIPTION.TRANSCRIPTION INITIATION</t>
  </si>
  <si>
    <t>15.3.4 RNA BIOSYNTHESIS.RNA POLYMERASE II-DEPENDENT TRANSCRIPTION.TRANSCRIPTION CO-ACTIVATION</t>
  </si>
  <si>
    <t>15.3.4.3 RNA BIOSYNTHESIS.RNA POLYMERASE II-DEPENDENT TRANSCRIPTION.TRANSCRIPTION CO-ACTIVATION.SAGA COMPLEX</t>
  </si>
  <si>
    <t>15.3.4.4 RNA BIOSYNTHESIS.RNA POLYMERASE II-DEPENDENT TRANSCRIPTION.TRANSCRIPTION CO-ACTIVATION.MEDIATOR COMPLEX</t>
  </si>
  <si>
    <t>15.3.5 RNA BIOSYNTHESIS.RNA POLYMERASE II-DEPENDENT TRANSCRIPTION.TRANSCRIPTION ELONGATION</t>
  </si>
  <si>
    <t>15.4 RNA BIOSYNTHESIS.RNA POLYMERASE III-DEPENDENT TRANSCRIPTION</t>
  </si>
  <si>
    <t>15.5 RNA BIOSYNTHESIS.TRANSCRIPTIONAL REGULATION.C2C2 TRANSCRIPTION FACTOR SUPERFAMILY</t>
  </si>
  <si>
    <t>15.5 RNA BIOSYNTHESIS.TRANSCRIPTIONAL REGULATION.C2C2 TRANSCRIPTION FACTOR SUPERFAMILY.BBX TRANSCRIPTION FACTOR FAMILIES</t>
  </si>
  <si>
    <t>15.5.2 RNA BIOSYNTHESIS.TRANSCRIPTIONAL REGULATION.MYB-RELATED TRANSCRIPTION FACTOR SUPERFAMILY</t>
  </si>
  <si>
    <t>15.5.2.8 RNA BIOSYNTHESIS.TRANSCRIPTIONAL REGULATION.MYB-RELATED TRANSCRIPTION FACTOR SUPERFAMILY.TRANSCRIPTION FACTOR *(MYB-R-R)</t>
  </si>
  <si>
    <t>15.5.20 RNA BIOSYNTHESIS.TRANSCRIPTIONAL REGULATION.NAC-TYPE TRANSCRIPTION FACTOR</t>
  </si>
  <si>
    <t>15.5.22 RNA BIOSYNTHESIS.TRANSCRIPTIONAL REGULATION.TCP-TYPE TRANSCRIPTION FACTOR</t>
  </si>
  <si>
    <t>15.5.23 RNA BIOSYNTHESIS.TRANSCRIPTIONAL REGULATION.TRIHELIX-TYPE TRANSCRIPTION FACTOR</t>
  </si>
  <si>
    <t>15.5.25 RNA BIOSYNTHESIS.TRANSCRIPTIONAL REGULATION.WRKY TRANSCRIPTION FACTOR ACTIVITY</t>
  </si>
  <si>
    <t>15.5.25.1 RNA BIOSYNTHESIS.TRANSCRIPTIONAL REGULATION.WRKY TRANSCRIPTION FACTOR ACTIVITY.WRKY-TYPE TRANSCRIPTION FACTOR</t>
  </si>
  <si>
    <t>15.5.3 RNA BIOSYNTHESIS.TRANSCRIPTIONAL REGULATION.C2C2 TRANSCRIPTION FACTOR SUPERFAMILY.GATA TRANCRIPTION FACTOR FAMILIES</t>
  </si>
  <si>
    <t>15.5.3 RNA BIOSYNTHESIS.TRANSCRIPTIONAL REGULATION.MYB  TRANSCRIPTION FACTOR SUPERFAMILY</t>
  </si>
  <si>
    <t>15.5.3.2 RNA BIOSYNTHESIS.TRANSCRIPTIONAL REGULATION.MYB  TRANSCRIPTION FACTOR SUPERFAMILY.R2R3-MYB TRANSCRIPTION FACTOR FAMILY</t>
  </si>
  <si>
    <t>15.5.32 RNA BIOSYNTHESIS.TRANSCRIPTIONAL REGULATION.BHLH-TYPE TRANSCRIPTION FACTOR</t>
  </si>
  <si>
    <t>15.5.4 RNA BIOSYNTHESIS.TRANSCRIPTIONAL REGULATION.GARP TRANSCRIPTION FACTOR SUPERFAMILY</t>
  </si>
  <si>
    <t>15.5.45 RNA BIOSYNTHESIS.TRANSCRIPTIONAL REGULATION.FRS/FRF-TYPE TRANSCRIPTION FACTOR</t>
  </si>
  <si>
    <t>15.5.5 RNA BIOSYNTHESIS.TRANSCRIPTIONAL REGULATION.C2C2 TRANSCRIPTION FACTOR SUPERFAMILY.TRANSCRIPTION FACTOR *(DOF)</t>
  </si>
  <si>
    <t>15.5.5 RNA BIOSYNTHESIS.TRANSCRIPTIONAL REGULATION.HOMEOBOX  TRANSCRIPTION FACTOR SUPERFAMILY</t>
  </si>
  <si>
    <t>15.5.5 RNA BIOSYNTHESIS.TRANSCRIPTIONAL REGULATION.HOMEOBOX  TRANSCRIPTION FACTOR SUPERFAMILY.HD-ZIP I/II-TYPE TRANSCRIPTION FACTOR</t>
  </si>
  <si>
    <t>15.5.51 RNA BIOSYNTHESIS.TRANSCRIPTIONAL REGULATION.NF-Y TRANSCRIPTION FACTOR COMPLEX</t>
  </si>
  <si>
    <t>15.5.53 RNA BIOSYNTHESIS.TRANSCRIPTIONAL REGULATION.TRANSCRIPTIONAL REPRESSION</t>
  </si>
  <si>
    <t>15.5.6 RNA BIOSYNTHESIS.TRANSCRIPTIONAL REGULATION.BZIP  TRANSCRIPTION FACTOR SUPERFAMILY</t>
  </si>
  <si>
    <t>15.5.7 RNA BIOSYNTHESIS.TRANSCRIPTIONAL REGULATION.B3  TRANSCRIPTION FACTOR SUPERFAMILY</t>
  </si>
  <si>
    <t>15.5.7.1 RNA BIOSYNTHESIS.TRANSCRIPTIONAL REGULATION.B3  TRANSCRIPTION FACTOR SUPERFAMILY.ARF-TYPE TRANSCRIPTION FACTOR</t>
  </si>
  <si>
    <t>15.5.9 RNA BIOSYNTHESIS.TRANSCRIPTIONAL REGULATION.AP2/ERF  TRANSCRIPTION FACTOR SUPERFAMILY</t>
  </si>
  <si>
    <t>15.5.9.1 RNA BIOSYNTHESIS.TRANSCRIPTIONAL REGULATION.AP2/ERF  TRANSCRIPTION FACTOR SUPERFAMILY.TRANSCRIPTION FACTOR (ERF) ACTIVITIES</t>
  </si>
  <si>
    <t>15.5.9.11 RNA BIOSYNTHESIS.TRANSCRIPTIONAL REGULATION.AP2/ERF  TRANSCRIPTION FACTOR SUPERFAMILY.TRANSCRIPTION FACTOR (ERF) ACTIVITIES.SUBGROUP ERF-IX TRANSCRIPTION FACTOR</t>
  </si>
  <si>
    <t>15.50 RNA BIOSYNTHESIS.TRANSCRIPTIONAL REGULATION.C2H2 TRANSCRIPTION FACTOR SUPERFAMILY</t>
  </si>
  <si>
    <t>15.50.1 RNA BIOSYNTHESIS.TRANSCRIPTIONAL REGULATION.C2H2 TRANSCRIPTION FACTOR SUPERFAMILY.SUBCLASS IDD TRANSCRIPTION FACTOR</t>
  </si>
  <si>
    <t>15.51 RNA BIOSYNTHESIS.TRANSCRIPTIONAL REGULATION.AHL TRANSCRIPTION FACTOR SUPERFAMILY</t>
  </si>
  <si>
    <t>15.57 RNA BIOSYNTHESIS.TRANSCRIPTIONAL REGULATION.GRAS-TYPE TRANSCRIPTION FACTOR</t>
  </si>
  <si>
    <t>15.58 RNA BIOSYNTHESIS.TRANSCRIPTIONAL REGULATION.HSF-TYPE TRANSCRIPTION FACTOR</t>
  </si>
  <si>
    <t>15.6 RNA BIOSYNTHESIS.ORGANELLE MACHINERY</t>
  </si>
  <si>
    <t>15.6.1 RNA BIOSYNTHESIS.ORGANELLE MACHINERY.RNA POLYMERASE ACTIVITIES</t>
  </si>
  <si>
    <t>15.6.1.2 RNA BIOSYNTHESIS.ORGANELLE MACHINERY.RNA POLYMERASE ACTIVITIES.PLASTID-ENCODED RNA POLYMERASE (PEP) COMPLEX</t>
  </si>
  <si>
    <t>15.6.2 RNA BIOSYNTHESIS.ORGANELLE MACHINERY.TRANSCRIPTIONAL REGULATION</t>
  </si>
  <si>
    <t>15.6.2.2 RNA BIOSYNTHESIS.ORGANELLE MACHINERY.TRANSCRIPTIONAL REGULATION.MTERF-TYPE TRANSCRIPTION FACTOR</t>
  </si>
  <si>
    <t>16.1 RNA PROCESSING.PRE-RNA SPLICING</t>
  </si>
  <si>
    <t>16.1 RNA PROCESSING.PRE-RNA SPLICING.U2-TYPE MAJOR SPLICEOSOME</t>
  </si>
  <si>
    <t>16.1.2 RNA PROCESSING.PRE-RNA SPLICING.U2-TYPE MAJOR SPLICEOSOME.U2 SNRNP COMPLEX</t>
  </si>
  <si>
    <t>16.1.5 RNA PROCESSING.PRE-RNA SPLICING.MAC/NTC SPLICEOSOME-ASSOCIATED COMPLEX</t>
  </si>
  <si>
    <t>16.1.5 RNA PROCESSING.PRE-RNA SPLICING.MAC/NTC SPLICEOSOME-ASSOCIATED COMPLEX.CORE COMPONENTS</t>
  </si>
  <si>
    <t>16.1.5.2 RNA PROCESSING.PRE-RNA SPLICING.MAC/NTC SPLICEOSOME-ASSOCIATED COMPLEX.ASSOCIATED COMPONENTS</t>
  </si>
  <si>
    <t>16.1.6 RNA PROCESSING.PRE-RNA SPLICING.SPLICEOSOME-ASSOCIATED NON-SNRNP FACTOR ACTIVITIES</t>
  </si>
  <si>
    <t>16.2 RNA PROCESSING.RNA MODIFICATION</t>
  </si>
  <si>
    <t>16.2 RNA PROCESSING.RNA MODIFICATION.MRNA MATURATION</t>
  </si>
  <si>
    <t>16.2 RNA PROCESSING.RNA MODIFICATION.MRNA MATURATION.RNA 5-END PROCESSING</t>
  </si>
  <si>
    <t>16.2.4 RNA PROCESSING.RNA MODIFICATION.TRNA MODIFICATION</t>
  </si>
  <si>
    <t>16.2.5 RNA PROCESSING.RNA MODIFICATION.RNA PSEUDOURIDYLATION</t>
  </si>
  <si>
    <t>16.2.5 RNA PROCESSING.RNA MODIFICATION.RNA PSEUDOURIDYLATION.STAND-ALONE PSEUDOURIDINE SYNTHASE ACTIVITIES</t>
  </si>
  <si>
    <t>16.2.6 RNA PROCESSING.RNA MODIFICATION.RNA METHYLATION</t>
  </si>
  <si>
    <t>16.2.6.1 RNA PROCESSING.RNA MODIFICATION.RNA METHYLATION.RRNA METHYLATION</t>
  </si>
  <si>
    <t>16.2.6.2 RNA PROCESSING.RNA MODIFICATION.RNA METHYLATION.TRNA METHYLATION</t>
  </si>
  <si>
    <t>16.2.6.3 RNA PROCESSING.RNA MODIFICATION.RNA METHYLATION.MRNA METHYLATION</t>
  </si>
  <si>
    <t>16.3 RNA PROCESSING.RNA EXPORT</t>
  </si>
  <si>
    <t>16.3.2 RNA PROCESSING.RNA EXPORT.TREX/THO RIBONUCLEOPARTICLE (RNP) TRAFFICKING COMPLEX</t>
  </si>
  <si>
    <t>16.4 RNA PROCESSING.RNA HOMEOSTASIS</t>
  </si>
  <si>
    <t>16.4.2 RNA PROCESSING.RNA HOMEOSTASIS.EXOSOME COMPLEX</t>
  </si>
  <si>
    <t>16.4.3 RNA PROCESSING.RNA HOMEOSTASIS.MRNA DEADENYLATION-DEPENDENT DECAY</t>
  </si>
  <si>
    <t>16.4.3 RNA PROCESSING.RNA HOMEOSTASIS.MRNA DEADENYLATION-DEPENDENT DECAY.MRNA DEADENYLATION</t>
  </si>
  <si>
    <t>16.4.3.2 RNA PROCESSING.RNA HOMEOSTASIS.MRNA DEADENYLATION-DEPENDENT DECAY.MRNA DEADENYLATION.CCR4-NOT COMPLEX</t>
  </si>
  <si>
    <t>16.4.9 RNA PROCESSING.RNA HOMEOSTASIS.MRNA STRESS GRANULE FORMATION</t>
  </si>
  <si>
    <t>16.40 RNA PROCESSING.RNA HOMEOSTASIS.POST-TRANSCRIPTIONAL REGULATION</t>
  </si>
  <si>
    <t>16.5 RNA PROCESSING.MRNA SILENCING</t>
  </si>
  <si>
    <t>16.5.2 RNA PROCESSING.MRNA SILENCING.MIRNA PATHWAY</t>
  </si>
  <si>
    <t>16.5.2 RNA PROCESSING.MRNA SILENCING.MIRNA PATHWAY.MIRNA BIOGENESIS</t>
  </si>
  <si>
    <t>16.6 RNA PROCESSING.ORGANELLE MACHINERY</t>
  </si>
  <si>
    <t>16.6.1 RNA PROCESSING.ORGANELLE MACHINERY.PRE-RNA SPLICING</t>
  </si>
  <si>
    <t>16.6.1 RNA PROCESSING.ORGANELLE MACHINERY.PRE-RNA SPLICING.PLASTIDIAL RNA SPLICING</t>
  </si>
  <si>
    <t>16.6.1.2 RNA PROCESSING.ORGANELLE MACHINERY.PRE-RNA SPLICING.MITOCHONDRIAL RNA SPLICING</t>
  </si>
  <si>
    <t>16.6.2 RNA PROCESSING.ORGANELLE MACHINERY.RNA MODIFICATION</t>
  </si>
  <si>
    <t>16.6.2.2 RNA PROCESSING.ORGANELLE MACHINERY.RNA MODIFICATION.C-TO-U RNA EDITING</t>
  </si>
  <si>
    <t>16.6.2.2.5 RNA PROCESSING.ORGANELLE MACHINERY.RNA MODIFICATION.C-TO-U RNA EDITING.PPR-TYPE RNA EDITING FACTOR ACTIVITIES</t>
  </si>
  <si>
    <t>16.6.3 RNA PROCESSING.ORGANELLE MACHINERY.RNA HOMEOSTASIS</t>
  </si>
  <si>
    <t>17.1 PROTEIN BIOSYNTHESIS.RIBOSOME BIOGENESIS</t>
  </si>
  <si>
    <t>17.1 PROTEIN BIOSYNTHESIS.RIBOSOME BIOGENESIS.RRNA MATURATION</t>
  </si>
  <si>
    <t>17.1.2 PROTEIN BIOSYNTHESIS.RIBOSOME BIOGENESIS.LARGE RIBOSOMAL SUBUNIT (LSU)</t>
  </si>
  <si>
    <t>17.1.2 PROTEIN BIOSYNTHESIS.RIBOSOME BIOGENESIS.LARGE RIBOSOMAL SUBUNIT (LSU).LSU PROTEOME</t>
  </si>
  <si>
    <t>17.1.2.2 PROTEIN BIOSYNTHESIS.RIBOSOME BIOGENESIS.LARGE RIBOSOMAL SUBUNIT (LSU).LSU PROCESSOME</t>
  </si>
  <si>
    <t>17.1.2.2 PROTEIN BIOSYNTHESIS.RIBOSOME BIOGENESIS.LARGE RIBOSOMAL SUBUNIT (LSU).LSU PROCESSOME.PRE-60S RIBOSOMAL SUBUNIT NUCLEAR ASSEMBLY</t>
  </si>
  <si>
    <t>17.1.3 PROTEIN BIOSYNTHESIS.RIBOSOME BIOGENESIS.SMALL RIBOSOMAL SUBUNIT (SSU)</t>
  </si>
  <si>
    <t>17.1.3 PROTEIN BIOSYNTHESIS.RIBOSOME BIOGENESIS.SMALL RIBOSOMAL SUBUNIT (SSU).SSU PROTEOME</t>
  </si>
  <si>
    <t>17.1.3.2 PROTEIN BIOSYNTHESIS.RIBOSOME BIOGENESIS.SMALL RIBOSOMAL SUBUNIT (SSU).SSU PROCESSOME</t>
  </si>
  <si>
    <t>17.1.3.2 PROTEIN BIOSYNTHESIS.RIBOSOME BIOGENESIS.SMALL RIBOSOMAL SUBUNIT (SSU).SSU PROCESSOME.PRE-40S RIBOSOMAL SUBUNIT NUCLEAR ASSEMBLY</t>
  </si>
  <si>
    <t>17.2 PROTEIN BIOSYNTHESIS.AMINOACYL-TRNA SYNTHETASE ACTIVITIES</t>
  </si>
  <si>
    <t>17.3 PROTEIN BIOSYNTHESIS.TRANSLATION INITIATION</t>
  </si>
  <si>
    <t>17.3 PROTEIN BIOSYNTHESIS.TRANSLATION INITIATION.PRE-INITIATION COMPLEX (PIC) MODULE</t>
  </si>
  <si>
    <t>17.3.2 PROTEIN BIOSYNTHESIS.TRANSLATION INITIATION.PRE-INITIATION COMPLEX (PIC) MODULE.EIF2 MET-TRNA BINDING FACTOR ACTIVITY</t>
  </si>
  <si>
    <t>17.3.3 PROTEIN BIOSYNTHESIS.TRANSLATION INITIATION.PRE-INITIATION COMPLEX (PIC) MODULE.EIF3 MRNA-TO-PIC BINDING COMPLEX</t>
  </si>
  <si>
    <t>17.4 PROTEIN BIOSYNTHESIS.TRANSLATION ELONGATION</t>
  </si>
  <si>
    <t>17.6 PROTEIN BIOSYNTHESIS.ORGANELLE MACHINERY</t>
  </si>
  <si>
    <t>17.6.1 PROTEIN BIOSYNTHESIS.ORGANELLE MACHINERY.MITOCHONDRIAL RIBOSOME BIOGENESIS</t>
  </si>
  <si>
    <t>17.6.1.2 PROTEIN BIOSYNTHESIS.ORGANELLE MACHINERY.MITOCHONDRIAL RIBOSOME BIOGENESIS.LARGE RIBOSOMAL SUBUNIT PROTEOME</t>
  </si>
  <si>
    <t>17.6.1.3 PROTEIN BIOSYNTHESIS.ORGANELLE MACHINERY.MITOCHONDRIAL RIBOSOME BIOGENESIS.SMALL RIBOSOMAL SUBUNIT PROTEOME</t>
  </si>
  <si>
    <t>17.6.2 PROTEIN BIOSYNTHESIS.ORGANELLE MACHINERY.PLASTIDIAL RIBOSOME BIOGENESIS</t>
  </si>
  <si>
    <t>17.6.2.2 PROTEIN BIOSYNTHESIS.ORGANELLE MACHINERY.PLASTIDIAL RIBOSOME BIOGENESIS.LARGE RIBOSOMAL SUBUNIT PROTEOME</t>
  </si>
  <si>
    <t>18.1 PROTEIN MODIFICATION.GLYCOSYLATION</t>
  </si>
  <si>
    <t>18.1 PROTEIN MODIFICATION.GLYCOSYLATION.N-LINKED GLYCOSYLATION</t>
  </si>
  <si>
    <t>18.11 PROTEIN MODIFICATION.TARGETING PEPTIDE MATURATION</t>
  </si>
  <si>
    <t>18.11.1 PROTEIN MODIFICATION.TARGETING PEPTIDE MATURATION.ENDOMEMBRANE SYSTEM</t>
  </si>
  <si>
    <t>18.12 PROTEIN MODIFICATION.CYSTEINE DISULFIDE FORMATION</t>
  </si>
  <si>
    <t>18.13 PROTEIN MODIFICATION.PROTEIN FOLDING</t>
  </si>
  <si>
    <t>18.13.1 PROTEIN MODIFICATION.PROTEIN FOLDING.CYCLOPHILIN-TYPE CHAPERONE ACTIVITIES</t>
  </si>
  <si>
    <t>18.13.2 PROTEIN MODIFICATION.PROTEIN FOLDING.FKBP-TYPE CHAPERONE ACTIVITIES</t>
  </si>
  <si>
    <t>18.3 PROTEIN MODIFICATION.LIPIDATION</t>
  </si>
  <si>
    <t>18.3 PROTEIN MODIFICATION.LIPIDATION.GLYCOPHOSPHATIDYLINOSITOL (GPI) ANCHOR ADDITION</t>
  </si>
  <si>
    <t>18.3 PROTEIN MODIFICATION.LIPIDATION.GLYCOPHOSPHATIDYLINOSITOL (GPI) ANCHOR ADDITION.GPI PRE-ASSEMBLY</t>
  </si>
  <si>
    <t>18.3.4 PROTEIN MODIFICATION.LIPIDATION.PROTEIN S-ACYLATION</t>
  </si>
  <si>
    <t>18.4 PROTEIN MODIFICATION.PHOSPHORYLATION.TKL PROTEIN KINASE SUPERFAMILY</t>
  </si>
  <si>
    <t>18.4.2 PROTEIN MODIFICATION.PHOSPHORYLATION.CMGC PROTEIN KINASE SUPERFAMILY</t>
  </si>
  <si>
    <t>18.4.2 PROTEIN MODIFICATION.PHOSPHORYLATION.CMGC PROTEIN KINASE SUPERFAMILY.CDK PROTEIN KINASE FAMILIES</t>
  </si>
  <si>
    <t>18.4.21 PROTEIN MODIFICATION.PHOSPHORYLATION.ABC1 ATYPICAL PROTEIN KINASE</t>
  </si>
  <si>
    <t>18.4.24 PROTEIN MODIFICATION.PHOSPHORYLATION.PROTEIN SERINE/THREONINE PHOSPHATASE SUPERFAMILY</t>
  </si>
  <si>
    <t>18.4.24 PROTEIN MODIFICATION.PHOSPHORYLATION.TKL PROTEIN KINASE SUPERFAMILY.G-LECTIN PROTEIN KINASE FAMILIES</t>
  </si>
  <si>
    <t>18.4.24.1 PROTEIN MODIFICATION.PHOSPHORYLATION.PROTEIN SERINE/THREONINE PHOSPHATASE SUPERFAMILY.PPP FE-ZN-DEPENDENT PHOSPHATASE FAMILIES</t>
  </si>
  <si>
    <t>18.4.24.1 PROTEIN MODIFICATION.PHOSPHORYLATION.TKL PROTEIN KINASE SUPERFAMILY.G-LECTIN PROTEIN KINASE FAMILIES.SD-1 PROTEIN KINASE</t>
  </si>
  <si>
    <t>18.4.24.1.2 PROTEIN MODIFICATION.PHOSPHORYLATION.PROTEIN SERINE/THREONINE PHOSPHATASE SUPERFAMILY.PPP FE-ZN-DEPENDENT PHOSPHATASE FAMILIES.PP2A-CLASS  PHOSPHATASE COMPLEXES</t>
  </si>
  <si>
    <t>18.4.24.2 PROTEIN MODIFICATION.PHOSPHORYLATION.PROTEIN SERINE/THREONINE PHOSPHATASE SUPERFAMILY.PPM/PP2C MN/MG-DEPENDENT PHOSPHATASE FAMILIES</t>
  </si>
  <si>
    <t>18.4.3 PROTEIN MODIFICATION.PHOSPHORYLATION.TKL PROTEIN KINASE SUPERFAMILY.LRR-III PROTEIN KINASE</t>
  </si>
  <si>
    <t>18.4.36 PROTEIN MODIFICATION.PHOSPHORYLATION.TKL PROTEIN KINASE SUPERFAMILY.RLCK-VII RECEPTOR-LIKE PROTEIN KINASE FAMILIES</t>
  </si>
  <si>
    <t>18.4.36.1 PROTEIN MODIFICATION.PHOSPHORYLATION.TKL PROTEIN KINASE SUPERFAMILY.RLCK-VII RECEPTOR-LIKE PROTEIN KINASE FAMILIES.RLCK-VIIA RECEPTOR-LIKE PROTEIN KINASE</t>
  </si>
  <si>
    <t>18.4.4 PROTEIN MODIFICATION.PHOSPHORYLATION.CAMK PROTEIN KINASE SUPERFAMILY</t>
  </si>
  <si>
    <t>18.4.4.3 PROTEIN MODIFICATION.PHOSPHORYLATION.CAMK PROTEIN KINASE SUPERFAMILY.SNRK3 SNF1-RELATED PROTEIN KINASE</t>
  </si>
  <si>
    <t>18.4.4.4 PROTEIN MODIFICATION.PHOSPHORYLATION.CAMK PROTEIN KINASE SUPERFAMILY.CDPK PROTEIN KINASE</t>
  </si>
  <si>
    <t>18.4.5 PROTEIN MODIFICATION.PHOSPHORYLATION.AGC PROTEIN KINASE SUPERFAMILY</t>
  </si>
  <si>
    <t>18.40 PROTEIN MODIFICATION.PHOSPHORYLATION.TKL PROTEIN KINASE SUPERFAMILY.LRR-X PROTEIN KINASE FAMILIES</t>
  </si>
  <si>
    <t>18.41 PROTEIN MODIFICATION.PHOSPHORYLATION.TKL PROTEIN KINASE SUPERFAMILY.LRR-XI PROTEIN KINASE</t>
  </si>
  <si>
    <t>18.42 PROTEIN MODIFICATION.PHOSPHORYLATION.TKL PROTEIN KINASE SUPERFAMILY.LRR-XII PROTEIN KINASE</t>
  </si>
  <si>
    <t>18.46 PROTEIN MODIFICATION.PHOSPHORYLATION.TKL PROTEIN KINASE SUPERFAMILY.CRLRLK1 PROTEIN KINASE</t>
  </si>
  <si>
    <t>19.1 PROTEIN HOMEOSTASIS.PROTEIN QUALITY CONTROL</t>
  </si>
  <si>
    <t>19.1 PROTEIN HOMEOSTASIS.PROTEIN QUALITY CONTROL.ER QUALITY CONTROL (ERQC) MACHINERY</t>
  </si>
  <si>
    <t>19.1.5 PROTEIN HOMEOSTASIS.PROTEIN QUALITY CONTROL.CYTOSOLIC  HSP70 CHAPERONE SYSTEM</t>
  </si>
  <si>
    <t>19.2 PROTEIN HOMEOSTASIS.UBIQUITIN-PROTEASOME SYSTEM.N-DEGRON PATHWAYS</t>
  </si>
  <si>
    <t>19.2.2 PROTEIN HOMEOSTASIS.UBIQUITIN-PROTEASOME SYSTEM.UBIQUITIN-FOLD PROTEIN CONJUGATION</t>
  </si>
  <si>
    <t>19.2.2 PROTEIN HOMEOSTASIS.UBIQUITIN-PROTEASOME SYSTEM.UBIQUITIN-FOLD PROTEIN CONJUGATION.UBQ CONJUGATION (UBIQUITYLATION)</t>
  </si>
  <si>
    <t>19.2.2.3 PROTEIN HOMEOSTASIS.UBIQUITIN-PROTEASOME SYSTEM.UBIQUITIN-FOLD PROTEIN CONJUGATION.UBQ CONJUGATION (UBIQUITYLATION).E2 UBIQUITIN-CONJUGATING ENZYME ACTIVITIES</t>
  </si>
  <si>
    <t>19.2.2.5 PROTEIN HOMEOSTASIS.UBIQUITIN-PROTEASOME SYSTEM.UBIQUITIN-FOLD PROTEIN CONJUGATION.MUB CONJUGATION</t>
  </si>
  <si>
    <t>19.2.2.8 PROTEIN HOMEOSTASIS.UBIQUITIN-PROTEASOME SYSTEM.UBIQUITIN-FOLD PROTEIN CONJUGATION.RING E3 UBIQUITIN LIGASE ACTIVITIES</t>
  </si>
  <si>
    <t>19.2.2.8.1 PROTEIN HOMEOSTASIS.UBIQUITIN-PROTEASOME SYSTEM.UBIQUITIN-FOLD PROTEIN CONJUGATION.RING E3 UBIQUITIN LIGASE ACTIVITIES.RING-H2-CLASS</t>
  </si>
  <si>
    <t>19.2.2.8.1 PROTEIN HOMEOSTASIS.UBIQUITIN-PROTEASOME SYSTEM.UBIQUITIN-FOLD PROTEIN CONJUGATION.RING E3 UBIQUITIN LIGASE ACTIVITIES.RING-H2-CLASS.ATL-SUBCLASS E3 UBIQUITIN LIGASE</t>
  </si>
  <si>
    <t>19.2.2.8.2 PROTEIN HOMEOSTASIS.UBIQUITIN-PROTEASOME SYSTEM.UBIQUITIN-FOLD PROTEIN CONJUGATION.RING E3 UBIQUITIN LIGASE ACTIVITIES.RING-HC-CLASS</t>
  </si>
  <si>
    <t>19.2.20 PROTEIN HOMEOSTASIS.UBIQUITIN-PROTEASOME SYSTEM.UBIQUITIN-FOLD PROTEIN CONJUGATION.U-BOX E3 UBIQUITIN LIGASE ACTIVITIES</t>
  </si>
  <si>
    <t>19.2.20.2 PROTEIN HOMEOSTASIS.UBIQUITIN-PROTEASOME SYSTEM.UBIQUITIN-FOLD PROTEIN CONJUGATION.U-BOX E3 UBIQUITIN LIGASE ACTIVITIES.GROUP-II</t>
  </si>
  <si>
    <t>19.2.22 PROTEIN HOMEOSTASIS.UBIQUITIN-PROTEASOME SYSTEM.UBIQUITIN-FOLD PROTEIN CONJUGATION.CULLIN-BASED E3 UBIQUITIN LIGASE ACTIVITIES</t>
  </si>
  <si>
    <t>19.2.22.3 PROTEIN HOMEOSTASIS.UBIQUITIN-PROTEASOME SYSTEM.UBIQUITIN-FOLD PROTEIN CONJUGATION.CULLIN-BASED E3 UBIQUITIN LIGASE ACTIVITIES.CUL1-BASED/SCF E3 UBIQUITIN LIGASE COMPLEXES</t>
  </si>
  <si>
    <t>19.2.22.3.3 PROTEIN HOMEOSTASIS.UBIQUITIN-PROTEASOME SYSTEM.UBIQUITIN-FOLD PROTEIN CONJUGATION.CULLIN-BASED E3 UBIQUITIN LIGASE ACTIVITIES.CUL1-BASED/SCF E3 UBIQUITIN LIGASE COMPLEXES.F-BOX SUBSTRATE ADAPTOR COMPONENT ACTIVITIES</t>
  </si>
  <si>
    <t>19.2.22.4 PROTEIN HOMEOSTASIS.UBIQUITIN-PROTEASOME SYSTEM.UBIQUITIN-FOLD PROTEIN CONJUGATION.CULLIN-BASED E3 UBIQUITIN LIGASE ACTIVITIES.CUL3-BASED E3 UBIQUITIN LIGASE COMPLEXES</t>
  </si>
  <si>
    <t>19.2.22.4.2 PROTEIN HOMEOSTASIS.UBIQUITIN-PROTEASOME SYSTEM.UBIQUITIN-FOLD PROTEIN CONJUGATION.CULLIN-BASED E3 UBIQUITIN LIGASE ACTIVITIES.CUL3-BASED E3 UBIQUITIN LIGASE COMPLEXES.BTB/POZ SUBSTRATE ADAPTOR COMPONENT ACTIVITIES</t>
  </si>
  <si>
    <t>19.2.22.5 PROTEIN HOMEOSTASIS.UBIQUITIN-PROTEASOME SYSTEM.UBIQUITIN-FOLD PROTEIN CONJUGATION.CULLIN-BASED E3 UBIQUITIN LIGASE ACTIVITIES.CUL4-BASED E3 UBIQUITIN LIGASE COMPLEXES</t>
  </si>
  <si>
    <t>19.2.22.5.3 PROTEIN HOMEOSTASIS.UBIQUITIN-PROTEASOME SYSTEM.UBIQUITIN-FOLD PROTEIN CONJUGATION.CULLIN-BASED E3 UBIQUITIN LIGASE ACTIVITIES.CUL4-BASED E3 UBIQUITIN LIGASE COMPLEXES.DCAF SUBSTRATE ADAPTOR COMPONENT ACTIVITIES</t>
  </si>
  <si>
    <t>19.2.3 PROTEIN HOMEOSTASIS.UBIQUITIN-PROTEASOME SYSTEM.UBIQUITIN-FOLD PROTEIN DECONJUGATION</t>
  </si>
  <si>
    <t>19.2.3 PROTEIN HOMEOSTASIS.UBIQUITIN-PROTEASOME SYSTEM.UBIQUITIN-FOLD PROTEIN DECONJUGATION.UBQ DECONJUGATION</t>
  </si>
  <si>
    <t>19.2.3 PROTEIN HOMEOSTASIS.UBIQUITIN-PROTEASOME SYSTEM.UBIQUITIN-FOLD PROTEIN DECONJUGATION.UBQ DECONJUGATION.UBP DEUBIQUITINASE ACTIVITIES</t>
  </si>
  <si>
    <t>19.2.4 PROTEIN HOMEOSTASIS.UBIQUITIN-PROTEASOME SYSTEM.MEMBRANE-ASSOCIATED PROTEIN DEGRADATION</t>
  </si>
  <si>
    <t>19.2.4.2 PROTEIN HOMEOSTASIS.UBIQUITIN-PROTEASOME SYSTEM.MEMBRANE-ASSOCIATED PROTEIN DEGRADATION.ER-ASSOCIATED PROTEIN DEGRADATION (ERAD)</t>
  </si>
  <si>
    <t>19.2.5 PROTEIN HOMEOSTASIS.UBIQUITIN-PROTEASOME SYSTEM.26S PROTEASOME</t>
  </si>
  <si>
    <t>19.2.5 PROTEIN HOMEOSTASIS.UBIQUITIN-PROTEASOME SYSTEM.26S PROTEASOME.20S CORE PARTICLE</t>
  </si>
  <si>
    <t>19.2.5.2 PROTEIN HOMEOSTASIS.UBIQUITIN-PROTEASOME SYSTEM.26S PROTEASOME.19S REGULATORY PARTICLE</t>
  </si>
  <si>
    <t>19.3 PROTEIN HOMEOSTASIS.AUTOPHAGY</t>
  </si>
  <si>
    <t>19.3.3 PROTEIN HOMEOSTASIS.AUTOPHAGY.PHAGOPHORE EXPANSION</t>
  </si>
  <si>
    <t>19.4 PROTEIN HOMEOSTASIS.PROTEOLYSIS</t>
  </si>
  <si>
    <t>19.4 PROTEIN HOMEOSTASIS.PROTEOLYSIS.CYSTEINE-TYPE PEPTIDASE ACTIVITIES</t>
  </si>
  <si>
    <t>19.4.2 PROTEIN HOMEOSTASIS.PROTEOLYSIS.SERINE-TYPE PEPTIDASE ACTIVITIES</t>
  </si>
  <si>
    <t>19.4.2 PROTEIN HOMEOSTASIS.PROTEOLYSIS.SERINE-TYPE PEPTIDASE ACTIVITIES.SUBTILISIN-TYPE PROTEASE ACTIVITIES</t>
  </si>
  <si>
    <t>19.4.2 PROTEIN HOMEOSTASIS.PROTEOLYSIS.SERINE-TYPE PEPTIDASE ACTIVITIES.SUBTILISIN-TYPE PROTEASE ACTIVITIES.PROTEASE *(SBT1)</t>
  </si>
  <si>
    <t>19.4.2.2 PROTEIN HOMEOSTASIS.PROTEOLYSIS.SERINE-TYPE PEPTIDASE ACTIVITIES.S10-CLASS CARBOXYPEPTIDASE *(SCPL)</t>
  </si>
  <si>
    <t>19.4.3 PROTEIN HOMEOSTASIS.PROTEOLYSIS.ASPARTIC-TYPE PEPTIDASE ACTIVITIES</t>
  </si>
  <si>
    <t>19.4.3 PROTEIN HOMEOSTASIS.PROTEOLYSIS.ASPARTIC-TYPE PEPTIDASE ACTIVITIES.A1-CLASS (PEPSIN) PROTEASE</t>
  </si>
  <si>
    <t>19.4.5 PROTEIN HOMEOSTASIS.PROTEOLYSIS.METALLOPEPTIDASE ACTIVITIES</t>
  </si>
  <si>
    <t>19.4.5.6 PROTEIN HOMEOSTASIS.PROTEOLYSIS.METALLOPEPTIDASE ACTIVITIES.AMINOPEPTIDASE ACTIVITIES</t>
  </si>
  <si>
    <t>19.4.6 PROTEIN HOMEOSTASIS.PROTEOLYSIS.PROTEASE INHIBITOR ACTIVITIES</t>
  </si>
  <si>
    <t>2 CELLULAR RESPIRATION</t>
  </si>
  <si>
    <t>2.1 CELLULAR RESPIRATION.GLYCOLYSIS</t>
  </si>
  <si>
    <t>2.1 CELLULAR RESPIRATION.GLYCOLYSIS.CYTOSOLIC GLYCOLYSIS</t>
  </si>
  <si>
    <t>2.3 CELLULAR RESPIRATION.TRICARBOXYLIC ACID CYCLE</t>
  </si>
  <si>
    <t>2.4 CELLULAR RESPIRATION.OXIDATIVE PHOSPHORYLATION</t>
  </si>
  <si>
    <t>2.4 CELLULAR RESPIRATION.OXIDATIVE PHOSPHORYLATION.NADH DEHYDROGENASE COMPLEX</t>
  </si>
  <si>
    <t>2.4.3 CELLULAR RESPIRATION.OXIDATIVE PHOSPHORYLATION.CYTOCHROME C REDUCTASE COMPLEX</t>
  </si>
  <si>
    <t>2.4.4 CELLULAR RESPIRATION.OXIDATIVE PHOSPHORYLATION.NADH DEHYDROGENASE COMPLEX.NON-CORE MODULES</t>
  </si>
  <si>
    <t>2.4.5 CELLULAR RESPIRATION.OXIDATIVE PHOSPHORYLATION.CYTOCHROME C OXIDASE COMPLEX</t>
  </si>
  <si>
    <t>2.4.5.3 CELLULAR RESPIRATION.OXIDATIVE PHOSPHORYLATION.CYTOCHROME C OXIDASE COMPLEX.ASSEMBLY</t>
  </si>
  <si>
    <t>2.4.6 CELLULAR RESPIRATION.OXIDATIVE PHOSPHORYLATION.ATP SYNTHASE COMPLEX</t>
  </si>
  <si>
    <t>20 CYTOSKELETON ORGANISATION</t>
  </si>
  <si>
    <t>20.1 CYTOSKELETON ORGANISATION.MICROTUBULAR NETWORK</t>
  </si>
  <si>
    <t>20.1.2 CYTOSKELETON ORGANISATION.MICROTUBULAR NETWORK.MICROTUBULE TUBULIN HETERODIMER FORMATION</t>
  </si>
  <si>
    <t>20.1.3 CYTOSKELETON ORGANISATION.MICROTUBULAR NETWORK.KINESIN MICROTUBULE-BASED MOTOR PROTEIN ACTIVITIES</t>
  </si>
  <si>
    <t>20.1.5 CYTOSKELETON ORGANISATION.MICROTUBULAR NETWORK.MICROTUBULE DYNAMICS</t>
  </si>
  <si>
    <t>20.2 CYTOSKELETON ORGANISATION.MICROFILAMENT NETWORK</t>
  </si>
  <si>
    <t>20.2.2 CYTOSKELETON ORGANISATION.MICROFILAMENT NETWORK.ACTIN POLYMERISATION</t>
  </si>
  <si>
    <t>20.2.4 CYTOSKELETON ORGANISATION.MICROFILAMENT NETWORK.MYOSIN MICROFILAMENT-BASED MOTOR PROTEIN ACTIVITIES</t>
  </si>
  <si>
    <t>20.3 CYTOSKELETON ORGANISATION.ACTIN AND TUBULIN FOLDING</t>
  </si>
  <si>
    <t>20.7 CYTOSKELETON ORGANISATION.ENDOPLASMIC RETICULUM-CYTOSKELETON-PLASMA MEMBRANE INTERFACE</t>
  </si>
  <si>
    <t>21 CELL WALL ORGANISATION</t>
  </si>
  <si>
    <t>21.1 CELL WALL ORGANISATION.CELLULOSE</t>
  </si>
  <si>
    <t>21.1 CELL WALL ORGANISATION.CELLULOSE.CELLULOSE SYNTHASE COMPLEX (CSC)</t>
  </si>
  <si>
    <t>21.2 CELL WALL ORGANISATION.HEMICELLULOSE</t>
  </si>
  <si>
    <t>21.2 CELL WALL ORGANISATION.HEMICELLULOSE.XYLOGLUCAN</t>
  </si>
  <si>
    <t>21.2.2 CELL WALL ORGANISATION.HEMICELLULOSE.XYLAN</t>
  </si>
  <si>
    <t>21.2.2 CELL WALL ORGANISATION.HEMICELLULOSE.XYLAN.BIOSYNTHESIS</t>
  </si>
  <si>
    <t>21.3 CELL WALL ORGANISATION.PECTIN</t>
  </si>
  <si>
    <t>21.3 CELL WALL ORGANISATION.PECTIN.HOMOGALACTURONAN</t>
  </si>
  <si>
    <t>21.3.2 CELL WALL ORGANISATION.PECTIN.HOMOGALACTURONAN.MODIFICATION AND DEGRADATION</t>
  </si>
  <si>
    <t>21.3.2 CELL WALL ORGANISATION.PECTIN.HOMOGALACTURONAN.MODIFICATION AND DEGRADATION.PECTIN METHYLESTERASE</t>
  </si>
  <si>
    <t>21.3.2 CELL WALL ORGANISATION.PECTIN.RHAMNOGALACTURONAN I</t>
  </si>
  <si>
    <t>21.3.2.2 CELL WALL ORGANISATION.PECTIN.RHAMNOGALACTURONAN I.MODIFICATION AND DEGRADATION</t>
  </si>
  <si>
    <t>21.3.5 CELL WALL ORGANISATION.PECTIN.MODIFICATION AND DEGRADATION</t>
  </si>
  <si>
    <t>21.4 CELL WALL ORGANISATION.CELL WALL PROTEINS</t>
  </si>
  <si>
    <t>21.4 CELL WALL ORGANISATION.CELL WALL PROTEINS.HYDROXYPROLINE-RICH GLYCOPROTEIN ACTIVITIES</t>
  </si>
  <si>
    <t>21.4 CELL WALL ORGANISATION.CELL WALL PROTEINS.HYDROXYPROLINE-RICH GLYCOPROTEIN ACTIVITIES.ARABINOGALACTAN-PROTEIN ACTIVITIES</t>
  </si>
  <si>
    <t>21.6 CELL WALL ORGANISATION.LIGNIN</t>
  </si>
  <si>
    <t>21.6.1 CELL WALL ORGANISATION.LIGNIN.MONOLIGNOL BIOSYNTHESIS</t>
  </si>
  <si>
    <t>21.8 CELL WALL ORGANISATION.CUTIN AND SUBERIN</t>
  </si>
  <si>
    <t>21.8.1 CELL WALL ORGANISATION.CUTIN AND SUBERIN.CUTICULAR LIPID FORMATION</t>
  </si>
  <si>
    <t>22 VESICLE TRAFFICKING</t>
  </si>
  <si>
    <t>22.1 VESICLE TRAFFICKING.ANTEROGRADE TRAFFICKING</t>
  </si>
  <si>
    <t>22.1 VESICLE TRAFFICKING.ANTEROGRADE TRAFFICKING.COAT PROTEIN II (COPII) COATOMER MACHINERY</t>
  </si>
  <si>
    <t>22.2 VESICLE TRAFFICKING.RETROGRADE TRAFFICKING</t>
  </si>
  <si>
    <t>22.2 VESICLE TRAFFICKING.RETROGRADE TRAFFICKING.COAT PROTEIN I (COPI) COATOMER MACHINERY</t>
  </si>
  <si>
    <t>22.2 VESICLE TRAFFICKING.RETROGRADE TRAFFICKING.COAT PROTEIN I (COPI) COATOMER MACHINERY.COAT PROTEIN COMPLEX</t>
  </si>
  <si>
    <t>22.2.2 VESICLE TRAFFICKING.RETROGRADE TRAFFICKING.COAT PROTEIN I (COPI) COATOMER MACHINERY.COAT PROTEIN RECRUITING</t>
  </si>
  <si>
    <t>22.3 VESICLE TRAFFICKING.ENDOCYTIC TRAFFICKING</t>
  </si>
  <si>
    <t>22.3 VESICLE TRAFFICKING.ENDOCYTIC TRAFFICKING.ESCRT-MEDIATED SORTING</t>
  </si>
  <si>
    <t>22.3.4 VESICLE TRAFFICKING.ENDOCYTIC TRAFFICKING.CLATHRIN-DEPENDENT MACHINERY</t>
  </si>
  <si>
    <t>22.4 VESICLE TRAFFICKING.EXOCYTIC TRAFFICKING</t>
  </si>
  <si>
    <t>22.4 VESICLE TRAFFICKING.EXOCYTIC TRAFFICKING.EXOCYST COMPLEX</t>
  </si>
  <si>
    <t>22.4 VESICLE TRAFFICKING.EXOCYTIC TRAFFICKING.EXOCYST COMPLEX.COMPONENT *(EXO70)</t>
  </si>
  <si>
    <t>22.5 VESICLE TRAFFICKING.MULTI-PATHWAY TRAFFICKING REGULATION</t>
  </si>
  <si>
    <t>22.5 VESICLE TRAFFICKING.MULTI-PATHWAY TRAFFICKING REGULATION.CLATHRIN COATED VESICLE (CCV) MACHINERY</t>
  </si>
  <si>
    <t>22.5.2 VESICLE TRAFFICKING.MULTI-PATHWAY TRAFFICKING REGULATION.VESICLE TETHERING</t>
  </si>
  <si>
    <t>22.5.2 VESICLE TRAFFICKING.MULTI-PATHWAY TRAFFICKING REGULATION.VESICLE TETHERING.RAB-GTPASE ACTIVITIES</t>
  </si>
  <si>
    <t>22.5.2 VESICLE TRAFFICKING.MULTI-PATHWAY TRAFFICKING REGULATION.VESICLE TETHERING.RAB-GTPASE ACTIVITIES.A-CLASS RAB GTPASE</t>
  </si>
  <si>
    <t>22.5.2.2 VESICLE TRAFFICKING.MULTI-PATHWAY TRAFFICKING REGULATION.VESICLE TETHERING.ACTIVATION OF RAB-GTPASE ACTIVITIES</t>
  </si>
  <si>
    <t>22.5.2.4 VESICLE TRAFFICKING.MULTI-PATHWAY TRAFFICKING REGULATION.VESICLE TETHERING.RAB-GTPASE MEMBRANE ASSOCIATION</t>
  </si>
  <si>
    <t>22.5.3 VESICLE TRAFFICKING.MULTI-PATHWAY TRAFFICKING REGULATION.TARGET MEMBRANE FUSION</t>
  </si>
  <si>
    <t>22.5.3 VESICLE TRAFFICKING.MULTI-PATHWAY TRAFFICKING REGULATION.TARGET MEMBRANE FUSION.SNARE MEMBRANE FUSION COMPLEXES</t>
  </si>
  <si>
    <t>22.5.3 VESICLE TRAFFICKING.MULTI-PATHWAY TRAFFICKING REGULATION.TARGET MEMBRANE FUSION.SNARE MEMBRANE FUSION COMPLEXES.QA-TYPE SNARE COMPONENTS</t>
  </si>
  <si>
    <t>23 PROTEIN TRANSLOCATION</t>
  </si>
  <si>
    <t>23.1 PROTEIN TRANSLOCATION.CHLOROPLAST</t>
  </si>
  <si>
    <t>23.1.3 PROTEIN TRANSLOCATION.CHLOROPLAST.INNER ENVELOPE TIC TRANSLOCATION SYSTEM</t>
  </si>
  <si>
    <t>23.2 PROTEIN TRANSLOCATION.MITOCHONDRION</t>
  </si>
  <si>
    <t>23.3 PROTEIN TRANSLOCATION.ENDOPLASMIC RETICULUM</t>
  </si>
  <si>
    <t>23.3 PROTEIN TRANSLOCATION.ENDOPLASMIC RETICULUM.CO-TRANSLATIONAL INSERTION SYSTEM</t>
  </si>
  <si>
    <t>23.5 PROTEIN TRANSLOCATION.NUCLEUS</t>
  </si>
  <si>
    <t>23.5 PROTEIN TRANSLOCATION.NUCLEUS.NUCLEAR PORE COMPLEX (NPC)</t>
  </si>
  <si>
    <t>23.5.2 PROTEIN TRANSLOCATION.NUCLEUS.NUCLEOCYTOPLASMIC TRANSPORT</t>
  </si>
  <si>
    <t>23.5.2 PROTEIN TRANSLOCATION.NUCLEUS.NUCLEOCYTOPLASMIC TRANSPORT.NUCLEAR TRANSPORT RECEPTOR ACTIVITIES</t>
  </si>
  <si>
    <t>24.1 SOLUTE TRANSPORT.PRIMARY ACTIVE TRANSPORT</t>
  </si>
  <si>
    <t>24.1 SOLUTE TRANSPORT.PRIMARY ACTIVE TRANSPORT.V-TYPE ATPASE COMPLEX</t>
  </si>
  <si>
    <t>24.1.2 SOLUTE TRANSPORT.PRIMARY ACTIVE TRANSPORT.P-TYPE ATPASE SUPERFAMILY</t>
  </si>
  <si>
    <t>24.1.3 SOLUTE TRANSPORT.PRIMARY ACTIVE TRANSPORT.ABC SUPERFAMILY</t>
  </si>
  <si>
    <t>24.1.3 SOLUTE TRANSPORT.PRIMARY ACTIVE TRANSPORT.ABC SUPERFAMILY.ABC1 FAMILY</t>
  </si>
  <si>
    <t>24.1.3.2 SOLUTE TRANSPORT.PRIMARY ACTIVE TRANSPORT.ABC SUPERFAMILY.ABC2 FAMILY</t>
  </si>
  <si>
    <t>24.1.3.2.2 SOLUTE TRANSPORT.PRIMARY ACTIVE TRANSPORT.ABC SUPERFAMILY.ABC2 FAMILY.SUBFAMILY ABCG TRANSPORTER</t>
  </si>
  <si>
    <t>24.2 SOLUTE TRANSPORT.CARRIER-MEDIATED TRANSPORT.DMT SUPERFAMILY</t>
  </si>
  <si>
    <t>24.2 SOLUTE TRANSPORT.CARRIER-MEDIATED TRANSPORT.DMT SUPERFAMILY.NST-TPT GROUP</t>
  </si>
  <si>
    <t>24.2.2 SOLUTE TRANSPORT.CARRIER-MEDIATED TRANSPORT.MFS SUPERFAMILY</t>
  </si>
  <si>
    <t>24.2.2 SOLUTE TRANSPORT.CARRIER-MEDIATED TRANSPORT.MFS SUPERFAMILY.SP FAMILY</t>
  </si>
  <si>
    <t>24.2.2.9 SOLUTE TRANSPORT.CARRIER-MEDIATED TRANSPORT.MFS SUPERFAMILY.ANION TRANSPORTER *(NRT1/PTR)</t>
  </si>
  <si>
    <t>24.2.27 SOLUTE TRANSPORT.CARRIER-MEDIATED TRANSPORT.MFS SUPERFAMILY.UMF23-TYPE SOLUTE TRANSPORTER</t>
  </si>
  <si>
    <t>24.2.3 SOLUTE TRANSPORT.CARRIER-MEDIATED TRANSPORT.APC SUPERFAMILY</t>
  </si>
  <si>
    <t>24.2.3.4 SOLUTE TRANSPORT.CARRIER-MEDIATED TRANSPORT.APC SUPERFAMILY.AAAP FAMILY</t>
  </si>
  <si>
    <t>24.2.4 SOLUTE TRANSPORT.CARRIER-MEDIATED TRANSPORT.MOP SUPERFAMILY</t>
  </si>
  <si>
    <t>24.2.4 SOLUTE TRANSPORT.CARRIER-MEDIATED TRANSPORT.MOP SUPERFAMILY.MATE FAMILY</t>
  </si>
  <si>
    <t>24.2.4 SOLUTE TRANSPORT.CARRIER-MEDIATED TRANSPORT.MOP SUPERFAMILY.MATE FAMILY.METABOLITE TRANSPORTER *(DTX)</t>
  </si>
  <si>
    <t>24.2.5 SOLUTE TRANSPORT.CARRIER-MEDIATED TRANSPORT.BART SUPERFAMILY</t>
  </si>
  <si>
    <t>24.2.5 SOLUTE TRANSPORT.CARRIER-MEDIATED TRANSPORT.DMT SUPERFAMILY.SOLUTE TRANSPORTER *(UMAMIT)</t>
  </si>
  <si>
    <t>24.2.6 SOLUTE TRANSPORT.CARRIER-MEDIATED TRANSPORT.TOC SUPERFAMILY</t>
  </si>
  <si>
    <t>24.2.9 SOLUTE TRANSPORT.CARRIER-MEDIATED TRANSPORT.CDF SUPERFAMILY</t>
  </si>
  <si>
    <t>24.23 SOLUTE TRANSPORT.CARRIER-MEDIATED TRANSPORT.SOLUTE TRANSPORTER *(MTCC)</t>
  </si>
  <si>
    <t>24.3 SOLUTE TRANSPORT.CHANNELS</t>
  </si>
  <si>
    <t>24.3 SOLUTE TRANSPORT.CHANNELS.MIP FAMILY</t>
  </si>
  <si>
    <t>24.3.2 SOLUTE TRANSPORT.CHANNELS.VIC SUPERFAMILY</t>
  </si>
  <si>
    <t>24.3.2.4 SOLUTE TRANSPORT.CHANNELS.VIC SUPERFAMILY.CYCLIC NUCLEOTIDE-GATED CATION CHANNEL *(CNGC)</t>
  </si>
  <si>
    <t>25 NUTRIENT UPTAKE</t>
  </si>
  <si>
    <t>25.1 NUTRIENT UPTAKE.NITROGEN ASSIMILATION</t>
  </si>
  <si>
    <t>25.3 NUTRIENT UPTAKE.PHOSPHORUS ASSIMILATION</t>
  </si>
  <si>
    <t>25.4 NUTRIENT UPTAKE.TRANSITION METAL HOMEOSTASIS</t>
  </si>
  <si>
    <t>25.4.4 NUTRIENT UPTAKE.TRANSITION METAL HOMEOSTASIS.TRANSPORT</t>
  </si>
  <si>
    <t>26 EXTERNAL STIMULI RESPONSE</t>
  </si>
  <si>
    <t>26.1 EXTERNAL STIMULI RESPONSE.LIGHT</t>
  </si>
  <si>
    <t>26.1 EXTERNAL STIMULI RESPONSE.LIGHT.RED/FAR RED LIGHT</t>
  </si>
  <si>
    <t>26.1.2 EXTERNAL STIMULI RESPONSE.LIGHT.UV-A/BLUE LIGHT</t>
  </si>
  <si>
    <t>26.1.2 EXTERNAL STIMULI RESPONSE.LIGHT.UV-A/BLUE LIGHT.CRYPTOCHROME-MEDIATED PHOTOPERCEPTION</t>
  </si>
  <si>
    <t>26.10 EXTERNAL STIMULI RESPONSE.PATHOGEN</t>
  </si>
  <si>
    <t>26.10.1 EXTERNAL STIMULI RESPONSE.PATHOGEN.PATTERN-TRIGGERED IMMUNITY (PTI) MACHINERY</t>
  </si>
  <si>
    <t>26.10.2 EXTERNAL STIMULI RESPONSE.PATHOGEN.EFFECTOR-TRIGGERED IMMUNITY (ETI) MACHINERY</t>
  </si>
  <si>
    <t>26.10.2 EXTERNAL STIMULI RESPONSE.PATHOGEN.EFFECTOR-TRIGGERED IMMUNITY (ETI) MACHINERY.TNL-MEDIATED EFFECTOR-TRIGGERED IMMUNITY</t>
  </si>
  <si>
    <t>26.10.2 EXTERNAL STIMULI RESPONSE.PATHOGEN.EFFECTOR-TRIGGERED IMMUNITY (ETI) MACHINERY.TNL-MEDIATED EFFECTOR-TRIGGERED IMMUNITY.EFFECTOR RECEPTOR *(NLR)</t>
  </si>
  <si>
    <t>26.10.3 EXTERNAL STIMULI RESPONSE.PATHOGEN.DEFENSE MECHANISMS</t>
  </si>
  <si>
    <t>26.10.3 EXTERNAL STIMULI RESPONSE.PATHOGEN.DEFENSE MECHANISMS.SYSTEMIC ACQUIRED RESISTANCE (SAR)</t>
  </si>
  <si>
    <t>26.12 EXTERNAL STIMULI RESPONSE.VIRUS</t>
  </si>
  <si>
    <t>26.5 EXTERNAL STIMULI RESPONSE.TEMPERATURE</t>
  </si>
  <si>
    <t>27 MULTI-PROCESS REGULATION</t>
  </si>
  <si>
    <t>27.1 MULTI-PROCESS REGULATION.CIRCADIAN CLOCK SYSTEM</t>
  </si>
  <si>
    <t>27.14 MULTI-PROCESS REGULATION.MAP KINASE CASCADE SIGNALLING</t>
  </si>
  <si>
    <t>27.14.4 MULTI-PROCESS REGULATION.MAP KINASE CASCADE SIGNALLING.MAP3K-RAF PROTEIN KINASE</t>
  </si>
  <si>
    <t>27.14.6 MULTI-PROCESS REGULATION.MAP KINASE CASCADE SIGNALLING.MAP-KINASE PROTEIN KINASE</t>
  </si>
  <si>
    <t>27.2 MULTI-PROCESS REGULATION.PROGRAMMED CELL DEATH (PCD) SYSTEM</t>
  </si>
  <si>
    <t>27.3 MULTI-PROCESS REGULATION.SNRK1-KINASE REGULATORY SYSTEM</t>
  </si>
  <si>
    <t>27.5 MULTI-PROCESS REGULATION.ROP-GTPASE REGULATORY SYSTEM</t>
  </si>
  <si>
    <t>27.6 MULTI-PROCESS REGULATION.PHOSPHOINOSITIDE SIGNALLING</t>
  </si>
  <si>
    <t>27.6.1 MULTI-PROCESS REGULATION.PHOSPHOINOSITIDE SIGNALLING.INOSITOL PHOSPHATE METABOLISM</t>
  </si>
  <si>
    <t>27.6.2 MULTI-PROCESS REGULATION.PHOSPHOINOSITIDE SIGNALLING.PHOSPHOINOSITIDE HOMEOSTASIS</t>
  </si>
  <si>
    <t>27.8 MULTI-PROCESS REGULATION.CALCIUM-DEPENDENT SIGNALLING</t>
  </si>
  <si>
    <t>27.8.2 MULTI-PROCESS REGULATION.CALCIUM-DEPENDENT SIGNALLING.CALCIUM SENSOR *(CML)</t>
  </si>
  <si>
    <t>27.8.4 MULTI-PROCESS REGULATION.CALCIUM-DEPENDENT SIGNALLING.CALCIUM SENSOR AND KINASE *(CPK)</t>
  </si>
  <si>
    <t>27.8.6 MULTI-PROCESS REGULATION.CALCIUM-DEPENDENT SIGNALLING.CBL-CIPK CALCIUM SENSOR AND KINASE COMPLEX</t>
  </si>
  <si>
    <t>27.8.6.2 MULTI-PROCESS REGULATION.CALCIUM-DEPENDENT SIGNALLING.CBL-CIPK CALCIUM SENSOR AND KINASE COMPLEX.CBL-DEPENDENT PROTEIN KINASE *(CIPK)</t>
  </si>
  <si>
    <t>28 PLANT REPRODUCTION</t>
  </si>
  <si>
    <t>28.1 PLANT REPRODUCTION.FLOWERING</t>
  </si>
  <si>
    <t>28.1.2 PLANT REPRODUCTION.FLOWERING.AUTONOMOUS FLORAL-PROMOTION PATHWAY</t>
  </si>
  <si>
    <t>28.2 PLANT REPRODUCTION.GAMETOGENESIS</t>
  </si>
  <si>
    <t>28.2 PLANT REPRODUCTION.GAMETOGENESIS.MALE GAMETOPHYT</t>
  </si>
  <si>
    <t>3 CARBOHYDRATE METABOLISM</t>
  </si>
  <si>
    <t>3.1 CARBOHYDRATE METABOLISM.SUCROSE METABOLISM</t>
  </si>
  <si>
    <t>3.1.2 CARBOHYDRATE METABOLISM.SUCROSE METABOLISM.BIOSYNTHESIS</t>
  </si>
  <si>
    <t>3.1.4 CARBOHYDRATE METABOLISM.SUCROSE METABOLISM.DEGRADATION</t>
  </si>
  <si>
    <t>3.12 CARBOHYDRATE METABOLISM.PLASTIDIAL GLYCOLYSIS</t>
  </si>
  <si>
    <t>3.13 CARBOHYDRATE METABOLISM.NUCLEOTIDE SUGAR BIOSYNTHESIS</t>
  </si>
  <si>
    <t>3.2 CARBOHYDRATE METABOLISM.STARCH METABOLISM</t>
  </si>
  <si>
    <t>3.2.2 CARBOHYDRATE METABOLISM.STARCH METABOLISM.BIOSYNTHESIS</t>
  </si>
  <si>
    <t>3.2.3 CARBOHYDRATE METABOLISM.STARCH METABOLISM.DEGRADATION</t>
  </si>
  <si>
    <t>3.9 CARBOHYDRATE METABOLISM.OXIDATIVE PENTOSE PHOSPHATE PATHWAY</t>
  </si>
  <si>
    <t>4 AMINO ACID METABOLISM</t>
  </si>
  <si>
    <t>4.1 AMINO ACID METABOLISM.GLUTAMATE GROUP AMINO ACID BIOSYNTHESIS</t>
  </si>
  <si>
    <t>4.1 AMINO ACID METABOLISM.GLUTAMATE GROUP AMINO ACID BIOSYNTHESIS.GLUTAMATE-DERIVED AMINO ACIDS</t>
  </si>
  <si>
    <t>4.2 AMINO ACID METABOLISM.ASPARTATE GROUP AMINO ACID BIOSYNTHESIS</t>
  </si>
  <si>
    <t>4.2.2 AMINO ACID METABOLISM.ASPARTATE GROUP AMINO ACID BIOSYNTHESIS.ASPARTATE-DERIVED AMINO ACIDS</t>
  </si>
  <si>
    <t>4.3 AMINO ACID METABOLISM.PYRUVATE GROUP AMINO ACID BIOSYNTHESIS</t>
  </si>
  <si>
    <t>4.3.2 AMINO ACID METABOLISM.PYRUVATE GROUP AMINO ACID BIOSYNTHESIS.PYRUVATE-DERIVED AMINO ACIDS</t>
  </si>
  <si>
    <t>4.4 AMINO ACID METABOLISM.SERINE GROUP AMINO ACID BIOSYNTHESIS</t>
  </si>
  <si>
    <t>4.5 AMINO ACID METABOLISM.SHIKIMATE GROUP AMINO ACID BIOSYNTHESIS</t>
  </si>
  <si>
    <t>4.6 AMINO ACID METABOLISM.AMINO ACID DEGRADATION</t>
  </si>
  <si>
    <t>4.6.7 AMINO ACID METABOLISM.AMINO ACID DEGRADATION.BRANCHED-CHAIN AMINO ACIDS</t>
  </si>
  <si>
    <t>5 LIPID METABOLISM</t>
  </si>
  <si>
    <t>5.1 LIPID METABOLISM.FATTY ACID METABOLISM</t>
  </si>
  <si>
    <t>5.1.6 LIPID METABOLISM.FATTY ACID METABOLISM.ENDOPLASMIC RETICULUM-LOCALIZED FATTY ACID ELONGASE (FAE) SYSTEM</t>
  </si>
  <si>
    <t>5.1.6.1 LIPID METABOLISM.FATTY ACID METABOLISM.ENDOPLASMIC RETICULUM-LOCALIZED FATTY ACID ELONGASE (FAE) SYSTEM.FATTY ACID ELONGATION COMPLEX</t>
  </si>
  <si>
    <t>5.1.6.1 LIPID METABOLISM.FATTY ACID METABOLISM.ENDOPLASMIC RETICULUM-LOCALIZED FATTY ACID ELONGASE (FAE) SYSTEM.FATTY ACID ELONGATION COMPLEX.CONDENSING ENZYME ACTIVITIES</t>
  </si>
  <si>
    <t>5.1.7 LIPID METABOLISM.FATTY ACID METABOLISM.FATTY ACID DESATURATION</t>
  </si>
  <si>
    <t>5.1.9 LIPID METABOLISM.FATTY ACID METABOLISM.FATTY ACID DEGRADATION</t>
  </si>
  <si>
    <t>5.2 LIPID METABOLISM.GLYCEROLIPID METABOLISM</t>
  </si>
  <si>
    <t>5.2 LIPID METABOLISM.GLYCEROLIPID METABOLISM.PHOSPHATIDATE BIOSYNTHESIS</t>
  </si>
  <si>
    <t>5.2.4 LIPID METABOLISM.GLYCEROLIPID METABOLISM.PHOSPHATIDYLETHANOLAMINE BIOSYNTHESIS</t>
  </si>
  <si>
    <t>5.2.5 LIPID METABOLISM.GLYCEROLIPID METABOLISM.PHOSPHATIDYLCHOLINE BIOSYNTHESIS</t>
  </si>
  <si>
    <t>5.20 LIPID METABOLISM.GLYCEROLIPID METABOLISM.GLYCEROLIPID DEGRADATION</t>
  </si>
  <si>
    <t>5.20.2 LIPID METABOLISM.GLYCEROLIPID METABOLISM.GLYCEROLIPID DEGRADATION.PHOSPHOLIPASE ACTIVITIES</t>
  </si>
  <si>
    <t>5.20.2 LIPID METABOLISM.GLYCEROLIPID METABOLISM.GLYCEROLIPID DEGRADATION.PHOSPHOLIPASE ACTIVITIES.PHOSPHOLIPASE A1 ACTIVITIES</t>
  </si>
  <si>
    <t>5.4 LIPID METABOLISM.SPHINGOLIPID METABOLISM</t>
  </si>
  <si>
    <t>5.5 LIPID METABOLISM.PHYTOSTEROL METABOLISM</t>
  </si>
  <si>
    <t>5.7 LIPID METABOLISM.LIPID TRAFFICKING</t>
  </si>
  <si>
    <t>5.7.3 LIPID METABOLISM.LIPID TRAFFICKING.ENDOPLASMIC RETICULUM-PLASTID LIPID TRANSFER</t>
  </si>
  <si>
    <t>50.1 ENZYME CLASSIFICATION.EC_1 OXIDOREDUCTASES.EC_1.1 OXIDOREDUCTASE ACTING ON CH-OH GROUP OF DONOR</t>
  </si>
  <si>
    <t>50.1.2 ENZYME CLASSIFICATION.EC_1 OXIDOREDUCTASES.EC_1.2 OXIDOREDUCTASE ACTING ON ALDEHYDE OR OXO GROUP OF DONOR</t>
  </si>
  <si>
    <t>50.1.3 ENZYME CLASSIFICATION.EC_1 OXIDOREDUCTASES.EC_1.3 OXIDOREDUCTASE ACTING ON CH-CH GROUP OF DONOR</t>
  </si>
  <si>
    <t>50.1.5 ENZYME CLASSIFICATION.EC_1 OXIDOREDUCTASES.EC_1.5 OXIDOREDUCTASE ACTING ON CH-NH GROUP OF DONOR</t>
  </si>
  <si>
    <t>50.10 ENZYME CLASSIFICATION.EC_1 OXIDOREDUCTASES.EC_1.10 OXIDOREDUCTASE ACTING ON DIPHENOL OR RELATED SUBSTANCE AS DONOR</t>
  </si>
  <si>
    <t>50.11 ENZYME CLASSIFICATION.EC_1 OXIDOREDUCTASES.EC_1.11 OXIDOREDUCTASE ACTING ON PEROXIDE AS ACCEPTOR</t>
  </si>
  <si>
    <t>50.12 ENZYME CLASSIFICATION.EC_1 OXIDOREDUCTASES.EC_1.13 OXIDOREDUCTASE ACTING ON SINGLE DONOR WITH INCORPORATION OF MOLECULAR OXYGEN (OXYGENASE)</t>
  </si>
  <si>
    <t>50.13 ENZYME CLASSIFICATION.EC_1 OXIDOREDUCTASES.EC_1.14 OXIDOREDUCTASE ACTING ON PAIRED DONOR WITH INCORPORATION OR REDUCTION OF MOLECULAR OXYGEN</t>
  </si>
  <si>
    <t>50.2 ENZYME CLASSIFICATION.EC_2 TRANSFERASES.EC_2.1 TRANSFERASE TRANSFERRING ONE-CARBON GROUP</t>
  </si>
  <si>
    <t>50.2.3 ENZYME CLASSIFICATION.EC_2 TRANSFERASES.EC_2.3 ACYLTRANSFERASE</t>
  </si>
  <si>
    <t>50.2.4 ENZYME CLASSIFICATION.EC_2 TRANSFERASES.EC_2.4 GLYCOSYLTRANSFERASE</t>
  </si>
  <si>
    <t>50.2.5 ENZYME CLASSIFICATION.EC_2 TRANSFERASES.EC_2.5 TRANSFERASE TRANSFERRING ALKYL OR ARYL GROUP, OTHER THAN METHYL GROUP</t>
  </si>
  <si>
    <t>50.2.6 ENZYME CLASSIFICATION.EC_2 TRANSFERASES.EC_2.6 TRANSFERASE TRANSFERRING NITROGENOUS GROUP</t>
  </si>
  <si>
    <t>50.3 ENZYME CLASSIFICATION.EC_3 HYDROLASES</t>
  </si>
  <si>
    <t>50.3 ENZYME CLASSIFICATION.EC_3 HYDROLASES.EC_3.1 HYDROLASE ACTING ON ESTER BOND</t>
  </si>
  <si>
    <t>50.3.2 ENZYME CLASSIFICATION.EC_3 HYDROLASES.EC_3.2 GLYCOSYLASE</t>
  </si>
  <si>
    <t>50.3.4 ENZYME CLASSIFICATION.EC_3 HYDROLASES.EC_3.4 HYDROLASE ACTING ON PEPTIDE BOND (PEPTIDASE)</t>
  </si>
  <si>
    <t>50.3.5 ENZYME CLASSIFICATION.EC_3 HYDROLASES.EC_3.5 HYDROLASE ACTING ON CARBON-NITROGEN BOND, OTHER THAN PEPTIDE BOND</t>
  </si>
  <si>
    <t>50.3.6 ENZYME CLASSIFICATION.EC_3 HYDROLASES.EC_3.6 HYDROLASE ACTING ON ACID ANHYDRIDE</t>
  </si>
  <si>
    <t>50.4 ENZYME CLASSIFICATION.EC_4 LYASES</t>
  </si>
  <si>
    <t>50.4 ENZYME CLASSIFICATION.EC_4 LYASES.EC_4.1 CARBON-CARBON LYASE</t>
  </si>
  <si>
    <t>50.4.2 ENZYME CLASSIFICATION.EC_4 LYASES.EC_4.2 CARBON-OXYGEN LYASE</t>
  </si>
  <si>
    <t>50.4.3 ENZYME CLASSIFICATION.EC_4 LYASES.EC_4.3 CARBON-NITROGEN LYASE</t>
  </si>
  <si>
    <t>50.5 ENZYME CLASSIFICATION.EC_5 ISOMERASES</t>
  </si>
  <si>
    <t>50.5.2 ENZYME CLASSIFICATION.EC_5 ISOMERASES.EC_5.2 CIS-TRANS-ISOMERASE</t>
  </si>
  <si>
    <t>50.5.3 ENZYME CLASSIFICATION.EC_5 ISOMERASES.EC_5.3 INTRAMOLECULAR OXIDOREDUCTASE</t>
  </si>
  <si>
    <t>50.5.4 ENZYME CLASSIFICATION.EC_5 ISOMERASES.EC_5.4 INTRAMOLECULAR TRANSFERASE</t>
  </si>
  <si>
    <t>50.6 ENZYME CLASSIFICATION.EC_6 LIGASES</t>
  </si>
  <si>
    <t>50.6.1 ENZYME CLASSIFICATION.EC_6 LIGASES.EC_6.1 LIGASE FORMING CARBON-OXYGEN BOND</t>
  </si>
  <si>
    <t>50.6.3 ENZYME CLASSIFICATION.EC_6 LIGASES.EC_6.3 LIGASE FORMING CARBON-NITROGEN BOND</t>
  </si>
  <si>
    <t>6 NUCLEOTIDE METABOLISM</t>
  </si>
  <si>
    <t>6.1 NUCLEOTIDE METABOLISM.PURINES</t>
  </si>
  <si>
    <t>6.2 NUCLEOTIDE METABOLISM.PYRIMIDINES</t>
  </si>
  <si>
    <t>7 COENZYME METABOLISM</t>
  </si>
  <si>
    <t>7.12 COENZYME METABOLISM.IRON-SULFUR CLUSTER ASSEMBLY MACHINERY</t>
  </si>
  <si>
    <t>7.12.1 COENZYME METABOLISM.IRON-SULFUR CLUSTER ASSEMBLY MACHINERY.PLASTIDIAL SUF SYSTEM</t>
  </si>
  <si>
    <t>7.12.2 COENZYME METABOLISM.IRON-SULFUR CLUSTER ASSEMBLY MACHINERY.MITOCHONDRIAL ISC SYSTEM</t>
  </si>
  <si>
    <t>7.13 COENZYME METABOLISM.TETRAPYRROLE BIOSYNTHESIS</t>
  </si>
  <si>
    <t>7.15 COENZYME METABOLISM.CHLOROPHYLL METABOLISM</t>
  </si>
  <si>
    <t>7.15.1 COENZYME METABOLISM.CHLOROPHYLL METABOLISM.CHLOROPHYLL BIOSYNTHESIS</t>
  </si>
  <si>
    <t>7.15.3 COENZYME METABOLISM.CHLOROPHYLL METABOLISM.CHLOROPHYLL CATABOLISM</t>
  </si>
  <si>
    <t>7.5 COENZYME METABOLISM.TETRAHYDROFOLATE METABOLISM</t>
  </si>
  <si>
    <t>7.8 COENZYME METABOLISM.PRENYLQUINONE BIOSYNTHESIS</t>
  </si>
  <si>
    <t>7.9 COENZYME METABOLISM.NAD/NADP BIOSYNTHESIS</t>
  </si>
  <si>
    <t>8 POLYAMINE METABOLISM</t>
  </si>
  <si>
    <t>9 SECONDARY METABOLISM</t>
  </si>
  <si>
    <t>9.1 SECONDARY METABOLISM.TERPENOIDS</t>
  </si>
  <si>
    <t>9.1 SECONDARY METABOLISM.TERPENOIDS.MEVALONATE PATHWAY</t>
  </si>
  <si>
    <t>9.1.4 SECONDARY METABOLISM.TERPENOIDS.TERPENE BIOSYNTHESIS</t>
  </si>
  <si>
    <t>9.1.6 SECONDARY METABOLISM.TERPENOIDS.CAROTENOID BIOSYNTHESIS</t>
  </si>
  <si>
    <t>9.2 SECONDARY METABOLISM.PHENOLICS</t>
  </si>
  <si>
    <t>9.2.2 SECONDARY METABOLISM.PHENOLICS.FLAVONOID BIOSYNTHESIS</t>
  </si>
  <si>
    <t>cit-off</t>
  </si>
  <si>
    <t>#</t>
  </si>
  <si>
    <t>sum</t>
  </si>
  <si>
    <t>AM24vsNM24</t>
  </si>
  <si>
    <t>AM48vsNM48</t>
  </si>
  <si>
    <t>AMinf24vsAM24</t>
  </si>
  <si>
    <t>AMinf24vsNM24</t>
  </si>
  <si>
    <t>AMinf24vsNMinf24</t>
  </si>
  <si>
    <t>AMinf48_vs_NMinf48</t>
  </si>
  <si>
    <t>AMinf48vsAM48</t>
  </si>
  <si>
    <t>AMinf48vsNM48</t>
  </si>
  <si>
    <t>NMinf24vsNM24</t>
  </si>
  <si>
    <t>NMinf48vsNM48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</si>
</sst>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textRotation="90"/>
    </xf>
    <xf numFmtId="0" fontId="0" fillId="33" borderId="0" xfId="0" applyFill="1" applyAlignment="1">
      <alignment horizontal="center" vertical="center" textRotation="90"/>
    </xf>
    <xf numFmtId="0" fontId="0" fillId="34" borderId="0" xfId="0" applyFill="1" applyAlignment="1">
      <alignment horizontal="center" vertical="center" textRotation="90"/>
    </xf>
    <xf numFmtId="0" fontId="0" fillId="35" borderId="0" xfId="0" applyFill="1" applyAlignment="1">
      <alignment horizontal="center" vertical="center" textRotation="90"/>
    </xf>
    <xf numFmtId="0" fontId="0" fillId="36" borderId="0" xfId="0" applyFill="1"/>
    <xf numFmtId="0" fontId="14" fillId="0" borderId="0" xfId="0" applyFont="1" applyAlignment="1">
      <alignment horizontal="center" vertical="center" textRotation="90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alignment horizontal="center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AQ499" totalsRowShown="0" headerRowDxfId="12">
  <autoFilter ref="A3:AQ499" xr:uid="{00000000-0009-0000-0100-000001000000}">
    <filterColumn colId="42">
      <filters>
        <filter val="-1%"/>
        <filter val="-13%"/>
        <filter val="131%"/>
        <filter val="132%"/>
        <filter val="133%"/>
        <filter val="134%"/>
        <filter val="135%"/>
        <filter val="136%"/>
        <filter val="138%"/>
        <filter val="139%"/>
        <filter val="140%"/>
        <filter val="141%"/>
        <filter val="142%"/>
        <filter val="143%"/>
        <filter val="144%"/>
        <filter val="145%"/>
        <filter val="-145%"/>
        <filter val="146%"/>
        <filter val="147%"/>
        <filter val="148%"/>
        <filter val="-148%"/>
        <filter val="149%"/>
        <filter val="15%"/>
        <filter val="150%"/>
        <filter val="-150%"/>
        <filter val="151%"/>
        <filter val="-151%"/>
        <filter val="152%"/>
        <filter val="-152%"/>
        <filter val="153%"/>
        <filter val="-153%"/>
        <filter val="154%"/>
        <filter val="-154%"/>
        <filter val="155%"/>
        <filter val="-156%"/>
        <filter val="157%"/>
        <filter val="-157%"/>
        <filter val="158%"/>
        <filter val="159%"/>
        <filter val="-159%"/>
        <filter val="-160%"/>
        <filter val="-162%"/>
        <filter val="163%"/>
        <filter val="-163%"/>
        <filter val="164%"/>
        <filter val="-164%"/>
        <filter val="-165%"/>
        <filter val="-167%"/>
        <filter val="-168%"/>
        <filter val="169%"/>
        <filter val="-169%"/>
        <filter val="-170%"/>
        <filter val="171%"/>
        <filter val="-171%"/>
        <filter val="172%"/>
        <filter val="-174%"/>
        <filter val="175%"/>
        <filter val="-176%"/>
        <filter val="-177%"/>
        <filter val="-178%"/>
        <filter val="-180%"/>
        <filter val="-182%"/>
        <filter val="183%"/>
        <filter val="-186%"/>
        <filter val="187%"/>
        <filter val="-188%"/>
        <filter val="-198%"/>
        <filter val="-20%"/>
        <filter val="-201%"/>
        <filter val="24%"/>
        <filter val="277%"/>
        <filter val="284%"/>
        <filter val="290%"/>
        <filter val="292%"/>
        <filter val="293%"/>
        <filter val="296%"/>
        <filter val="299%"/>
        <filter val="3%"/>
        <filter val="305%"/>
        <filter val="307%"/>
        <filter val="-31%"/>
        <filter val="310%"/>
        <filter val="314%"/>
        <filter val="315%"/>
        <filter val="318%"/>
        <filter val="325%"/>
        <filter val="326%"/>
        <filter val="327%"/>
        <filter val="328%"/>
        <filter val="329%"/>
        <filter val="330%"/>
        <filter val="333%"/>
        <filter val="337%"/>
        <filter val="338%"/>
        <filter val="339%"/>
        <filter val="345%"/>
        <filter val="353%"/>
        <filter val="356%"/>
        <filter val="362%"/>
        <filter val="363%"/>
        <filter val="-4%"/>
        <filter val="6%"/>
        <filter val="7%"/>
        <filter val="-9%"/>
      </filters>
    </filterColumn>
  </autoFilter>
  <tableColumns count="43">
    <tableColumn id="1" xr3:uid="{00000000-0010-0000-0000-000001000000}" name="NAME"/>
    <tableColumn id="2" xr3:uid="{00000000-0010-0000-0000-000002000000}" name="SIZE|AM24vsNM24"/>
    <tableColumn id="3" xr3:uid="{00000000-0010-0000-0000-000003000000}" name="AM24vsNM24" dataDxfId="11">
      <calculatedColumnFormula>IF(Tabla1[[#This Row],[FDR q-val|AM24vsNM24]] &lt; $C$1, Tabla1[[#This Row],[NES|AM24vsNM24]], "")</calculatedColumnFormula>
    </tableColumn>
    <tableColumn id="4" xr3:uid="{00000000-0010-0000-0000-000004000000}" name="AM48vsNM48">
      <calculatedColumnFormula>IF(Tabla1[[#This Row],[FDR q-val|AM48vsNM48]] &lt; $C$1, Tabla1[[#This Row],[NES|AM48vsNM48]], "")</calculatedColumnFormula>
    </tableColumn>
    <tableColumn id="5" xr3:uid="{00000000-0010-0000-0000-000005000000}" name="AMinf24vsAM24">
      <calculatedColumnFormula>IF(Tabla1[[#This Row],[FDR q-val|AMinf24vsAM24]] &lt; $C$1, Tabla1[[#This Row],[NES|AMinf24vsAM24]], "")</calculatedColumnFormula>
    </tableColumn>
    <tableColumn id="6" xr3:uid="{00000000-0010-0000-0000-000006000000}" name="AMinf24vsNM24">
      <calculatedColumnFormula>IF(Tabla1[[#This Row],[FDR q-val|AMinf24vsNM24]] &lt; $C$1, Tabla1[[#This Row],[NES|AMinf24vsNM24]], "")</calculatedColumnFormula>
    </tableColumn>
    <tableColumn id="7" xr3:uid="{00000000-0010-0000-0000-000007000000}" name="AMinf24vsNMinf24"/>
    <tableColumn id="8" xr3:uid="{00000000-0010-0000-0000-000008000000}" name="AMinf48_vs_NMinf48">
      <calculatedColumnFormula>IF(Tabla1[[#This Row],[FDR q-val|AMinf48_vs_NMinf48]] &lt; $C$1, Tabla1[[#This Row],[NES|AMinf48_vs_NMinf48]], "")</calculatedColumnFormula>
    </tableColumn>
    <tableColumn id="9" xr3:uid="{00000000-0010-0000-0000-000009000000}" name="AMinf48vsAM48">
      <calculatedColumnFormula>IF(Tabla1[[#This Row],[FDR q-val|AMinf48vsAM48]] &lt; $C$1, Tabla1[[#This Row],[NES|AMinf48vsAM48]], "")</calculatedColumnFormula>
    </tableColumn>
    <tableColumn id="10" xr3:uid="{00000000-0010-0000-0000-00000A000000}" name="AMinf48vsNM48">
      <calculatedColumnFormula>IF(Tabla1[[#This Row],[FDR q-val|AMinf48vsNM48]] &lt; $C$1, Tabla1[[#This Row],[NES|AMinf48vsNM48]], "")</calculatedColumnFormula>
    </tableColumn>
    <tableColumn id="11" xr3:uid="{00000000-0010-0000-0000-00000B000000}" name="NMinf24vsNM24">
      <calculatedColumnFormula>IF(Tabla1[[#This Row],[FDR q-val|NMinf24vsNM24]] &lt; $C$1, Tabla1[[#This Row],[NES|NMinf24vsNM24]], "")</calculatedColumnFormula>
    </tableColumn>
    <tableColumn id="12" xr3:uid="{00000000-0010-0000-0000-00000C000000}" name="NMinf48vsNM48">
      <calculatedColumnFormula>IF(Tabla1[[#This Row],[FDR q-val|NMinf48vsNM48]] &lt; $C$1, Tabla1[[#This Row],[NES|NMinf48vsNM48]], "")</calculatedColumnFormula>
    </tableColumn>
    <tableColumn id="13" xr3:uid="{00000000-0010-0000-0000-00000D000000}" name="NES|AM24vsNM24"/>
    <tableColumn id="14" xr3:uid="{00000000-0010-0000-0000-00000E000000}" name="NES|AM48vsNM48"/>
    <tableColumn id="15" xr3:uid="{00000000-0010-0000-0000-00000F000000}" name="NES|AMinf24vsAM24"/>
    <tableColumn id="16" xr3:uid="{00000000-0010-0000-0000-000010000000}" name="NES|AMinf24vsNM24"/>
    <tableColumn id="17" xr3:uid="{00000000-0010-0000-0000-000011000000}" name="NES|AMinf24vsNMinf24"/>
    <tableColumn id="18" xr3:uid="{00000000-0010-0000-0000-000012000000}" name="NES|AMinf48_vs_NMinf48"/>
    <tableColumn id="19" xr3:uid="{00000000-0010-0000-0000-000013000000}" name="NES|AMinf48vsAM48"/>
    <tableColumn id="20" xr3:uid="{00000000-0010-0000-0000-000014000000}" name="NES|AMinf48vsNM48"/>
    <tableColumn id="21" xr3:uid="{00000000-0010-0000-0000-000015000000}" name="NES|NMinf24vsNM24"/>
    <tableColumn id="22" xr3:uid="{00000000-0010-0000-0000-000016000000}" name="NES|NMinf48vsNM48"/>
    <tableColumn id="23" xr3:uid="{00000000-0010-0000-0000-000017000000}" name="FDR q-val|AM24vsNM24"/>
    <tableColumn id="24" xr3:uid="{00000000-0010-0000-0000-000018000000}" name="FDR q-val|AM48vsNM48"/>
    <tableColumn id="25" xr3:uid="{00000000-0010-0000-0000-000019000000}" name="FDR q-val|AMinf24vsAM24"/>
    <tableColumn id="26" xr3:uid="{00000000-0010-0000-0000-00001A000000}" name="FDR q-val|AMinf24vsNM24"/>
    <tableColumn id="27" xr3:uid="{00000000-0010-0000-0000-00001B000000}" name="FDR q-val|AMinf24vsNMinf24"/>
    <tableColumn id="28" xr3:uid="{00000000-0010-0000-0000-00001C000000}" name="FDR q-val|AMinf48_vs_NMinf48"/>
    <tableColumn id="29" xr3:uid="{00000000-0010-0000-0000-00001D000000}" name="FDR q-val|AMinf48vsAM48"/>
    <tableColumn id="30" xr3:uid="{00000000-0010-0000-0000-00001E000000}" name="FDR q-val|AMinf48vsNM48"/>
    <tableColumn id="31" xr3:uid="{00000000-0010-0000-0000-00001F000000}" name="FDR q-val|NMinf24vsNM24"/>
    <tableColumn id="32" xr3:uid="{00000000-0010-0000-0000-000020000000}" name="FDR q-val|NMinf48vsNM48"/>
    <tableColumn id="33" xr3:uid="{00000000-0010-0000-0000-000021000000}" name="tags|AM24vsNM24" dataDxfId="10"/>
    <tableColumn id="34" xr3:uid="{00000000-0010-0000-0000-000022000000}" name="tags|AM48vsNM48" dataDxfId="9"/>
    <tableColumn id="35" xr3:uid="{00000000-0010-0000-0000-000023000000}" name="tags|AMinf24vsAM24" dataDxfId="8"/>
    <tableColumn id="36" xr3:uid="{00000000-0010-0000-0000-000024000000}" name="tags|AMinf24vsNM24" dataDxfId="7"/>
    <tableColumn id="37" xr3:uid="{00000000-0010-0000-0000-000025000000}" name="tags|AMinf24vsNMinf24" dataDxfId="6"/>
    <tableColumn id="38" xr3:uid="{00000000-0010-0000-0000-000026000000}" name="tags|AMinf48_vs_NMinf48" dataDxfId="5"/>
    <tableColumn id="39" xr3:uid="{00000000-0010-0000-0000-000027000000}" name="tags|AMinf48vsAM48" dataDxfId="4"/>
    <tableColumn id="40" xr3:uid="{00000000-0010-0000-0000-000028000000}" name="tags|AMinf48vsNM48" dataDxfId="3"/>
    <tableColumn id="41" xr3:uid="{00000000-0010-0000-0000-000029000000}" name="tags|NMinf24vsNM24" dataDxfId="2"/>
    <tableColumn id="42" xr3:uid="{00000000-0010-0000-0000-00002A000000}" name="tags|NMinf48vsNM48" dataDxfId="1"/>
    <tableColumn id="43" xr3:uid="{00000000-0010-0000-0000-00002B000000}" name="sum" dataDxfId="0">
      <calculatedColumnFormula>SUM(Tabla1[[#This Row],[AM24vsNM24]:[NMinf48vsNM48]])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9"/>
  <sheetViews>
    <sheetView tabSelected="1" zoomScale="70" zoomScaleNormal="70" workbookViewId="0">
      <selection activeCell="AQ19" sqref="AQ19"/>
    </sheetView>
  </sheetViews>
  <sheetFormatPr baseColWidth="10" defaultRowHeight="14.4" x14ac:dyDescent="0.3"/>
  <cols>
    <col min="1" max="1" width="102.33203125" customWidth="1"/>
    <col min="2" max="2" width="6" customWidth="1"/>
    <col min="3" max="12" width="6.77734375" customWidth="1"/>
    <col min="13" max="14" width="19.33203125" hidden="1" customWidth="1"/>
    <col min="15" max="15" width="21.5546875" hidden="1" customWidth="1"/>
    <col min="16" max="16" width="21.77734375" hidden="1" customWidth="1"/>
    <col min="17" max="17" width="24.109375" hidden="1" customWidth="1"/>
    <col min="18" max="18" width="26" hidden="1" customWidth="1"/>
    <col min="19" max="19" width="21.5546875" hidden="1" customWidth="1"/>
    <col min="20" max="20" width="21.77734375" hidden="1" customWidth="1"/>
    <col min="21" max="22" width="21.88671875" hidden="1" customWidth="1"/>
    <col min="23" max="24" width="24.44140625" hidden="1" customWidth="1"/>
    <col min="25" max="25" width="26.6640625" hidden="1" customWidth="1"/>
    <col min="26" max="26" width="26.77734375" hidden="1" customWidth="1"/>
    <col min="27" max="27" width="29.21875" hidden="1" customWidth="1"/>
    <col min="28" max="28" width="31.109375" hidden="1" customWidth="1"/>
    <col min="29" max="29" width="26.6640625" hidden="1" customWidth="1"/>
    <col min="30" max="30" width="26.77734375" hidden="1" customWidth="1"/>
    <col min="31" max="32" width="27" hidden="1" customWidth="1"/>
    <col min="33" max="42" width="5.77734375" customWidth="1"/>
  </cols>
  <sheetData>
    <row r="1" spans="1:43" x14ac:dyDescent="0.3">
      <c r="A1" t="s">
        <v>529</v>
      </c>
      <c r="B1" t="s">
        <v>528</v>
      </c>
      <c r="C1">
        <v>0.5</v>
      </c>
    </row>
    <row r="2" spans="1:43" x14ac:dyDescent="0.3">
      <c r="A2" t="s">
        <v>529</v>
      </c>
    </row>
    <row r="3" spans="1:43" s="2" customFormat="1" ht="147.6" x14ac:dyDescent="0.3">
      <c r="A3" s="2" t="s">
        <v>0</v>
      </c>
      <c r="B3" s="2" t="s">
        <v>1</v>
      </c>
      <c r="C3" s="3" t="s">
        <v>531</v>
      </c>
      <c r="D3" s="3" t="s">
        <v>532</v>
      </c>
      <c r="E3" s="4" t="s">
        <v>533</v>
      </c>
      <c r="F3" s="2" t="s">
        <v>534</v>
      </c>
      <c r="G3" s="2" t="s">
        <v>535</v>
      </c>
      <c r="H3" s="7" t="s">
        <v>536</v>
      </c>
      <c r="I3" s="4" t="s">
        <v>537</v>
      </c>
      <c r="J3" s="2" t="s">
        <v>538</v>
      </c>
      <c r="K3" s="5" t="s">
        <v>539</v>
      </c>
      <c r="L3" s="5" t="s">
        <v>540</v>
      </c>
      <c r="M3" s="3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3" t="s">
        <v>9</v>
      </c>
      <c r="U3" s="3" t="s">
        <v>10</v>
      </c>
      <c r="V3" s="3" t="s">
        <v>11</v>
      </c>
      <c r="W3" s="2" t="s">
        <v>12</v>
      </c>
      <c r="X3" s="2" t="s">
        <v>13</v>
      </c>
      <c r="Y3" s="2" t="s">
        <v>14</v>
      </c>
      <c r="Z3" s="2" t="s">
        <v>15</v>
      </c>
      <c r="AA3" s="2" t="s">
        <v>16</v>
      </c>
      <c r="AB3" s="2" t="s">
        <v>17</v>
      </c>
      <c r="AC3" s="2" t="s">
        <v>18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23</v>
      </c>
      <c r="AI3" s="2" t="s">
        <v>24</v>
      </c>
      <c r="AJ3" s="2" t="s">
        <v>25</v>
      </c>
      <c r="AK3" s="2" t="s">
        <v>26</v>
      </c>
      <c r="AL3" s="2" t="s">
        <v>27</v>
      </c>
      <c r="AM3" s="2" t="s">
        <v>28</v>
      </c>
      <c r="AN3" s="2" t="s">
        <v>29</v>
      </c>
      <c r="AO3" s="2" t="s">
        <v>30</v>
      </c>
      <c r="AP3" s="2" t="s">
        <v>31</v>
      </c>
      <c r="AQ3" s="2" t="s">
        <v>530</v>
      </c>
    </row>
    <row r="4" spans="1:43" hidden="1" x14ac:dyDescent="0.3">
      <c r="A4" t="s">
        <v>32</v>
      </c>
      <c r="B4">
        <v>268</v>
      </c>
      <c r="C4" t="str">
        <f>IF(Tabla1[[#This Row],[FDR q-val|AM24vsNM24]] &lt; $C$1, Tabla1[[#This Row],[NES|AM24vsNM24]], "")</f>
        <v/>
      </c>
      <c r="D4" t="str">
        <f>IF(Tabla1[[#This Row],[FDR q-val|AM48vsNM48]] &lt; $C$1, Tabla1[[#This Row],[NES|AM48vsNM48]], "")</f>
        <v/>
      </c>
      <c r="E4" t="str">
        <f>IF(Tabla1[[#This Row],[FDR q-val|AMinf24vsAM24]] &lt; $C$1, Tabla1[[#This Row],[NES|AMinf24vsAM24]], "")</f>
        <v/>
      </c>
      <c r="F4" t="str">
        <f>IF(Tabla1[[#This Row],[FDR q-val|AMinf24vsNM24]] &lt; $C$1, Tabla1[[#This Row],[NES|AMinf24vsNM24]], "")</f>
        <v/>
      </c>
      <c r="G4" t="str">
        <f>IF(Tabla1[[#This Row],[FDR q-val|AMinf24vsNMinf24]] &lt; $C$1, Tabla1[[#This Row],[NES|AMinf24vsNMinf24]], "")</f>
        <v/>
      </c>
      <c r="H4" t="str">
        <f>IF(Tabla1[[#This Row],[FDR q-val|AMinf48_vs_NMinf48]] &lt; $C$1, Tabla1[[#This Row],[NES|AMinf48_vs_NMinf48]], "")</f>
        <v/>
      </c>
      <c r="I4" t="str">
        <f>IF(Tabla1[[#This Row],[FDR q-val|AMinf48vsAM48]] &lt; $C$1, Tabla1[[#This Row],[NES|AMinf48vsAM48]], "")</f>
        <v/>
      </c>
      <c r="J4" t="str">
        <f>IF(Tabla1[[#This Row],[FDR q-val|AMinf48vsNM48]] &lt; $C$1, Tabla1[[#This Row],[NES|AMinf48vsNM48]], "")</f>
        <v/>
      </c>
      <c r="K4" t="str">
        <f>IF(Tabla1[[#This Row],[FDR q-val|NMinf24vsNM24]] &lt; $C$1, Tabla1[[#This Row],[NES|NMinf24vsNM24]], "")</f>
        <v/>
      </c>
      <c r="L4" t="str">
        <f>IF(Tabla1[[#This Row],[FDR q-val|NMinf48vsNM48]] &lt; $C$1, Tabla1[[#This Row],[NES|NMinf48vsNM48]], "")</f>
        <v/>
      </c>
      <c r="M4">
        <v>-1.0419407000000001</v>
      </c>
      <c r="N4">
        <v>0.6103809</v>
      </c>
      <c r="O4">
        <v>0.49648904999999999</v>
      </c>
      <c r="P4">
        <v>-0.78396726000000005</v>
      </c>
      <c r="Q4">
        <v>1.1178248</v>
      </c>
      <c r="R4">
        <v>1.2286532999999999</v>
      </c>
      <c r="S4">
        <v>-1.3269755999999999</v>
      </c>
      <c r="T4">
        <v>-1.2837799999999999</v>
      </c>
      <c r="U4">
        <v>-1.1975201</v>
      </c>
      <c r="V4">
        <v>-1.5138986999999999</v>
      </c>
      <c r="W4">
        <v>0.92944070000000001</v>
      </c>
      <c r="X4">
        <v>0.98110140000000001</v>
      </c>
      <c r="Y4">
        <v>0.98769545999999997</v>
      </c>
      <c r="Z4">
        <v>0.97792714999999997</v>
      </c>
      <c r="AA4">
        <v>0.79246974000000003</v>
      </c>
      <c r="AB4">
        <v>1</v>
      </c>
      <c r="AC4">
        <v>1</v>
      </c>
      <c r="AD4">
        <v>0.94124836000000001</v>
      </c>
      <c r="AE4">
        <v>0.78553830000000002</v>
      </c>
      <c r="AF4">
        <v>0.92476530000000001</v>
      </c>
      <c r="AG4" s="1">
        <v>0.56000000000000005</v>
      </c>
      <c r="AH4" s="1">
        <v>0.46</v>
      </c>
      <c r="AI4" s="1">
        <v>0.43</v>
      </c>
      <c r="AJ4" s="1">
        <v>0.47</v>
      </c>
      <c r="AK4" s="1">
        <v>0.49</v>
      </c>
      <c r="AL4" s="1">
        <v>0.76</v>
      </c>
      <c r="AM4" s="1">
        <v>0.79</v>
      </c>
      <c r="AN4" s="1">
        <v>0.79</v>
      </c>
      <c r="AO4" s="1">
        <v>0.71</v>
      </c>
      <c r="AP4" s="1">
        <v>0.76</v>
      </c>
      <c r="AQ4" s="1">
        <f>SUM(Tabla1[[#This Row],[AM24vsNM24]:[NMinf48vsNM48]])</f>
        <v>0</v>
      </c>
    </row>
    <row r="5" spans="1:43" hidden="1" x14ac:dyDescent="0.3">
      <c r="A5" t="s">
        <v>33</v>
      </c>
      <c r="B5">
        <v>190</v>
      </c>
      <c r="C5" t="str">
        <f>IF(Tabla1[[#This Row],[FDR q-val|AM24vsNM24]] &lt; $C$1, Tabla1[[#This Row],[NES|AM24vsNM24]], "")</f>
        <v/>
      </c>
      <c r="D5" t="str">
        <f>IF(Tabla1[[#This Row],[FDR q-val|AM48vsNM48]] &lt; $C$1, Tabla1[[#This Row],[NES|AM48vsNM48]], "")</f>
        <v/>
      </c>
      <c r="E5" t="str">
        <f>IF(Tabla1[[#This Row],[FDR q-val|AMinf24vsAM24]] &lt; $C$1, Tabla1[[#This Row],[NES|AMinf24vsAM24]], "")</f>
        <v/>
      </c>
      <c r="F5" t="str">
        <f>IF(Tabla1[[#This Row],[FDR q-val|AMinf24vsNM24]] &lt; $C$1, Tabla1[[#This Row],[NES|AMinf24vsNM24]], "")</f>
        <v/>
      </c>
      <c r="H5" t="str">
        <f>IF(Tabla1[[#This Row],[FDR q-val|AMinf48_vs_NMinf48]] &lt; $C$1, Tabla1[[#This Row],[NES|AMinf48_vs_NMinf48]], "")</f>
        <v/>
      </c>
      <c r="I5" t="str">
        <f>IF(Tabla1[[#This Row],[FDR q-val|AMinf48vsAM48]] &lt; $C$1, Tabla1[[#This Row],[NES|AMinf48vsAM48]], "")</f>
        <v/>
      </c>
      <c r="J5" t="str">
        <f>IF(Tabla1[[#This Row],[FDR q-val|AMinf48vsNM48]] &lt; $C$1, Tabla1[[#This Row],[NES|AMinf48vsNM48]], "")</f>
        <v/>
      </c>
      <c r="K5" t="str">
        <f>IF(Tabla1[[#This Row],[FDR q-val|NMinf24vsNM24]] &lt; $C$1, Tabla1[[#This Row],[NES|NMinf24vsNM24]], "")</f>
        <v/>
      </c>
      <c r="L5" t="str">
        <f>IF(Tabla1[[#This Row],[FDR q-val|NMinf48vsNM48]] &lt; $C$1, Tabla1[[#This Row],[NES|NMinf48vsNM48]], "")</f>
        <v/>
      </c>
      <c r="M5">
        <v>-1.0664501</v>
      </c>
      <c r="N5">
        <v>0.85350979999999999</v>
      </c>
      <c r="O5">
        <v>0.51208410000000004</v>
      </c>
      <c r="P5">
        <v>-0.80748193999999995</v>
      </c>
      <c r="Q5">
        <v>1.0728295999999999</v>
      </c>
      <c r="R5">
        <v>1.1836917</v>
      </c>
      <c r="S5">
        <v>-1.2841366999999999</v>
      </c>
      <c r="T5">
        <v>-1.2230775</v>
      </c>
      <c r="U5">
        <v>-1.2084334999999999</v>
      </c>
      <c r="V5">
        <v>-1.5369313</v>
      </c>
      <c r="W5">
        <v>0.96289539999999996</v>
      </c>
      <c r="X5">
        <v>1</v>
      </c>
      <c r="Y5">
        <v>0.98575824000000001</v>
      </c>
      <c r="Z5">
        <v>0.97075814000000005</v>
      </c>
      <c r="AA5">
        <v>0.83157440000000005</v>
      </c>
      <c r="AB5">
        <v>1</v>
      </c>
      <c r="AC5">
        <v>0.91213409999999995</v>
      </c>
      <c r="AD5">
        <v>0.83556664000000003</v>
      </c>
      <c r="AE5">
        <v>0.78377724000000004</v>
      </c>
      <c r="AF5">
        <v>1</v>
      </c>
      <c r="AG5" s="1">
        <v>0.64</v>
      </c>
      <c r="AH5" s="1">
        <v>0.51</v>
      </c>
      <c r="AI5" s="1">
        <v>0.43</v>
      </c>
      <c r="AJ5" s="1">
        <v>0.64</v>
      </c>
      <c r="AK5" s="1">
        <v>0.5</v>
      </c>
      <c r="AL5" s="1">
        <v>0.81</v>
      </c>
      <c r="AM5" s="1">
        <v>0.85</v>
      </c>
      <c r="AN5" s="1">
        <v>0.84</v>
      </c>
      <c r="AO5" s="1">
        <v>0.71</v>
      </c>
      <c r="AP5" s="1">
        <v>0.82</v>
      </c>
      <c r="AQ5" s="1">
        <f>SUM(Tabla1[[#This Row],[AM24vsNM24]:[NMinf48vsNM48]])</f>
        <v>0</v>
      </c>
    </row>
    <row r="6" spans="1:43" hidden="1" x14ac:dyDescent="0.3">
      <c r="A6" t="s">
        <v>34</v>
      </c>
      <c r="B6">
        <v>90</v>
      </c>
      <c r="C6" t="str">
        <f>IF(Tabla1[[#This Row],[FDR q-val|AM24vsNM24]] &lt; $C$1, Tabla1[[#This Row],[NES|AM24vsNM24]], "")</f>
        <v/>
      </c>
      <c r="D6" t="str">
        <f>IF(Tabla1[[#This Row],[FDR q-val|AM48vsNM48]] &lt; $C$1, Tabla1[[#This Row],[NES|AM48vsNM48]], "")</f>
        <v/>
      </c>
      <c r="E6" t="str">
        <f>IF(Tabla1[[#This Row],[FDR q-val|AMinf24vsAM24]] &lt; $C$1, Tabla1[[#This Row],[NES|AMinf24vsAM24]], "")</f>
        <v/>
      </c>
      <c r="F6" t="str">
        <f>IF(Tabla1[[#This Row],[FDR q-val|AMinf24vsNM24]] &lt; $C$1, Tabla1[[#This Row],[NES|AMinf24vsNM24]], "")</f>
        <v/>
      </c>
      <c r="G6" t="str">
        <f>IF(Tabla1[[#This Row],[FDR q-val|AMinf24vsNMinf24]] &lt; $C$1, Tabla1[[#This Row],[NES|AMinf24vsNMinf24]], "")</f>
        <v/>
      </c>
      <c r="H6" t="str">
        <f>IF(Tabla1[[#This Row],[FDR q-val|AMinf48_vs_NMinf48]] &lt; $C$1, Tabla1[[#This Row],[NES|AMinf48_vs_NMinf48]], "")</f>
        <v/>
      </c>
      <c r="I6" t="str">
        <f>IF(Tabla1[[#This Row],[FDR q-val|AMinf48vsAM48]] &lt; $C$1, Tabla1[[#This Row],[NES|AMinf48vsAM48]], "")</f>
        <v/>
      </c>
      <c r="J6" t="str">
        <f>IF(Tabla1[[#This Row],[FDR q-val|AMinf48vsNM48]] &lt; $C$1, Tabla1[[#This Row],[NES|AMinf48vsNM48]], "")</f>
        <v/>
      </c>
      <c r="K6" t="str">
        <f>IF(Tabla1[[#This Row],[FDR q-val|NMinf24vsNM24]] &lt; $C$1, Tabla1[[#This Row],[NES|NMinf24vsNM24]], "")</f>
        <v/>
      </c>
      <c r="L6" t="str">
        <f>IF(Tabla1[[#This Row],[FDR q-val|NMinf48vsNM48]] &lt; $C$1, Tabla1[[#This Row],[NES|NMinf48vsNM48]], "")</f>
        <v/>
      </c>
      <c r="M6">
        <v>-1.1744623000000001</v>
      </c>
      <c r="N6">
        <v>0.77884070000000005</v>
      </c>
      <c r="O6">
        <v>0.51616229999999996</v>
      </c>
      <c r="P6">
        <v>-0.83717655999999996</v>
      </c>
      <c r="Q6">
        <v>0.83417903999999998</v>
      </c>
      <c r="R6">
        <v>1.1573477999999999</v>
      </c>
      <c r="S6">
        <v>-1.2701445</v>
      </c>
      <c r="T6">
        <v>-1.2112837999999999</v>
      </c>
      <c r="U6">
        <v>-1.1194427</v>
      </c>
      <c r="V6">
        <v>-1.5283743000000001</v>
      </c>
      <c r="W6">
        <v>0.92415404000000001</v>
      </c>
      <c r="X6">
        <v>1</v>
      </c>
      <c r="Y6">
        <v>0.9924598</v>
      </c>
      <c r="Z6">
        <v>1</v>
      </c>
      <c r="AA6">
        <v>0.95661019999999997</v>
      </c>
      <c r="AB6">
        <v>1</v>
      </c>
      <c r="AC6">
        <v>0.85278900000000002</v>
      </c>
      <c r="AD6">
        <v>0.78771449999999998</v>
      </c>
      <c r="AE6">
        <v>0.79300309999999996</v>
      </c>
      <c r="AF6">
        <v>1</v>
      </c>
      <c r="AG6" s="1">
        <v>0.6</v>
      </c>
      <c r="AH6" s="1">
        <v>0.44</v>
      </c>
      <c r="AI6" s="1">
        <v>0.4</v>
      </c>
      <c r="AJ6" s="1">
        <v>0.66</v>
      </c>
      <c r="AK6" s="1">
        <v>0.41</v>
      </c>
      <c r="AL6" s="1">
        <v>0.79</v>
      </c>
      <c r="AM6" s="1">
        <v>0.82</v>
      </c>
      <c r="AN6" s="1">
        <v>0.81</v>
      </c>
      <c r="AO6" s="1">
        <v>0.66</v>
      </c>
      <c r="AP6" s="1">
        <v>0.83</v>
      </c>
      <c r="AQ6" s="1">
        <f>SUM(Tabla1[[#This Row],[AM24vsNM24]:[NMinf48vsNM48]])</f>
        <v>0</v>
      </c>
    </row>
    <row r="7" spans="1:43" hidden="1" x14ac:dyDescent="0.3">
      <c r="A7" t="s">
        <v>35</v>
      </c>
      <c r="B7">
        <v>18</v>
      </c>
      <c r="C7" t="str">
        <f>IF(Tabla1[[#This Row],[FDR q-val|AM24vsNM24]] &lt; $C$1, Tabla1[[#This Row],[NES|AM24vsNM24]], "")</f>
        <v/>
      </c>
      <c r="D7" t="str">
        <f>IF(Tabla1[[#This Row],[FDR q-val|AM48vsNM48]] &lt; $C$1, Tabla1[[#This Row],[NES|AM48vsNM48]], "")</f>
        <v/>
      </c>
      <c r="E7" t="str">
        <f>IF(Tabla1[[#This Row],[FDR q-val|AMinf24vsAM24]] &lt; $C$1, Tabla1[[#This Row],[NES|AMinf24vsAM24]], "")</f>
        <v/>
      </c>
      <c r="F7" t="str">
        <f>IF(Tabla1[[#This Row],[FDR q-val|AMinf24vsNM24]] &lt; $C$1, Tabla1[[#This Row],[NES|AMinf24vsNM24]], "")</f>
        <v/>
      </c>
      <c r="H7" t="str">
        <f>IF(Tabla1[[#This Row],[FDR q-val|AMinf48_vs_NMinf48]] &lt; $C$1, Tabla1[[#This Row],[NES|AMinf48_vs_NMinf48]], "")</f>
        <v/>
      </c>
      <c r="I7" t="str">
        <f>IF(Tabla1[[#This Row],[FDR q-val|AMinf48vsAM48]] &lt; $C$1, Tabla1[[#This Row],[NES|AMinf48vsAM48]], "")</f>
        <v/>
      </c>
      <c r="J7" t="str">
        <f>IF(Tabla1[[#This Row],[FDR q-val|AMinf48vsNM48]] &lt; $C$1, Tabla1[[#This Row],[NES|AMinf48vsNM48]], "")</f>
        <v/>
      </c>
      <c r="K7" t="str">
        <f>IF(Tabla1[[#This Row],[FDR q-val|NMinf24vsNM24]] &lt; $C$1, Tabla1[[#This Row],[NES|NMinf24vsNM24]], "")</f>
        <v/>
      </c>
      <c r="L7" t="str">
        <f>IF(Tabla1[[#This Row],[FDR q-val|NMinf48vsNM48]] &lt; $C$1, Tabla1[[#This Row],[NES|NMinf48vsNM48]], "")</f>
        <v/>
      </c>
      <c r="M7">
        <v>-0.73988193000000002</v>
      </c>
      <c r="N7">
        <v>1.1973914000000001</v>
      </c>
      <c r="O7">
        <v>-0.39084180000000002</v>
      </c>
      <c r="P7">
        <v>-0.90759889999999999</v>
      </c>
      <c r="Q7">
        <v>0.47763731999999998</v>
      </c>
      <c r="R7">
        <v>1.0458224</v>
      </c>
      <c r="S7">
        <v>-1.2379247</v>
      </c>
      <c r="T7">
        <v>-1.1388491000000001</v>
      </c>
      <c r="U7">
        <v>-0.76433229999999996</v>
      </c>
      <c r="V7">
        <v>-1.3913418</v>
      </c>
      <c r="W7">
        <v>0.93172663</v>
      </c>
      <c r="X7">
        <v>1</v>
      </c>
      <c r="Y7">
        <v>0.99689572999999998</v>
      </c>
      <c r="Z7">
        <v>1</v>
      </c>
      <c r="AA7">
        <v>1</v>
      </c>
      <c r="AB7">
        <v>1</v>
      </c>
      <c r="AC7">
        <v>0.82234450000000003</v>
      </c>
      <c r="AD7">
        <v>0.79507289999999997</v>
      </c>
      <c r="AE7">
        <v>0.94522379999999995</v>
      </c>
      <c r="AF7">
        <v>0.78756135999999999</v>
      </c>
      <c r="AG7" s="1">
        <v>0.61</v>
      </c>
      <c r="AH7" s="1">
        <v>0.5</v>
      </c>
      <c r="AI7" s="1">
        <v>1</v>
      </c>
      <c r="AJ7" s="1">
        <v>0.89</v>
      </c>
      <c r="AK7" s="1">
        <v>1</v>
      </c>
      <c r="AL7" s="1">
        <v>0.94</v>
      </c>
      <c r="AM7" s="1">
        <v>1</v>
      </c>
      <c r="AN7" s="1">
        <v>1</v>
      </c>
      <c r="AO7" s="1">
        <v>0.5</v>
      </c>
      <c r="AP7" s="1">
        <v>1</v>
      </c>
      <c r="AQ7" s="1">
        <f>SUM(Tabla1[[#This Row],[AM24vsNM24]:[NMinf48vsNM48]])</f>
        <v>0</v>
      </c>
    </row>
    <row r="8" spans="1:43" hidden="1" x14ac:dyDescent="0.3">
      <c r="A8" t="s">
        <v>36</v>
      </c>
      <c r="B8">
        <v>26</v>
      </c>
      <c r="C8" t="str">
        <f>IF(Tabla1[[#This Row],[FDR q-val|AM24vsNM24]] &lt; $C$1, Tabla1[[#This Row],[NES|AM24vsNM24]], "")</f>
        <v/>
      </c>
      <c r="D8" t="str">
        <f>IF(Tabla1[[#This Row],[FDR q-val|AM48vsNM48]] &lt; $C$1, Tabla1[[#This Row],[NES|AM48vsNM48]], "")</f>
        <v/>
      </c>
      <c r="E8" t="str">
        <f>IF(Tabla1[[#This Row],[FDR q-val|AMinf24vsAM24]] &lt; $C$1, Tabla1[[#This Row],[NES|AMinf24vsAM24]], "")</f>
        <v/>
      </c>
      <c r="F8" t="str">
        <f>IF(Tabla1[[#This Row],[FDR q-val|AMinf24vsNM24]] &lt; $C$1, Tabla1[[#This Row],[NES|AMinf24vsNM24]], "")</f>
        <v/>
      </c>
      <c r="G8" t="str">
        <f>IF(Tabla1[[#This Row],[FDR q-val|AMinf24vsNMinf24]] &lt; $C$1, Tabla1[[#This Row],[NES|AMinf24vsNMinf24]], "")</f>
        <v/>
      </c>
      <c r="H8" t="str">
        <f>IF(Tabla1[[#This Row],[FDR q-val|AMinf48_vs_NMinf48]] &lt; $C$1, Tabla1[[#This Row],[NES|AMinf48_vs_NMinf48]], "")</f>
        <v/>
      </c>
      <c r="I8" t="str">
        <f>IF(Tabla1[[#This Row],[FDR q-val|AMinf48vsAM48]] &lt; $C$1, Tabla1[[#This Row],[NES|AMinf48vsAM48]], "")</f>
        <v/>
      </c>
      <c r="J8" t="str">
        <f>IF(Tabla1[[#This Row],[FDR q-val|AMinf48vsNM48]] &lt; $C$1, Tabla1[[#This Row],[NES|AMinf48vsNM48]], "")</f>
        <v/>
      </c>
      <c r="K8" t="str">
        <f>IF(Tabla1[[#This Row],[FDR q-val|NMinf24vsNM24]] &lt; $C$1, Tabla1[[#This Row],[NES|NMinf24vsNM24]], "")</f>
        <v/>
      </c>
      <c r="L8" t="str">
        <f>IF(Tabla1[[#This Row],[FDR q-val|NMinf48vsNM48]] &lt; $C$1, Tabla1[[#This Row],[NES|NMinf48vsNM48]], "")</f>
        <v/>
      </c>
      <c r="M8">
        <v>-1.1067507000000001</v>
      </c>
      <c r="N8">
        <v>0.92077580000000003</v>
      </c>
      <c r="O8">
        <v>0.65764789999999995</v>
      </c>
      <c r="P8">
        <v>-0.48031931999999999</v>
      </c>
      <c r="Q8">
        <v>0.96055584999999999</v>
      </c>
      <c r="R8">
        <v>1.2297194</v>
      </c>
      <c r="S8">
        <v>-1.1461589999999999</v>
      </c>
      <c r="T8">
        <v>-1.0454009</v>
      </c>
      <c r="U8">
        <v>-0.89031000000000005</v>
      </c>
      <c r="V8">
        <v>-1.5231062</v>
      </c>
      <c r="W8">
        <v>0.95426929999999999</v>
      </c>
      <c r="X8">
        <v>1</v>
      </c>
      <c r="Y8">
        <v>0.95440990000000003</v>
      </c>
      <c r="Z8">
        <v>1</v>
      </c>
      <c r="AA8">
        <v>0.88742334</v>
      </c>
      <c r="AB8">
        <v>1</v>
      </c>
      <c r="AC8">
        <v>0.7026348</v>
      </c>
      <c r="AD8">
        <v>0.84596289999999996</v>
      </c>
      <c r="AE8">
        <v>0.8948701</v>
      </c>
      <c r="AF8">
        <v>1</v>
      </c>
      <c r="AG8" s="1">
        <v>0.35</v>
      </c>
      <c r="AH8" s="1">
        <v>0.54</v>
      </c>
      <c r="AI8" s="1">
        <v>0.54</v>
      </c>
      <c r="AJ8" s="1">
        <v>0.31</v>
      </c>
      <c r="AK8" s="1">
        <v>0.5</v>
      </c>
      <c r="AL8" s="1">
        <v>0.77</v>
      </c>
      <c r="AM8" s="1">
        <v>0.85</v>
      </c>
      <c r="AN8" s="1">
        <v>0.69</v>
      </c>
      <c r="AO8" s="1">
        <v>0.81</v>
      </c>
      <c r="AP8" s="1">
        <v>0.77</v>
      </c>
      <c r="AQ8" s="1">
        <f>SUM(Tabla1[[#This Row],[AM24vsNM24]:[NMinf48vsNM48]])</f>
        <v>0</v>
      </c>
    </row>
    <row r="9" spans="1:43" hidden="1" x14ac:dyDescent="0.3">
      <c r="A9" t="s">
        <v>37</v>
      </c>
      <c r="B9">
        <v>24</v>
      </c>
      <c r="C9" t="str">
        <f>IF(Tabla1[[#This Row],[FDR q-val|AM24vsNM24]] &lt; $C$1, Tabla1[[#This Row],[NES|AM24vsNM24]], "")</f>
        <v/>
      </c>
      <c r="D9" t="str">
        <f>IF(Tabla1[[#This Row],[FDR q-val|AM48vsNM48]] &lt; $C$1, Tabla1[[#This Row],[NES|AM48vsNM48]], "")</f>
        <v/>
      </c>
      <c r="E9" t="str">
        <f>IF(Tabla1[[#This Row],[FDR q-val|AMinf24vsAM24]] &lt; $C$1, Tabla1[[#This Row],[NES|AMinf24vsAM24]], "")</f>
        <v/>
      </c>
      <c r="F9" t="str">
        <f>IF(Tabla1[[#This Row],[FDR q-val|AMinf24vsNM24]] &lt; $C$1, Tabla1[[#This Row],[NES|AMinf24vsNM24]], "")</f>
        <v/>
      </c>
      <c r="H9" t="str">
        <f>IF(Tabla1[[#This Row],[FDR q-val|AMinf48_vs_NMinf48]] &lt; $C$1, Tabla1[[#This Row],[NES|AMinf48_vs_NMinf48]], "")</f>
        <v/>
      </c>
      <c r="I9" t="str">
        <f>IF(Tabla1[[#This Row],[FDR q-val|AMinf48vsAM48]] &lt; $C$1, Tabla1[[#This Row],[NES|AMinf48vsAM48]], "")</f>
        <v/>
      </c>
      <c r="J9" t="str">
        <f>IF(Tabla1[[#This Row],[FDR q-val|AMinf48vsNM48]] &lt; $C$1, Tabla1[[#This Row],[NES|AMinf48vsNM48]], "")</f>
        <v/>
      </c>
      <c r="K9" t="str">
        <f>IF(Tabla1[[#This Row],[FDR q-val|NMinf24vsNM24]] &lt; $C$1, Tabla1[[#This Row],[NES|NMinf24vsNM24]], "")</f>
        <v/>
      </c>
      <c r="L9" t="str">
        <f>IF(Tabla1[[#This Row],[FDR q-val|NMinf48vsNM48]] &lt; $C$1, Tabla1[[#This Row],[NES|NMinf48vsNM48]], "")</f>
        <v/>
      </c>
      <c r="M9">
        <v>-1.0268775999999999</v>
      </c>
      <c r="N9">
        <v>1.2631441000000001</v>
      </c>
      <c r="O9">
        <v>0.60035760000000005</v>
      </c>
      <c r="P9">
        <v>-0.83670829999999996</v>
      </c>
      <c r="Q9">
        <v>0.87156160000000005</v>
      </c>
      <c r="R9">
        <v>1.1211689</v>
      </c>
      <c r="S9">
        <v>-1.1888835</v>
      </c>
      <c r="T9">
        <v>-1.0716836000000001</v>
      </c>
      <c r="U9">
        <v>-1.1239612000000001</v>
      </c>
      <c r="V9">
        <v>-1.4309080000000001</v>
      </c>
      <c r="W9">
        <v>0.94399862999999995</v>
      </c>
      <c r="X9">
        <v>1</v>
      </c>
      <c r="Y9">
        <v>0.96448120000000004</v>
      </c>
      <c r="Z9">
        <v>0.99957450000000003</v>
      </c>
      <c r="AA9">
        <v>0.93693660000000001</v>
      </c>
      <c r="AB9">
        <v>1</v>
      </c>
      <c r="AC9">
        <v>0.71448237000000003</v>
      </c>
      <c r="AD9">
        <v>0.84059859999999997</v>
      </c>
      <c r="AE9">
        <v>0.79857962999999998</v>
      </c>
      <c r="AF9">
        <v>0.75490590000000002</v>
      </c>
      <c r="AG9" s="1">
        <v>0.79</v>
      </c>
      <c r="AH9" s="1">
        <v>0.75</v>
      </c>
      <c r="AI9" s="1">
        <v>0.67</v>
      </c>
      <c r="AJ9" s="1">
        <v>0.54</v>
      </c>
      <c r="AK9" s="1">
        <v>0.57999999999999996</v>
      </c>
      <c r="AL9" s="1">
        <v>1</v>
      </c>
      <c r="AM9" s="1">
        <v>1</v>
      </c>
      <c r="AN9" s="1">
        <v>1</v>
      </c>
      <c r="AO9" s="1">
        <v>0.79</v>
      </c>
      <c r="AP9" s="1">
        <v>1</v>
      </c>
      <c r="AQ9" s="1">
        <f>SUM(Tabla1[[#This Row],[AM24vsNM24]:[NMinf48vsNM48]])</f>
        <v>0</v>
      </c>
    </row>
    <row r="10" spans="1:43" hidden="1" x14ac:dyDescent="0.3">
      <c r="A10" t="s">
        <v>38</v>
      </c>
      <c r="B10">
        <v>25</v>
      </c>
      <c r="C10" t="str">
        <f>IF(Tabla1[[#This Row],[FDR q-val|AM24vsNM24]] &lt; $C$1, Tabla1[[#This Row],[NES|AM24vsNM24]], "")</f>
        <v/>
      </c>
      <c r="D10" t="str">
        <f>IF(Tabla1[[#This Row],[FDR q-val|AM48vsNM48]] &lt; $C$1, Tabla1[[#This Row],[NES|AM48vsNM48]], "")</f>
        <v/>
      </c>
      <c r="E10" t="str">
        <f>IF(Tabla1[[#This Row],[FDR q-val|AMinf24vsAM24]] &lt; $C$1, Tabla1[[#This Row],[NES|AMinf24vsAM24]], "")</f>
        <v/>
      </c>
      <c r="F10" t="str">
        <f>IF(Tabla1[[#This Row],[FDR q-val|AMinf24vsNM24]] &lt; $C$1, Tabla1[[#This Row],[NES|AMinf24vsNM24]], "")</f>
        <v/>
      </c>
      <c r="G10" t="str">
        <f>IF(Tabla1[[#This Row],[FDR q-val|AMinf24vsNMinf24]] &lt; $C$1, Tabla1[[#This Row],[NES|AMinf24vsNMinf24]], "")</f>
        <v/>
      </c>
      <c r="H10" t="str">
        <f>IF(Tabla1[[#This Row],[FDR q-val|AMinf48_vs_NMinf48]] &lt; $C$1, Tabla1[[#This Row],[NES|AMinf48_vs_NMinf48]], "")</f>
        <v/>
      </c>
      <c r="I10" t="str">
        <f>IF(Tabla1[[#This Row],[FDR q-val|AMinf48vsAM48]] &lt; $C$1, Tabla1[[#This Row],[NES|AMinf48vsAM48]], "")</f>
        <v/>
      </c>
      <c r="J10" t="str">
        <f>IF(Tabla1[[#This Row],[FDR q-val|AMinf48vsNM48]] &lt; $C$1, Tabla1[[#This Row],[NES|AMinf48vsNM48]], "")</f>
        <v/>
      </c>
      <c r="K10" t="str">
        <f>IF(Tabla1[[#This Row],[FDR q-val|NMinf24vsNM24]] &lt; $C$1, Tabla1[[#This Row],[NES|NMinf24vsNM24]], "")</f>
        <v/>
      </c>
      <c r="L10" t="str">
        <f>IF(Tabla1[[#This Row],[FDR q-val|NMinf48vsNM48]] &lt; $C$1, Tabla1[[#This Row],[NES|NMinf48vsNM48]], "")</f>
        <v/>
      </c>
      <c r="M10">
        <v>-1.3258386</v>
      </c>
      <c r="N10">
        <v>0.45778474000000002</v>
      </c>
      <c r="O10">
        <v>0.53409609999999996</v>
      </c>
      <c r="P10">
        <v>-0.97667660000000001</v>
      </c>
      <c r="Q10">
        <v>1.0300931</v>
      </c>
      <c r="R10">
        <v>1.2169926</v>
      </c>
      <c r="S10">
        <v>-1.2782962</v>
      </c>
      <c r="T10">
        <v>-1.233479</v>
      </c>
      <c r="U10">
        <v>-1.2171065000000001</v>
      </c>
      <c r="V10">
        <v>-1.467638</v>
      </c>
      <c r="W10">
        <v>0.79132323999999998</v>
      </c>
      <c r="X10">
        <v>1</v>
      </c>
      <c r="Y10">
        <v>0.98919237000000004</v>
      </c>
      <c r="Z10">
        <v>1</v>
      </c>
      <c r="AA10">
        <v>0.86045260000000001</v>
      </c>
      <c r="AB10">
        <v>1</v>
      </c>
      <c r="AC10">
        <v>0.88128746000000002</v>
      </c>
      <c r="AD10">
        <v>0.88172779999999995</v>
      </c>
      <c r="AE10">
        <v>0.77792596999999997</v>
      </c>
      <c r="AF10">
        <v>0.92567750000000004</v>
      </c>
      <c r="AG10" s="1">
        <v>0.64</v>
      </c>
      <c r="AH10" s="1">
        <v>0.6</v>
      </c>
      <c r="AI10" s="1">
        <v>0.36</v>
      </c>
      <c r="AJ10" s="1">
        <v>0.24</v>
      </c>
      <c r="AK10" s="1">
        <v>0.44</v>
      </c>
      <c r="AL10" s="1">
        <v>0.84</v>
      </c>
      <c r="AM10" s="1">
        <v>0.84</v>
      </c>
      <c r="AN10" s="1">
        <v>0.76</v>
      </c>
      <c r="AO10" s="1">
        <v>0.68</v>
      </c>
      <c r="AP10" s="1">
        <v>0.88</v>
      </c>
      <c r="AQ10" s="1">
        <f>SUM(Tabla1[[#This Row],[AM24vsNM24]:[NMinf48vsNM48]])</f>
        <v>0</v>
      </c>
    </row>
    <row r="11" spans="1:43" hidden="1" x14ac:dyDescent="0.3">
      <c r="A11" t="s">
        <v>39</v>
      </c>
      <c r="B11">
        <v>36</v>
      </c>
      <c r="C11" t="str">
        <f>IF(Tabla1[[#This Row],[FDR q-val|AM24vsNM24]] &lt; $C$1, Tabla1[[#This Row],[NES|AM24vsNM24]], "")</f>
        <v/>
      </c>
      <c r="D11" t="str">
        <f>IF(Tabla1[[#This Row],[FDR q-val|AM48vsNM48]] &lt; $C$1, Tabla1[[#This Row],[NES|AM48vsNM48]], "")</f>
        <v/>
      </c>
      <c r="E11" t="str">
        <f>IF(Tabla1[[#This Row],[FDR q-val|AMinf24vsAM24]] &lt; $C$1, Tabla1[[#This Row],[NES|AMinf24vsAM24]], "")</f>
        <v/>
      </c>
      <c r="F11" t="str">
        <f>IF(Tabla1[[#This Row],[FDR q-val|AMinf24vsNM24]] &lt; $C$1, Tabla1[[#This Row],[NES|AMinf24vsNM24]], "")</f>
        <v/>
      </c>
      <c r="H11" t="str">
        <f>IF(Tabla1[[#This Row],[FDR q-val|AMinf48_vs_NMinf48]] &lt; $C$1, Tabla1[[#This Row],[NES|AMinf48_vs_NMinf48]], "")</f>
        <v/>
      </c>
      <c r="I11" t="str">
        <f>IF(Tabla1[[#This Row],[FDR q-val|AMinf48vsAM48]] &lt; $C$1, Tabla1[[#This Row],[NES|AMinf48vsAM48]], "")</f>
        <v/>
      </c>
      <c r="J11" t="str">
        <f>IF(Tabla1[[#This Row],[FDR q-val|AMinf48vsNM48]] &lt; $C$1, Tabla1[[#This Row],[NES|AMinf48vsNM48]], "")</f>
        <v/>
      </c>
      <c r="K11" t="str">
        <f>IF(Tabla1[[#This Row],[FDR q-val|NMinf24vsNM24]] &lt; $C$1, Tabla1[[#This Row],[NES|NMinf24vsNM24]], "")</f>
        <v/>
      </c>
      <c r="L11" t="str">
        <f>IF(Tabla1[[#This Row],[FDR q-val|NMinf48vsNM48]] &lt; $C$1, Tabla1[[#This Row],[NES|NMinf48vsNM48]], "")</f>
        <v/>
      </c>
      <c r="M11">
        <v>-1.0889206</v>
      </c>
      <c r="N11">
        <v>1.0316082</v>
      </c>
      <c r="O11">
        <v>0.60822759999999998</v>
      </c>
      <c r="P11">
        <v>-1.0410497000000001</v>
      </c>
      <c r="Q11">
        <v>1.2361336000000001</v>
      </c>
      <c r="R11">
        <v>1.2134902000000001</v>
      </c>
      <c r="S11">
        <v>-1.3242381999999999</v>
      </c>
      <c r="T11">
        <v>-1.2255374000000001</v>
      </c>
      <c r="U11">
        <v>-1.3510287999999999</v>
      </c>
      <c r="V11">
        <v>-1.5160720000000001</v>
      </c>
      <c r="W11">
        <v>0.96400410000000003</v>
      </c>
      <c r="X11">
        <v>1</v>
      </c>
      <c r="Y11">
        <v>0.96556410000000004</v>
      </c>
      <c r="Z11">
        <v>1</v>
      </c>
      <c r="AA11">
        <v>0.71700494999999997</v>
      </c>
      <c r="AB11">
        <v>1</v>
      </c>
      <c r="AC11">
        <v>1</v>
      </c>
      <c r="AD11">
        <v>0.86594070000000001</v>
      </c>
      <c r="AE11">
        <v>0.64576160000000005</v>
      </c>
      <c r="AF11">
        <v>1</v>
      </c>
      <c r="AG11" s="1">
        <v>0.56000000000000005</v>
      </c>
      <c r="AH11" s="1">
        <v>0.47</v>
      </c>
      <c r="AI11" s="1">
        <v>0.44</v>
      </c>
      <c r="AJ11" s="1">
        <v>0.42</v>
      </c>
      <c r="AK11" s="1">
        <v>0.69</v>
      </c>
      <c r="AL11" s="1">
        <v>0.75</v>
      </c>
      <c r="AM11" s="1">
        <v>0.86</v>
      </c>
      <c r="AN11" s="1">
        <v>0.81</v>
      </c>
      <c r="AO11" s="1">
        <v>0.83</v>
      </c>
      <c r="AP11" s="1">
        <v>0.83</v>
      </c>
      <c r="AQ11" s="1">
        <f>SUM(Tabla1[[#This Row],[AM24vsNM24]:[NMinf48vsNM48]])</f>
        <v>0</v>
      </c>
    </row>
    <row r="12" spans="1:43" hidden="1" x14ac:dyDescent="0.3">
      <c r="A12" t="s">
        <v>40</v>
      </c>
      <c r="B12">
        <v>35</v>
      </c>
      <c r="C12" t="str">
        <f>IF(Tabla1[[#This Row],[FDR q-val|AM24vsNM24]] &lt; $C$1, Tabla1[[#This Row],[NES|AM24vsNM24]], "")</f>
        <v/>
      </c>
      <c r="D12" t="str">
        <f>IF(Tabla1[[#This Row],[FDR q-val|AM48vsNM48]] &lt; $C$1, Tabla1[[#This Row],[NES|AM48vsNM48]], "")</f>
        <v/>
      </c>
      <c r="E12" t="str">
        <f>IF(Tabla1[[#This Row],[FDR q-val|AMinf24vsAM24]] &lt; $C$1, Tabla1[[#This Row],[NES|AMinf24vsAM24]], "")</f>
        <v/>
      </c>
      <c r="F12" t="str">
        <f>IF(Tabla1[[#This Row],[FDR q-val|AMinf24vsNM24]] &lt; $C$1, Tabla1[[#This Row],[NES|AMinf24vsNM24]], "")</f>
        <v/>
      </c>
      <c r="G12" t="str">
        <f>IF(Tabla1[[#This Row],[FDR q-val|AMinf24vsNMinf24]] &lt; $C$1, Tabla1[[#This Row],[NES|AMinf24vsNMinf24]], "")</f>
        <v/>
      </c>
      <c r="H12" t="str">
        <f>IF(Tabla1[[#This Row],[FDR q-val|AMinf48_vs_NMinf48]] &lt; $C$1, Tabla1[[#This Row],[NES|AMinf48_vs_NMinf48]], "")</f>
        <v/>
      </c>
      <c r="I12" t="str">
        <f>IF(Tabla1[[#This Row],[FDR q-val|AMinf48vsAM48]] &lt; $C$1, Tabla1[[#This Row],[NES|AMinf48vsAM48]], "")</f>
        <v/>
      </c>
      <c r="J12" t="str">
        <f>IF(Tabla1[[#This Row],[FDR q-val|AMinf48vsNM48]] &lt; $C$1, Tabla1[[#This Row],[NES|AMinf48vsNM48]], "")</f>
        <v/>
      </c>
      <c r="K12" t="str">
        <f>IF(Tabla1[[#This Row],[FDR q-val|NMinf24vsNM24]] &lt; $C$1, Tabla1[[#This Row],[NES|NMinf24vsNM24]], "")</f>
        <v/>
      </c>
      <c r="L12" t="str">
        <f>IF(Tabla1[[#This Row],[FDR q-val|NMinf48vsNM48]] &lt; $C$1, Tabla1[[#This Row],[NES|NMinf48vsNM48]], "")</f>
        <v/>
      </c>
      <c r="M12">
        <v>-1.1225906999999999</v>
      </c>
      <c r="N12">
        <v>1.0174251000000001</v>
      </c>
      <c r="O12">
        <v>0.64686449999999995</v>
      </c>
      <c r="P12">
        <v>-1.0030447</v>
      </c>
      <c r="Q12">
        <v>1.3087475</v>
      </c>
      <c r="R12">
        <v>1.1722752000000001</v>
      </c>
      <c r="S12">
        <v>-1.2918851</v>
      </c>
      <c r="T12">
        <v>-1.2067646000000001</v>
      </c>
      <c r="U12">
        <v>-1.3675629</v>
      </c>
      <c r="V12">
        <v>-1.4947033000000001</v>
      </c>
      <c r="W12">
        <v>0.96448940000000005</v>
      </c>
      <c r="X12">
        <v>1</v>
      </c>
      <c r="Y12">
        <v>0.95598119999999998</v>
      </c>
      <c r="Z12">
        <v>1</v>
      </c>
      <c r="AA12">
        <v>0.60534840000000001</v>
      </c>
      <c r="AB12">
        <v>1</v>
      </c>
      <c r="AC12">
        <v>0.95001709999999995</v>
      </c>
      <c r="AD12">
        <v>0.77950470000000005</v>
      </c>
      <c r="AE12">
        <v>0.62851159999999995</v>
      </c>
      <c r="AF12">
        <v>0.99392400000000003</v>
      </c>
      <c r="AG12" s="1">
        <v>0.56999999999999995</v>
      </c>
      <c r="AH12" s="1">
        <v>0.49</v>
      </c>
      <c r="AI12" s="1">
        <v>0.46</v>
      </c>
      <c r="AJ12" s="1">
        <v>0.4</v>
      </c>
      <c r="AK12" s="1">
        <v>0.71</v>
      </c>
      <c r="AL12" s="1">
        <v>0.77</v>
      </c>
      <c r="AM12" s="1">
        <v>0.89</v>
      </c>
      <c r="AN12" s="1">
        <v>0.83</v>
      </c>
      <c r="AO12" s="1">
        <v>0.86</v>
      </c>
      <c r="AP12" s="1">
        <v>0.86</v>
      </c>
      <c r="AQ12" s="1">
        <f>SUM(Tabla1[[#This Row],[AM24vsNM24]:[NMinf48vsNM48]])</f>
        <v>0</v>
      </c>
    </row>
    <row r="13" spans="1:43" hidden="1" x14ac:dyDescent="0.3">
      <c r="A13" t="s">
        <v>41</v>
      </c>
      <c r="B13">
        <v>46</v>
      </c>
      <c r="C13" t="str">
        <f>IF(Tabla1[[#This Row],[FDR q-val|AM24vsNM24]] &lt; $C$1, Tabla1[[#This Row],[NES|AM24vsNM24]], "")</f>
        <v/>
      </c>
      <c r="D13" t="str">
        <f>IF(Tabla1[[#This Row],[FDR q-val|AM48vsNM48]] &lt; $C$1, Tabla1[[#This Row],[NES|AM48vsNM48]], "")</f>
        <v/>
      </c>
      <c r="E13" t="str">
        <f>IF(Tabla1[[#This Row],[FDR q-val|AMinf24vsAM24]] &lt; $C$1, Tabla1[[#This Row],[NES|AMinf24vsAM24]], "")</f>
        <v/>
      </c>
      <c r="F13" t="str">
        <f>IF(Tabla1[[#This Row],[FDR q-val|AMinf24vsNM24]] &lt; $C$1, Tabla1[[#This Row],[NES|AMinf24vsNM24]], "")</f>
        <v/>
      </c>
      <c r="H13" t="str">
        <f>IF(Tabla1[[#This Row],[FDR q-val|AMinf48_vs_NMinf48]] &lt; $C$1, Tabla1[[#This Row],[NES|AMinf48_vs_NMinf48]], "")</f>
        <v/>
      </c>
      <c r="I13" t="str">
        <f>IF(Tabla1[[#This Row],[FDR q-val|AMinf48vsAM48]] &lt; $C$1, Tabla1[[#This Row],[NES|AMinf48vsAM48]], "")</f>
        <v/>
      </c>
      <c r="J13" t="str">
        <f>IF(Tabla1[[#This Row],[FDR q-val|AMinf48vsNM48]] &lt; $C$1, Tabla1[[#This Row],[NES|AMinf48vsNM48]], "")</f>
        <v/>
      </c>
      <c r="K13" t="str">
        <f>IF(Tabla1[[#This Row],[FDR q-val|NMinf24vsNM24]] &lt; $C$1, Tabla1[[#This Row],[NES|NMinf24vsNM24]], "")</f>
        <v/>
      </c>
      <c r="L13" t="str">
        <f>IF(Tabla1[[#This Row],[FDR q-val|NMinf48vsNM48]] &lt; $C$1, Tabla1[[#This Row],[NES|NMinf48vsNM48]], "")</f>
        <v/>
      </c>
      <c r="M13">
        <v>-0.92166185</v>
      </c>
      <c r="N13">
        <v>0.60924685000000001</v>
      </c>
      <c r="O13">
        <v>-0.74058420000000003</v>
      </c>
      <c r="P13">
        <v>-1.067617</v>
      </c>
      <c r="Q13">
        <v>1.2452262999999999</v>
      </c>
      <c r="R13">
        <v>1.2671403999999999</v>
      </c>
      <c r="S13">
        <v>-1.4456015</v>
      </c>
      <c r="T13">
        <v>-1.4238884000000001</v>
      </c>
      <c r="U13">
        <v>-1.3484597</v>
      </c>
      <c r="V13">
        <v>-1.4449368</v>
      </c>
      <c r="W13">
        <v>0.9554433</v>
      </c>
      <c r="X13">
        <v>0.97921749999999996</v>
      </c>
      <c r="Y13">
        <v>0.93733710000000003</v>
      </c>
      <c r="Z13">
        <v>0.99937295999999998</v>
      </c>
      <c r="AA13">
        <v>0.71877089999999999</v>
      </c>
      <c r="AB13">
        <v>1</v>
      </c>
      <c r="AC13">
        <v>1</v>
      </c>
      <c r="AD13">
        <v>1</v>
      </c>
      <c r="AE13">
        <v>0.64430964000000002</v>
      </c>
      <c r="AF13">
        <v>0.84814316000000001</v>
      </c>
      <c r="AG13" s="1">
        <v>0.43</v>
      </c>
      <c r="AH13" s="1">
        <v>0.28000000000000003</v>
      </c>
      <c r="AI13" s="1">
        <v>0.26</v>
      </c>
      <c r="AJ13" s="1">
        <v>0.52</v>
      </c>
      <c r="AK13" s="1">
        <v>0.52</v>
      </c>
      <c r="AL13" s="1">
        <v>0.78</v>
      </c>
      <c r="AM13" s="1">
        <v>0.65</v>
      </c>
      <c r="AN13" s="1">
        <v>0.74</v>
      </c>
      <c r="AO13" s="1">
        <v>0.67</v>
      </c>
      <c r="AP13" s="1">
        <v>0.74</v>
      </c>
      <c r="AQ13" s="1">
        <f>SUM(Tabla1[[#This Row],[AM24vsNM24]:[NMinf48vsNM48]])</f>
        <v>0</v>
      </c>
    </row>
    <row r="14" spans="1:43" x14ac:dyDescent="0.3">
      <c r="A14" t="s">
        <v>42</v>
      </c>
      <c r="B14">
        <v>23</v>
      </c>
      <c r="C14" t="str">
        <f>IF(Tabla1[[#This Row],[FDR q-val|AM24vsNM24]] &lt; $C$1, Tabla1[[#This Row],[NES|AM24vsNM24]], "")</f>
        <v/>
      </c>
      <c r="D14" t="str">
        <f>IF(Tabla1[[#This Row],[FDR q-val|AM48vsNM48]] &lt; $C$1, Tabla1[[#This Row],[NES|AM48vsNM48]], "")</f>
        <v/>
      </c>
      <c r="E14" t="str">
        <f>IF(Tabla1[[#This Row],[FDR q-val|AMinf24vsAM24]] &lt; $C$1, Tabla1[[#This Row],[NES|AMinf24vsAM24]], "")</f>
        <v/>
      </c>
      <c r="F14" t="str">
        <f>IF(Tabla1[[#This Row],[FDR q-val|AMinf24vsNM24]] &lt; $C$1, Tabla1[[#This Row],[NES|AMinf24vsNM24]], "")</f>
        <v/>
      </c>
      <c r="G14">
        <f>IF(Tabla1[[#This Row],[FDR q-val|AMinf24vsNMinf24]] &lt; $C$1, Tabla1[[#This Row],[NES|AMinf24vsNMinf24]], "")</f>
        <v>1.5108345000000001</v>
      </c>
      <c r="H14" t="str">
        <f>IF(Tabla1[[#This Row],[FDR q-val|AMinf48_vs_NMinf48]] &lt; $C$1, Tabla1[[#This Row],[NES|AMinf48_vs_NMinf48]], "")</f>
        <v/>
      </c>
      <c r="I14" t="str">
        <f>IF(Tabla1[[#This Row],[FDR q-val|AMinf48vsAM48]] &lt; $C$1, Tabla1[[#This Row],[NES|AMinf48vsAM48]], "")</f>
        <v/>
      </c>
      <c r="J14" t="str">
        <f>IF(Tabla1[[#This Row],[FDR q-val|AMinf48vsNM48]] &lt; $C$1, Tabla1[[#This Row],[NES|AMinf48vsNM48]], "")</f>
        <v/>
      </c>
      <c r="K14">
        <f>IF(Tabla1[[#This Row],[FDR q-val|NMinf24vsNM24]] &lt; $C$1, Tabla1[[#This Row],[NES|NMinf24vsNM24]], "")</f>
        <v>-1.4528352</v>
      </c>
      <c r="L14" t="str">
        <f>IF(Tabla1[[#This Row],[FDR q-val|NMinf48vsNM48]] &lt; $C$1, Tabla1[[#This Row],[NES|NMinf48vsNM48]], "")</f>
        <v/>
      </c>
      <c r="M14">
        <v>-0.83590759999999997</v>
      </c>
      <c r="N14">
        <v>0.75597303999999999</v>
      </c>
      <c r="O14">
        <v>-1.0674380000000001</v>
      </c>
      <c r="P14">
        <v>-1.1913989</v>
      </c>
      <c r="Q14">
        <v>1.5108345000000001</v>
      </c>
      <c r="R14">
        <v>1.2179061</v>
      </c>
      <c r="S14">
        <v>-1.5589862999999999</v>
      </c>
      <c r="T14">
        <v>-1.4211819000000001</v>
      </c>
      <c r="U14">
        <v>-1.4528352</v>
      </c>
      <c r="V14">
        <v>-1.4013903999999999</v>
      </c>
      <c r="W14">
        <v>0.94153916999999998</v>
      </c>
      <c r="X14">
        <v>0.98678849999999996</v>
      </c>
      <c r="Y14">
        <v>0.76404285000000005</v>
      </c>
      <c r="Z14">
        <v>1</v>
      </c>
      <c r="AA14">
        <v>0.45461097</v>
      </c>
      <c r="AB14">
        <v>1</v>
      </c>
      <c r="AC14">
        <v>1</v>
      </c>
      <c r="AD14">
        <v>1</v>
      </c>
      <c r="AE14">
        <v>0.49537006</v>
      </c>
      <c r="AF14">
        <v>0.79508190000000001</v>
      </c>
      <c r="AG14" s="1">
        <v>0.39</v>
      </c>
      <c r="AH14" s="1">
        <v>0.39</v>
      </c>
      <c r="AI14" s="1">
        <v>0.35</v>
      </c>
      <c r="AJ14" s="1">
        <v>0.52</v>
      </c>
      <c r="AK14" s="1">
        <v>0.48</v>
      </c>
      <c r="AL14" s="1">
        <v>0.7</v>
      </c>
      <c r="AM14" s="1">
        <v>0.74</v>
      </c>
      <c r="AN14" s="1">
        <v>0.74</v>
      </c>
      <c r="AO14" s="1">
        <v>0.7</v>
      </c>
      <c r="AP14" s="1">
        <v>0.74</v>
      </c>
      <c r="AQ14" s="1">
        <f>SUM(Tabla1[[#This Row],[AM24vsNM24]:[NMinf48vsNM48]])</f>
        <v>5.7999300000000087E-2</v>
      </c>
    </row>
    <row r="15" spans="1:43" hidden="1" x14ac:dyDescent="0.3">
      <c r="A15" t="s">
        <v>43</v>
      </c>
      <c r="B15">
        <v>22</v>
      </c>
      <c r="C15" t="str">
        <f>IF(Tabla1[[#This Row],[FDR q-val|AM24vsNM24]] &lt; $C$1, Tabla1[[#This Row],[NES|AM24vsNM24]], "")</f>
        <v/>
      </c>
      <c r="D15" t="str">
        <f>IF(Tabla1[[#This Row],[FDR q-val|AM48vsNM48]] &lt; $C$1, Tabla1[[#This Row],[NES|AM48vsNM48]], "")</f>
        <v/>
      </c>
      <c r="E15" t="str">
        <f>IF(Tabla1[[#This Row],[FDR q-val|AMinf24vsAM24]] &lt; $C$1, Tabla1[[#This Row],[NES|AMinf24vsAM24]], "")</f>
        <v/>
      </c>
      <c r="F15" t="str">
        <f>IF(Tabla1[[#This Row],[FDR q-val|AMinf24vsNM24]] &lt; $C$1, Tabla1[[#This Row],[NES|AMinf24vsNM24]], "")</f>
        <v/>
      </c>
      <c r="H15" t="str">
        <f>IF(Tabla1[[#This Row],[FDR q-val|AMinf48_vs_NMinf48]] &lt; $C$1, Tabla1[[#This Row],[NES|AMinf48_vs_NMinf48]], "")</f>
        <v/>
      </c>
      <c r="I15" t="str">
        <f>IF(Tabla1[[#This Row],[FDR q-val|AMinf48vsAM48]] &lt; $C$1, Tabla1[[#This Row],[NES|AMinf48vsAM48]], "")</f>
        <v/>
      </c>
      <c r="J15" t="str">
        <f>IF(Tabla1[[#This Row],[FDR q-val|AMinf48vsNM48]] &lt; $C$1, Tabla1[[#This Row],[NES|AMinf48vsNM48]], "")</f>
        <v/>
      </c>
      <c r="K15" t="str">
        <f>IF(Tabla1[[#This Row],[FDR q-val|NMinf24vsNM24]] &lt; $C$1, Tabla1[[#This Row],[NES|NMinf24vsNM24]], "")</f>
        <v/>
      </c>
      <c r="L15" t="str">
        <f>IF(Tabla1[[#This Row],[FDR q-val|NMinf48vsNM48]] &lt; $C$1, Tabla1[[#This Row],[NES|NMinf48vsNM48]], "")</f>
        <v/>
      </c>
      <c r="M15">
        <v>-0.87969726000000004</v>
      </c>
      <c r="N15">
        <v>-0.82966260000000003</v>
      </c>
      <c r="O15">
        <v>0.55383579999999999</v>
      </c>
      <c r="P15">
        <v>-0.67890006000000003</v>
      </c>
      <c r="Q15">
        <v>1.0074068</v>
      </c>
      <c r="R15">
        <v>1.2084116</v>
      </c>
      <c r="S15">
        <v>-1.2431945</v>
      </c>
      <c r="T15">
        <v>-1.2662426</v>
      </c>
      <c r="U15">
        <v>-0.91780589999999995</v>
      </c>
      <c r="V15">
        <v>-1.3192159000000001</v>
      </c>
      <c r="W15">
        <v>0.96689259999999999</v>
      </c>
      <c r="X15">
        <v>0.99278604999999998</v>
      </c>
      <c r="Y15">
        <v>0.98473940000000004</v>
      </c>
      <c r="Z15">
        <v>1</v>
      </c>
      <c r="AA15">
        <v>0.90356183000000001</v>
      </c>
      <c r="AB15">
        <v>1</v>
      </c>
      <c r="AC15">
        <v>0.83368456000000002</v>
      </c>
      <c r="AD15">
        <v>0.89852169999999998</v>
      </c>
      <c r="AE15">
        <v>0.89297943999999996</v>
      </c>
      <c r="AF15">
        <v>0.76486659999999995</v>
      </c>
      <c r="AG15" s="1">
        <v>0.41</v>
      </c>
      <c r="AH15" s="1">
        <v>0.18</v>
      </c>
      <c r="AI15" s="1">
        <v>0.64</v>
      </c>
      <c r="AJ15" s="1">
        <v>0.36</v>
      </c>
      <c r="AK15" s="1">
        <v>0.55000000000000004</v>
      </c>
      <c r="AL15" s="1">
        <v>0.77</v>
      </c>
      <c r="AM15" s="1">
        <v>0.86</v>
      </c>
      <c r="AN15" s="1">
        <v>0.86</v>
      </c>
      <c r="AO15" s="1">
        <v>0.64</v>
      </c>
      <c r="AP15" s="1">
        <v>0.77</v>
      </c>
      <c r="AQ15" s="1">
        <f>SUM(Tabla1[[#This Row],[AM24vsNM24]:[NMinf48vsNM48]])</f>
        <v>0</v>
      </c>
    </row>
    <row r="16" spans="1:43" x14ac:dyDescent="0.3">
      <c r="A16" t="s">
        <v>44</v>
      </c>
      <c r="B16">
        <v>179</v>
      </c>
      <c r="C16" t="str">
        <f>IF(Tabla1[[#This Row],[FDR q-val|AM24vsNM24]] &lt; $C$1, Tabla1[[#This Row],[NES|AM24vsNM24]], "")</f>
        <v/>
      </c>
      <c r="D16" t="str">
        <f>IF(Tabla1[[#This Row],[FDR q-val|AM48vsNM48]] &lt; $C$1, Tabla1[[#This Row],[NES|AM48vsNM48]], "")</f>
        <v/>
      </c>
      <c r="E16" t="str">
        <f>IF(Tabla1[[#This Row],[FDR q-val|AMinf24vsAM24]] &lt; $C$1, Tabla1[[#This Row],[NES|AMinf24vsAM24]], "")</f>
        <v/>
      </c>
      <c r="F16" t="str">
        <f>IF(Tabla1[[#This Row],[FDR q-val|AMinf24vsNM24]] &lt; $C$1, Tabla1[[#This Row],[NES|AMinf24vsNM24]], "")</f>
        <v/>
      </c>
      <c r="G16" t="str">
        <f>IF(Tabla1[[#This Row],[FDR q-val|AMinf24vsNMinf24]] &lt; $C$1, Tabla1[[#This Row],[NES|AMinf24vsNMinf24]], "")</f>
        <v/>
      </c>
      <c r="H16" t="str">
        <f>IF(Tabla1[[#This Row],[FDR q-val|AMinf48_vs_NMinf48]] &lt; $C$1, Tabla1[[#This Row],[NES|AMinf48_vs_NMinf48]], "")</f>
        <v/>
      </c>
      <c r="I16" t="str">
        <f>IF(Tabla1[[#This Row],[FDR q-val|AMinf48vsAM48]] &lt; $C$1, Tabla1[[#This Row],[NES|AMinf48vsAM48]], "")</f>
        <v/>
      </c>
      <c r="J16" t="str">
        <f>IF(Tabla1[[#This Row],[FDR q-val|AMinf48vsNM48]] &lt; $C$1, Tabla1[[#This Row],[NES|AMinf48vsNM48]], "")</f>
        <v/>
      </c>
      <c r="K16">
        <f>IF(Tabla1[[#This Row],[FDR q-val|NMinf24vsNM24]] &lt; $C$1, Tabla1[[#This Row],[NES|NMinf24vsNM24]], "")</f>
        <v>1.5926374999999999</v>
      </c>
      <c r="L16" t="str">
        <f>IF(Tabla1[[#This Row],[FDR q-val|NMinf48vsNM48]] &lt; $C$1, Tabla1[[#This Row],[NES|NMinf48vsNM48]], "")</f>
        <v/>
      </c>
      <c r="M16">
        <v>0.70784276999999995</v>
      </c>
      <c r="N16">
        <v>-0.89824426000000002</v>
      </c>
      <c r="O16">
        <v>0.74122469999999996</v>
      </c>
      <c r="P16">
        <v>1.2256749</v>
      </c>
      <c r="Q16">
        <v>-0.79082613999999996</v>
      </c>
      <c r="R16">
        <v>1.2282584999999999</v>
      </c>
      <c r="S16">
        <v>0.75669836999999995</v>
      </c>
      <c r="T16">
        <v>-0.76982490000000003</v>
      </c>
      <c r="U16">
        <v>1.5926374999999999</v>
      </c>
      <c r="V16">
        <v>-0.94499829999999996</v>
      </c>
      <c r="W16">
        <v>0.95647115000000005</v>
      </c>
      <c r="X16">
        <v>1</v>
      </c>
      <c r="Y16">
        <v>0.94074625000000001</v>
      </c>
      <c r="Z16">
        <v>0.67726684000000004</v>
      </c>
      <c r="AA16">
        <v>1</v>
      </c>
      <c r="AB16">
        <v>1</v>
      </c>
      <c r="AC16">
        <v>0.97922843999999998</v>
      </c>
      <c r="AD16">
        <v>0.94988644</v>
      </c>
      <c r="AE16">
        <v>0.22387360000000001</v>
      </c>
      <c r="AF16">
        <v>0.97344140000000001</v>
      </c>
      <c r="AG16" s="1">
        <v>0.32</v>
      </c>
      <c r="AH16" s="1">
        <v>0.17</v>
      </c>
      <c r="AI16" s="1">
        <v>0.22</v>
      </c>
      <c r="AJ16" s="1">
        <v>0.26</v>
      </c>
      <c r="AK16" s="1">
        <v>0.18</v>
      </c>
      <c r="AL16" s="1">
        <v>0.31</v>
      </c>
      <c r="AM16" s="1">
        <v>0.27</v>
      </c>
      <c r="AN16" s="1">
        <v>0.35</v>
      </c>
      <c r="AO16" s="1">
        <v>0.12</v>
      </c>
      <c r="AP16" s="1">
        <v>0.35</v>
      </c>
      <c r="AQ16" s="1">
        <f>SUM(Tabla1[[#This Row],[AM24vsNM24]:[NMinf48vsNM48]])</f>
        <v>1.5926374999999999</v>
      </c>
    </row>
    <row r="17" spans="1:43" hidden="1" x14ac:dyDescent="0.3">
      <c r="A17" t="s">
        <v>45</v>
      </c>
      <c r="B17">
        <v>17</v>
      </c>
      <c r="C17" t="str">
        <f>IF(Tabla1[[#This Row],[FDR q-val|AM24vsNM24]] &lt; $C$1, Tabla1[[#This Row],[NES|AM24vsNM24]], "")</f>
        <v/>
      </c>
      <c r="D17" t="str">
        <f>IF(Tabla1[[#This Row],[FDR q-val|AM48vsNM48]] &lt; $C$1, Tabla1[[#This Row],[NES|AM48vsNM48]], "")</f>
        <v/>
      </c>
      <c r="E17" t="str">
        <f>IF(Tabla1[[#This Row],[FDR q-val|AMinf24vsAM24]] &lt; $C$1, Tabla1[[#This Row],[NES|AMinf24vsAM24]], "")</f>
        <v/>
      </c>
      <c r="F17" t="str">
        <f>IF(Tabla1[[#This Row],[FDR q-val|AMinf24vsNM24]] &lt; $C$1, Tabla1[[#This Row],[NES|AMinf24vsNM24]], "")</f>
        <v/>
      </c>
      <c r="H17" t="str">
        <f>IF(Tabla1[[#This Row],[FDR q-val|AMinf48_vs_NMinf48]] &lt; $C$1, Tabla1[[#This Row],[NES|AMinf48_vs_NMinf48]], "")</f>
        <v/>
      </c>
      <c r="I17" t="str">
        <f>IF(Tabla1[[#This Row],[FDR q-val|AMinf48vsAM48]] &lt; $C$1, Tabla1[[#This Row],[NES|AMinf48vsAM48]], "")</f>
        <v/>
      </c>
      <c r="J17" t="str">
        <f>IF(Tabla1[[#This Row],[FDR q-val|AMinf48vsNM48]] &lt; $C$1, Tabla1[[#This Row],[NES|AMinf48vsNM48]], "")</f>
        <v/>
      </c>
      <c r="K17" t="str">
        <f>IF(Tabla1[[#This Row],[FDR q-val|NMinf24vsNM24]] &lt; $C$1, Tabla1[[#This Row],[NES|NMinf24vsNM24]], "")</f>
        <v/>
      </c>
      <c r="L17" t="str">
        <f>IF(Tabla1[[#This Row],[FDR q-val|NMinf48vsNM48]] &lt; $C$1, Tabla1[[#This Row],[NES|NMinf48vsNM48]], "")</f>
        <v/>
      </c>
      <c r="M17">
        <v>0.90592479999999997</v>
      </c>
      <c r="N17">
        <v>-1.2079405000000001</v>
      </c>
      <c r="O17">
        <v>-1.0479251000000001</v>
      </c>
      <c r="P17">
        <v>-0.68002134999999997</v>
      </c>
      <c r="Q17">
        <v>-0.64065090000000002</v>
      </c>
      <c r="R17">
        <v>0.88712363999999999</v>
      </c>
      <c r="S17">
        <v>0.56750069999999997</v>
      </c>
      <c r="T17">
        <v>-0.60442399999999996</v>
      </c>
      <c r="U17">
        <v>0.78731512999999997</v>
      </c>
      <c r="V17">
        <v>-0.75618730000000001</v>
      </c>
      <c r="W17">
        <v>1</v>
      </c>
      <c r="X17">
        <v>0.97250795000000001</v>
      </c>
      <c r="Y17">
        <v>0.76751316000000003</v>
      </c>
      <c r="Z17">
        <v>1</v>
      </c>
      <c r="AA17">
        <v>1</v>
      </c>
      <c r="AB17">
        <v>1</v>
      </c>
      <c r="AC17">
        <v>0.97814179999999995</v>
      </c>
      <c r="AD17">
        <v>0.96412914999999999</v>
      </c>
      <c r="AE17">
        <v>0.91327775</v>
      </c>
      <c r="AF17">
        <v>0.97877239999999999</v>
      </c>
      <c r="AG17" s="1">
        <v>0.41</v>
      </c>
      <c r="AH17" s="1">
        <v>0.35</v>
      </c>
      <c r="AI17" s="1">
        <v>0.18</v>
      </c>
      <c r="AJ17" s="1">
        <v>0.12</v>
      </c>
      <c r="AK17" s="1">
        <v>0.28999999999999998</v>
      </c>
      <c r="AL17" s="1">
        <v>0.41</v>
      </c>
      <c r="AM17" s="1">
        <v>0.28999999999999998</v>
      </c>
      <c r="AN17" s="1">
        <v>0.59</v>
      </c>
      <c r="AO17" s="1">
        <v>0.41</v>
      </c>
      <c r="AP17" s="1">
        <v>0.41</v>
      </c>
      <c r="AQ17" s="1">
        <f>SUM(Tabla1[[#This Row],[AM24vsNM24]:[NMinf48vsNM48]])</f>
        <v>0</v>
      </c>
    </row>
    <row r="18" spans="1:43" x14ac:dyDescent="0.3">
      <c r="A18" t="s">
        <v>46</v>
      </c>
      <c r="B18">
        <v>44</v>
      </c>
      <c r="C18" t="str">
        <f>IF(Tabla1[[#This Row],[FDR q-val|AM24vsNM24]] &lt; $C$1, Tabla1[[#This Row],[NES|AM24vsNM24]], "")</f>
        <v/>
      </c>
      <c r="D18" t="str">
        <f>IF(Tabla1[[#This Row],[FDR q-val|AM48vsNM48]] &lt; $C$1, Tabla1[[#This Row],[NES|AM48vsNM48]], "")</f>
        <v/>
      </c>
      <c r="E18" t="str">
        <f>IF(Tabla1[[#This Row],[FDR q-val|AMinf24vsAM24]] &lt; $C$1, Tabla1[[#This Row],[NES|AMinf24vsAM24]], "")</f>
        <v/>
      </c>
      <c r="F18">
        <f>IF(Tabla1[[#This Row],[FDR q-val|AMinf24vsNM24]] &lt; $C$1, Tabla1[[#This Row],[NES|AMinf24vsNM24]], "")</f>
        <v>1.6397653000000001</v>
      </c>
      <c r="G18" t="str">
        <f>IF(Tabla1[[#This Row],[FDR q-val|AMinf24vsNMinf24]] &lt; $C$1, Tabla1[[#This Row],[NES|AMinf24vsNMinf24]], "")</f>
        <v/>
      </c>
      <c r="H18" t="str">
        <f>IF(Tabla1[[#This Row],[FDR q-val|AMinf48_vs_NMinf48]] &lt; $C$1, Tabla1[[#This Row],[NES|AMinf48_vs_NMinf48]], "")</f>
        <v/>
      </c>
      <c r="I18" t="str">
        <f>IF(Tabla1[[#This Row],[FDR q-val|AMinf48vsAM48]] &lt; $C$1, Tabla1[[#This Row],[NES|AMinf48vsAM48]], "")</f>
        <v/>
      </c>
      <c r="J18" t="str">
        <f>IF(Tabla1[[#This Row],[FDR q-val|AMinf48vsNM48]] &lt; $C$1, Tabla1[[#This Row],[NES|AMinf48vsNM48]], "")</f>
        <v/>
      </c>
      <c r="K18">
        <f>IF(Tabla1[[#This Row],[FDR q-val|NMinf24vsNM24]] &lt; $C$1, Tabla1[[#This Row],[NES|NMinf24vsNM24]], "")</f>
        <v>1.9845381</v>
      </c>
      <c r="L18" t="str">
        <f>IF(Tabla1[[#This Row],[FDR q-val|NMinf48vsNM48]] &lt; $C$1, Tabla1[[#This Row],[NES|NMinf48vsNM48]], "")</f>
        <v/>
      </c>
      <c r="M18">
        <v>0.73822949999999998</v>
      </c>
      <c r="N18">
        <v>-0.71130839999999995</v>
      </c>
      <c r="O18">
        <v>0.92846423</v>
      </c>
      <c r="P18">
        <v>1.6397653000000001</v>
      </c>
      <c r="Q18">
        <v>-0.99261390000000005</v>
      </c>
      <c r="R18">
        <v>0.88585789999999998</v>
      </c>
      <c r="S18">
        <v>1.1823477</v>
      </c>
      <c r="T18">
        <v>1.0767612</v>
      </c>
      <c r="U18">
        <v>1.9845381</v>
      </c>
      <c r="V18">
        <v>0.95729030000000004</v>
      </c>
      <c r="W18">
        <v>0.96810300000000005</v>
      </c>
      <c r="X18">
        <v>1</v>
      </c>
      <c r="Y18">
        <v>0.88225339999999997</v>
      </c>
      <c r="Z18">
        <v>0.2451671</v>
      </c>
      <c r="AA18">
        <v>1</v>
      </c>
      <c r="AB18">
        <v>1</v>
      </c>
      <c r="AC18">
        <v>1</v>
      </c>
      <c r="AD18">
        <v>0.89485879999999995</v>
      </c>
      <c r="AE18">
        <v>4.8999994999999998E-2</v>
      </c>
      <c r="AF18">
        <v>0.87764794000000002</v>
      </c>
      <c r="AG18" s="1">
        <v>0.48</v>
      </c>
      <c r="AH18" s="1">
        <v>0.23</v>
      </c>
      <c r="AI18" s="1">
        <v>0.36</v>
      </c>
      <c r="AJ18" s="1">
        <v>0.39</v>
      </c>
      <c r="AK18" s="1">
        <v>0.27</v>
      </c>
      <c r="AL18" s="1">
        <v>0.11</v>
      </c>
      <c r="AM18" s="1">
        <v>0.48</v>
      </c>
      <c r="AN18" s="1">
        <v>0.43</v>
      </c>
      <c r="AO18" s="1">
        <v>0.3</v>
      </c>
      <c r="AP18" s="1">
        <v>0.41</v>
      </c>
      <c r="AQ18" s="1">
        <f>SUM(Tabla1[[#This Row],[AM24vsNM24]:[NMinf48vsNM48]])</f>
        <v>3.6243034000000001</v>
      </c>
    </row>
    <row r="19" spans="1:43" x14ac:dyDescent="0.3">
      <c r="A19" t="s">
        <v>47</v>
      </c>
      <c r="B19">
        <v>37</v>
      </c>
      <c r="C19" t="str">
        <f>IF(Tabla1[[#This Row],[FDR q-val|AM24vsNM24]] &lt; $C$1, Tabla1[[#This Row],[NES|AM24vsNM24]], "")</f>
        <v/>
      </c>
      <c r="D19" t="str">
        <f>IF(Tabla1[[#This Row],[FDR q-val|AM48vsNM48]] &lt; $C$1, Tabla1[[#This Row],[NES|AM48vsNM48]], "")</f>
        <v/>
      </c>
      <c r="E19" t="str">
        <f>IF(Tabla1[[#This Row],[FDR q-val|AMinf24vsAM24]] &lt; $C$1, Tabla1[[#This Row],[NES|AMinf24vsAM24]], "")</f>
        <v/>
      </c>
      <c r="F19">
        <f>IF(Tabla1[[#This Row],[FDR q-val|AMinf24vsNM24]] &lt; $C$1, Tabla1[[#This Row],[NES|AMinf24vsNM24]], "")</f>
        <v>1.6582155999999999</v>
      </c>
      <c r="H19" t="str">
        <f>IF(Tabla1[[#This Row],[FDR q-val|AMinf48_vs_NMinf48]] &lt; $C$1, Tabla1[[#This Row],[NES|AMinf48_vs_NMinf48]], "")</f>
        <v/>
      </c>
      <c r="I19" t="str">
        <f>IF(Tabla1[[#This Row],[FDR q-val|AMinf48vsAM48]] &lt; $C$1, Tabla1[[#This Row],[NES|AMinf48vsAM48]], "")</f>
        <v/>
      </c>
      <c r="J19" t="str">
        <f>IF(Tabla1[[#This Row],[FDR q-val|AMinf48vsNM48]] &lt; $C$1, Tabla1[[#This Row],[NES|AMinf48vsNM48]], "")</f>
        <v/>
      </c>
      <c r="K19">
        <f>IF(Tabla1[[#This Row],[FDR q-val|NMinf24vsNM24]] &lt; $C$1, Tabla1[[#This Row],[NES|NMinf24vsNM24]], "")</f>
        <v>1.9704238999999999</v>
      </c>
      <c r="L19" t="str">
        <f>IF(Tabla1[[#This Row],[FDR q-val|NMinf48vsNM48]] &lt; $C$1, Tabla1[[#This Row],[NES|NMinf48vsNM48]], "")</f>
        <v/>
      </c>
      <c r="M19">
        <v>0.74094409999999999</v>
      </c>
      <c r="N19">
        <v>-0.68236430000000003</v>
      </c>
      <c r="O19">
        <v>0.87663999999999997</v>
      </c>
      <c r="P19">
        <v>1.6582155999999999</v>
      </c>
      <c r="Q19">
        <v>-1.0363039999999999</v>
      </c>
      <c r="R19">
        <v>0.90205069999999998</v>
      </c>
      <c r="S19">
        <v>1.2231063</v>
      </c>
      <c r="T19">
        <v>1.0763642</v>
      </c>
      <c r="U19">
        <v>1.9704238999999999</v>
      </c>
      <c r="V19">
        <v>1.0197451</v>
      </c>
      <c r="W19">
        <v>0.97329739999999998</v>
      </c>
      <c r="X19">
        <v>1</v>
      </c>
      <c r="Y19">
        <v>0.88129429999999997</v>
      </c>
      <c r="Z19">
        <v>0.20738044</v>
      </c>
      <c r="AA19">
        <v>1</v>
      </c>
      <c r="AB19">
        <v>1</v>
      </c>
      <c r="AC19">
        <v>1</v>
      </c>
      <c r="AD19">
        <v>0.88748115000000005</v>
      </c>
      <c r="AE19">
        <v>4.8999994999999998E-2</v>
      </c>
      <c r="AF19">
        <v>0.86370146000000003</v>
      </c>
      <c r="AG19" s="1">
        <v>0.51</v>
      </c>
      <c r="AH19" s="1">
        <v>0.24</v>
      </c>
      <c r="AI19" s="1">
        <v>0.38</v>
      </c>
      <c r="AJ19" s="1">
        <v>0.35</v>
      </c>
      <c r="AK19" s="1">
        <v>0.3</v>
      </c>
      <c r="AL19" s="1">
        <v>0.14000000000000001</v>
      </c>
      <c r="AM19" s="1">
        <v>0.56999999999999995</v>
      </c>
      <c r="AN19" s="1">
        <v>0.51</v>
      </c>
      <c r="AO19" s="1">
        <v>0.35</v>
      </c>
      <c r="AP19" s="1">
        <v>0.49</v>
      </c>
      <c r="AQ19" s="1">
        <f>SUM(Tabla1[[#This Row],[AM24vsNM24]:[NMinf48vsNM48]])</f>
        <v>3.6286394999999998</v>
      </c>
    </row>
    <row r="20" spans="1:43" x14ac:dyDescent="0.3">
      <c r="A20" t="s">
        <v>48</v>
      </c>
      <c r="B20">
        <v>25</v>
      </c>
      <c r="C20" t="str">
        <f>IF(Tabla1[[#This Row],[FDR q-val|AM24vsNM24]] &lt; $C$1, Tabla1[[#This Row],[NES|AM24vsNM24]], "")</f>
        <v/>
      </c>
      <c r="D20" t="str">
        <f>IF(Tabla1[[#This Row],[FDR q-val|AM48vsNM48]] &lt; $C$1, Tabla1[[#This Row],[NES|AM48vsNM48]], "")</f>
        <v/>
      </c>
      <c r="E20" t="str">
        <f>IF(Tabla1[[#This Row],[FDR q-val|AMinf24vsAM24]] &lt; $C$1, Tabla1[[#This Row],[NES|AMinf24vsAM24]], "")</f>
        <v/>
      </c>
      <c r="F20">
        <f>IF(Tabla1[[#This Row],[FDR q-val|AMinf24vsNM24]] &lt; $C$1, Tabla1[[#This Row],[NES|AMinf24vsNM24]], "")</f>
        <v>1.5263827000000001</v>
      </c>
      <c r="G20" t="str">
        <f>IF(Tabla1[[#This Row],[FDR q-val|AMinf24vsNMinf24]] &lt; $C$1, Tabla1[[#This Row],[NES|AMinf24vsNMinf24]], "")</f>
        <v/>
      </c>
      <c r="H20" t="str">
        <f>IF(Tabla1[[#This Row],[FDR q-val|AMinf48_vs_NMinf48]] &lt; $C$1, Tabla1[[#This Row],[NES|AMinf48_vs_NMinf48]], "")</f>
        <v/>
      </c>
      <c r="I20" t="str">
        <f>IF(Tabla1[[#This Row],[FDR q-val|AMinf48vsAM48]] &lt; $C$1, Tabla1[[#This Row],[NES|AMinf48vsAM48]], "")</f>
        <v/>
      </c>
      <c r="J20" t="str">
        <f>IF(Tabla1[[#This Row],[FDR q-val|AMinf48vsNM48]] &lt; $C$1, Tabla1[[#This Row],[NES|AMinf48vsNM48]], "")</f>
        <v/>
      </c>
      <c r="K20">
        <f>IF(Tabla1[[#This Row],[FDR q-val|NMinf24vsNM24]] &lt; $C$1, Tabla1[[#This Row],[NES|NMinf24vsNM24]], "")</f>
        <v>1.8575870000000001</v>
      </c>
      <c r="L20" t="str">
        <f>IF(Tabla1[[#This Row],[FDR q-val|NMinf48vsNM48]] &lt; $C$1, Tabla1[[#This Row],[NES|NMinf48vsNM48]], "")</f>
        <v/>
      </c>
      <c r="M20">
        <v>0.68185483999999996</v>
      </c>
      <c r="N20">
        <v>0.63602979999999998</v>
      </c>
      <c r="O20">
        <v>0.79293555000000004</v>
      </c>
      <c r="P20">
        <v>1.5263827000000001</v>
      </c>
      <c r="Q20">
        <v>-1.1050773</v>
      </c>
      <c r="R20">
        <v>1.0839380999999999</v>
      </c>
      <c r="S20">
        <v>1.1030002999999999</v>
      </c>
      <c r="T20">
        <v>1.0902542</v>
      </c>
      <c r="U20">
        <v>1.8575870000000001</v>
      </c>
      <c r="V20">
        <v>0.97512894999999999</v>
      </c>
      <c r="W20">
        <v>0.94590129999999994</v>
      </c>
      <c r="X20">
        <v>0.98076284000000002</v>
      </c>
      <c r="Y20">
        <v>0.91905389999999998</v>
      </c>
      <c r="Z20">
        <v>0.35763094000000001</v>
      </c>
      <c r="AA20">
        <v>1</v>
      </c>
      <c r="AB20">
        <v>1</v>
      </c>
      <c r="AC20">
        <v>1</v>
      </c>
      <c r="AD20">
        <v>0.89146820000000004</v>
      </c>
      <c r="AE20">
        <v>7.8401810000000002E-2</v>
      </c>
      <c r="AF20">
        <v>0.85248100000000004</v>
      </c>
      <c r="AG20" s="1">
        <v>0.64</v>
      </c>
      <c r="AH20" s="1">
        <v>0.28000000000000003</v>
      </c>
      <c r="AI20" s="1">
        <v>0.44</v>
      </c>
      <c r="AJ20" s="1">
        <v>0.44</v>
      </c>
      <c r="AK20" s="1">
        <v>0.24</v>
      </c>
      <c r="AL20" s="1">
        <v>0.12</v>
      </c>
      <c r="AM20" s="1">
        <v>0.56000000000000005</v>
      </c>
      <c r="AN20" s="1">
        <v>0.64</v>
      </c>
      <c r="AO20" s="1">
        <v>0.4</v>
      </c>
      <c r="AP20" s="1">
        <v>0.6</v>
      </c>
      <c r="AQ20" s="1">
        <f>SUM(Tabla1[[#This Row],[AM24vsNM24]:[NMinf48vsNM48]])</f>
        <v>3.3839697000000002</v>
      </c>
    </row>
    <row r="21" spans="1:43" hidden="1" x14ac:dyDescent="0.3">
      <c r="A21" t="s">
        <v>49</v>
      </c>
      <c r="B21">
        <v>39</v>
      </c>
      <c r="C21" t="str">
        <f>IF(Tabla1[[#This Row],[FDR q-val|AM24vsNM24]] &lt; $C$1, Tabla1[[#This Row],[NES|AM24vsNM24]], "")</f>
        <v/>
      </c>
      <c r="D21" t="str">
        <f>IF(Tabla1[[#This Row],[FDR q-val|AM48vsNM48]] &lt; $C$1, Tabla1[[#This Row],[NES|AM48vsNM48]], "")</f>
        <v/>
      </c>
      <c r="E21" t="str">
        <f>IF(Tabla1[[#This Row],[FDR q-val|AMinf24vsAM24]] &lt; $C$1, Tabla1[[#This Row],[NES|AMinf24vsAM24]], "")</f>
        <v/>
      </c>
      <c r="F21" t="str">
        <f>IF(Tabla1[[#This Row],[FDR q-val|AMinf24vsNM24]] &lt; $C$1, Tabla1[[#This Row],[NES|AMinf24vsNM24]], "")</f>
        <v/>
      </c>
      <c r="H21" t="str">
        <f>IF(Tabla1[[#This Row],[FDR q-val|AMinf48_vs_NMinf48]] &lt; $C$1, Tabla1[[#This Row],[NES|AMinf48_vs_NMinf48]], "")</f>
        <v/>
      </c>
      <c r="I21" t="str">
        <f>IF(Tabla1[[#This Row],[FDR q-val|AMinf48vsAM48]] &lt; $C$1, Tabla1[[#This Row],[NES|AMinf48vsAM48]], "")</f>
        <v/>
      </c>
      <c r="J21" t="str">
        <f>IF(Tabla1[[#This Row],[FDR q-val|AMinf48vsNM48]] &lt; $C$1, Tabla1[[#This Row],[NES|AMinf48vsNM48]], "")</f>
        <v/>
      </c>
      <c r="K21" t="str">
        <f>IF(Tabla1[[#This Row],[FDR q-val|NMinf24vsNM24]] &lt; $C$1, Tabla1[[#This Row],[NES|NMinf24vsNM24]], "")</f>
        <v/>
      </c>
      <c r="L21" t="str">
        <f>IF(Tabla1[[#This Row],[FDR q-val|NMinf48vsNM48]] &lt; $C$1, Tabla1[[#This Row],[NES|NMinf48vsNM48]], "")</f>
        <v/>
      </c>
      <c r="M21">
        <v>-0.78974800000000001</v>
      </c>
      <c r="N21">
        <v>-0.93947696999999997</v>
      </c>
      <c r="O21">
        <v>-0.41901284</v>
      </c>
      <c r="P21">
        <v>0.8145365</v>
      </c>
      <c r="Q21">
        <v>0.80469537000000002</v>
      </c>
      <c r="R21">
        <v>1.6080067</v>
      </c>
      <c r="S21">
        <v>-1.3488129</v>
      </c>
      <c r="T21">
        <v>-1.1656061</v>
      </c>
      <c r="U21">
        <v>0.61675303999999997</v>
      </c>
      <c r="V21">
        <v>-1.3117702</v>
      </c>
      <c r="W21">
        <v>0.93251850000000003</v>
      </c>
      <c r="X21">
        <v>1</v>
      </c>
      <c r="Y21">
        <v>1</v>
      </c>
      <c r="Z21">
        <v>0.88272976999999997</v>
      </c>
      <c r="AA21">
        <v>0.94391789999999998</v>
      </c>
      <c r="AB21">
        <v>0.83861419999999998</v>
      </c>
      <c r="AC21">
        <v>1</v>
      </c>
      <c r="AD21">
        <v>0.78048580000000001</v>
      </c>
      <c r="AE21">
        <v>0.96096223999999997</v>
      </c>
      <c r="AF21">
        <v>0.76092875000000004</v>
      </c>
      <c r="AG21" s="1">
        <v>0.15</v>
      </c>
      <c r="AH21" s="1">
        <v>0.1</v>
      </c>
      <c r="AI21" s="1">
        <v>0.28000000000000003</v>
      </c>
      <c r="AJ21" s="1">
        <v>0.28000000000000003</v>
      </c>
      <c r="AK21" s="1">
        <v>0.44</v>
      </c>
      <c r="AL21" s="1">
        <v>0.49</v>
      </c>
      <c r="AM21" s="1">
        <v>0.49</v>
      </c>
      <c r="AN21" s="1">
        <v>0.51</v>
      </c>
      <c r="AO21" s="1">
        <v>0.13</v>
      </c>
      <c r="AP21" s="1">
        <v>0.54</v>
      </c>
      <c r="AQ21" s="1">
        <f>SUM(Tabla1[[#This Row],[AM24vsNM24]:[NMinf48vsNM48]])</f>
        <v>0</v>
      </c>
    </row>
    <row r="22" spans="1:43" hidden="1" x14ac:dyDescent="0.3">
      <c r="A22" t="s">
        <v>50</v>
      </c>
      <c r="B22">
        <v>19</v>
      </c>
      <c r="C22" t="str">
        <f>IF(Tabla1[[#This Row],[FDR q-val|AM24vsNM24]] &lt; $C$1, Tabla1[[#This Row],[NES|AM24vsNM24]], "")</f>
        <v/>
      </c>
      <c r="D22" t="str">
        <f>IF(Tabla1[[#This Row],[FDR q-val|AM48vsNM48]] &lt; $C$1, Tabla1[[#This Row],[NES|AM48vsNM48]], "")</f>
        <v/>
      </c>
      <c r="E22" t="str">
        <f>IF(Tabla1[[#This Row],[FDR q-val|AMinf24vsAM24]] &lt; $C$1, Tabla1[[#This Row],[NES|AMinf24vsAM24]], "")</f>
        <v/>
      </c>
      <c r="F22" t="str">
        <f>IF(Tabla1[[#This Row],[FDR q-val|AMinf24vsNM24]] &lt; $C$1, Tabla1[[#This Row],[NES|AMinf24vsNM24]], "")</f>
        <v/>
      </c>
      <c r="G22" t="str">
        <f>IF(Tabla1[[#This Row],[FDR q-val|AMinf24vsNMinf24]] &lt; $C$1, Tabla1[[#This Row],[NES|AMinf24vsNMinf24]], "")</f>
        <v/>
      </c>
      <c r="H22" t="str">
        <f>IF(Tabla1[[#This Row],[FDR q-val|AMinf48_vs_NMinf48]] &lt; $C$1, Tabla1[[#This Row],[NES|AMinf48_vs_NMinf48]], "")</f>
        <v/>
      </c>
      <c r="I22" t="str">
        <f>IF(Tabla1[[#This Row],[FDR q-val|AMinf48vsAM48]] &lt; $C$1, Tabla1[[#This Row],[NES|AMinf48vsAM48]], "")</f>
        <v/>
      </c>
      <c r="J22" t="str">
        <f>IF(Tabla1[[#This Row],[FDR q-val|AMinf48vsNM48]] &lt; $C$1, Tabla1[[#This Row],[NES|AMinf48vsNM48]], "")</f>
        <v/>
      </c>
      <c r="K22" t="str">
        <f>IF(Tabla1[[#This Row],[FDR q-val|NMinf24vsNM24]] &lt; $C$1, Tabla1[[#This Row],[NES|NMinf24vsNM24]], "")</f>
        <v/>
      </c>
      <c r="L22" t="str">
        <f>IF(Tabla1[[#This Row],[FDR q-val|NMinf48vsNM48]] &lt; $C$1, Tabla1[[#This Row],[NES|NMinf48vsNM48]], "")</f>
        <v/>
      </c>
      <c r="M22">
        <v>-1.0623176999999999</v>
      </c>
      <c r="N22">
        <v>-1.3697306</v>
      </c>
      <c r="O22">
        <v>-1.0509132000000001</v>
      </c>
      <c r="P22">
        <v>-1.1456503</v>
      </c>
      <c r="Q22">
        <v>-0.81726675999999998</v>
      </c>
      <c r="R22">
        <v>1.5033987</v>
      </c>
      <c r="S22">
        <v>-0.87968440000000003</v>
      </c>
      <c r="T22">
        <v>-0.93713444000000001</v>
      </c>
      <c r="U22">
        <v>-0.86976949999999997</v>
      </c>
      <c r="V22">
        <v>-1.1825254999999999</v>
      </c>
      <c r="W22">
        <v>0.93334055000000005</v>
      </c>
      <c r="X22">
        <v>0.84971492999999998</v>
      </c>
      <c r="Y22">
        <v>0.78009839999999997</v>
      </c>
      <c r="Z22">
        <v>1</v>
      </c>
      <c r="AA22">
        <v>1</v>
      </c>
      <c r="AB22">
        <v>0.79692779999999996</v>
      </c>
      <c r="AC22">
        <v>0.975827</v>
      </c>
      <c r="AD22">
        <v>0.90420776999999997</v>
      </c>
      <c r="AE22">
        <v>0.90876630000000003</v>
      </c>
      <c r="AF22">
        <v>0.81222280000000002</v>
      </c>
      <c r="AG22" s="1">
        <v>0.21</v>
      </c>
      <c r="AH22" s="1">
        <v>0.21</v>
      </c>
      <c r="AI22" s="1">
        <v>0.42</v>
      </c>
      <c r="AJ22" s="1">
        <v>0.16</v>
      </c>
      <c r="AK22" s="1">
        <v>0.37</v>
      </c>
      <c r="AL22" s="1">
        <v>0.32</v>
      </c>
      <c r="AM22" s="1">
        <v>0.37</v>
      </c>
      <c r="AN22" s="1">
        <v>0.42</v>
      </c>
      <c r="AO22" s="1">
        <v>0.21</v>
      </c>
      <c r="AP22" s="1">
        <v>0.32</v>
      </c>
      <c r="AQ22" s="1">
        <f>SUM(Tabla1[[#This Row],[AM24vsNM24]:[NMinf48vsNM48]])</f>
        <v>0</v>
      </c>
    </row>
    <row r="23" spans="1:43" hidden="1" x14ac:dyDescent="0.3">
      <c r="A23" t="s">
        <v>51</v>
      </c>
      <c r="B23">
        <v>36</v>
      </c>
      <c r="C23" t="str">
        <f>IF(Tabla1[[#This Row],[FDR q-val|AM24vsNM24]] &lt; $C$1, Tabla1[[#This Row],[NES|AM24vsNM24]], "")</f>
        <v/>
      </c>
      <c r="D23" t="str">
        <f>IF(Tabla1[[#This Row],[FDR q-val|AM48vsNM48]] &lt; $C$1, Tabla1[[#This Row],[NES|AM48vsNM48]], "")</f>
        <v/>
      </c>
      <c r="E23" t="str">
        <f>IF(Tabla1[[#This Row],[FDR q-val|AMinf24vsAM24]] &lt; $C$1, Tabla1[[#This Row],[NES|AMinf24vsAM24]], "")</f>
        <v/>
      </c>
      <c r="F23" t="str">
        <f>IF(Tabla1[[#This Row],[FDR q-val|AMinf24vsNM24]] &lt; $C$1, Tabla1[[#This Row],[NES|AMinf24vsNM24]], "")</f>
        <v/>
      </c>
      <c r="H23" t="str">
        <f>IF(Tabla1[[#This Row],[FDR q-val|AMinf48_vs_NMinf48]] &lt; $C$1, Tabla1[[#This Row],[NES|AMinf48_vs_NMinf48]], "")</f>
        <v/>
      </c>
      <c r="I23" t="str">
        <f>IF(Tabla1[[#This Row],[FDR q-val|AMinf48vsAM48]] &lt; $C$1, Tabla1[[#This Row],[NES|AMinf48vsAM48]], "")</f>
        <v/>
      </c>
      <c r="J23" t="str">
        <f>IF(Tabla1[[#This Row],[FDR q-val|AMinf48vsNM48]] &lt; $C$1, Tabla1[[#This Row],[NES|AMinf48vsNM48]], "")</f>
        <v/>
      </c>
      <c r="K23" t="str">
        <f>IF(Tabla1[[#This Row],[FDR q-val|NMinf24vsNM24]] &lt; $C$1, Tabla1[[#This Row],[NES|NMinf24vsNM24]], "")</f>
        <v/>
      </c>
      <c r="L23" t="str">
        <f>IF(Tabla1[[#This Row],[FDR q-val|NMinf48vsNM48]] &lt; $C$1, Tabla1[[#This Row],[NES|NMinf48vsNM48]], "")</f>
        <v/>
      </c>
      <c r="M23">
        <v>0.82256110000000005</v>
      </c>
      <c r="N23">
        <v>-0.88330500000000001</v>
      </c>
      <c r="O23">
        <v>-1.1756704</v>
      </c>
      <c r="P23">
        <v>-0.88945410000000003</v>
      </c>
      <c r="Q23">
        <v>0.97695209999999999</v>
      </c>
      <c r="R23">
        <v>1.5245850999999999</v>
      </c>
      <c r="S23">
        <v>-1.0494059</v>
      </c>
      <c r="T23">
        <v>-1.0461507000000001</v>
      </c>
      <c r="U23">
        <v>-0.90453415999999998</v>
      </c>
      <c r="V23">
        <v>-0.94035316000000002</v>
      </c>
      <c r="W23">
        <v>1</v>
      </c>
      <c r="X23">
        <v>1</v>
      </c>
      <c r="Y23">
        <v>0.68001080000000003</v>
      </c>
      <c r="Z23">
        <v>0.99431559999999997</v>
      </c>
      <c r="AA23">
        <v>0.88571155000000001</v>
      </c>
      <c r="AB23">
        <v>0.75657350000000001</v>
      </c>
      <c r="AC23">
        <v>0.82151989999999997</v>
      </c>
      <c r="AD23">
        <v>0.85014020000000001</v>
      </c>
      <c r="AE23">
        <v>0.89723474000000003</v>
      </c>
      <c r="AF23">
        <v>0.95721995999999998</v>
      </c>
      <c r="AG23" s="1">
        <v>0.25</v>
      </c>
      <c r="AH23" s="1">
        <v>0.33</v>
      </c>
      <c r="AI23" s="1">
        <v>0.33</v>
      </c>
      <c r="AJ23" s="1">
        <v>0.44</v>
      </c>
      <c r="AK23" s="1">
        <v>0.39</v>
      </c>
      <c r="AL23" s="1">
        <v>0.42</v>
      </c>
      <c r="AM23" s="1">
        <v>0.33</v>
      </c>
      <c r="AN23" s="1">
        <v>0.39</v>
      </c>
      <c r="AO23" s="1">
        <v>0.31</v>
      </c>
      <c r="AP23" s="1">
        <v>0.42</v>
      </c>
      <c r="AQ23" s="1">
        <f>SUM(Tabla1[[#This Row],[AM24vsNM24]:[NMinf48vsNM48]])</f>
        <v>0</v>
      </c>
    </row>
    <row r="24" spans="1:43" hidden="1" x14ac:dyDescent="0.3">
      <c r="A24" t="s">
        <v>52</v>
      </c>
      <c r="B24">
        <v>21</v>
      </c>
      <c r="C24" t="str">
        <f>IF(Tabla1[[#This Row],[FDR q-val|AM24vsNM24]] &lt; $C$1, Tabla1[[#This Row],[NES|AM24vsNM24]], "")</f>
        <v/>
      </c>
      <c r="D24" t="str">
        <f>IF(Tabla1[[#This Row],[FDR q-val|AM48vsNM48]] &lt; $C$1, Tabla1[[#This Row],[NES|AM48vsNM48]], "")</f>
        <v/>
      </c>
      <c r="E24" t="str">
        <f>IF(Tabla1[[#This Row],[FDR q-val|AMinf24vsAM24]] &lt; $C$1, Tabla1[[#This Row],[NES|AMinf24vsAM24]], "")</f>
        <v/>
      </c>
      <c r="F24" t="str">
        <f>IF(Tabla1[[#This Row],[FDR q-val|AMinf24vsNM24]] &lt; $C$1, Tabla1[[#This Row],[NES|AMinf24vsNM24]], "")</f>
        <v/>
      </c>
      <c r="G24" t="str">
        <f>IF(Tabla1[[#This Row],[FDR q-val|AMinf24vsNMinf24]] &lt; $C$1, Tabla1[[#This Row],[NES|AMinf24vsNMinf24]], "")</f>
        <v/>
      </c>
      <c r="H24" t="str">
        <f>IF(Tabla1[[#This Row],[FDR q-val|AMinf48_vs_NMinf48]] &lt; $C$1, Tabla1[[#This Row],[NES|AMinf48_vs_NMinf48]], "")</f>
        <v/>
      </c>
      <c r="I24" t="str">
        <f>IF(Tabla1[[#This Row],[FDR q-val|AMinf48vsAM48]] &lt; $C$1, Tabla1[[#This Row],[NES|AMinf48vsAM48]], "")</f>
        <v/>
      </c>
      <c r="J24" t="str">
        <f>IF(Tabla1[[#This Row],[FDR q-val|AMinf48vsNM48]] &lt; $C$1, Tabla1[[#This Row],[NES|AMinf48vsNM48]], "")</f>
        <v/>
      </c>
      <c r="K24" t="str">
        <f>IF(Tabla1[[#This Row],[FDR q-val|NMinf24vsNM24]] &lt; $C$1, Tabla1[[#This Row],[NES|NMinf24vsNM24]], "")</f>
        <v/>
      </c>
      <c r="L24" t="str">
        <f>IF(Tabla1[[#This Row],[FDR q-val|NMinf48vsNM48]] &lt; $C$1, Tabla1[[#This Row],[NES|NMinf48vsNM48]], "")</f>
        <v/>
      </c>
      <c r="M24">
        <v>-0.75268405999999999</v>
      </c>
      <c r="N24">
        <v>-0.60352874000000001</v>
      </c>
      <c r="O24">
        <v>-1.3117695</v>
      </c>
      <c r="P24">
        <v>-1.003295</v>
      </c>
      <c r="Q24">
        <v>0.64066224999999999</v>
      </c>
      <c r="R24">
        <v>1.4211662</v>
      </c>
      <c r="S24">
        <v>-1.2336191000000001</v>
      </c>
      <c r="T24">
        <v>-1.103308</v>
      </c>
      <c r="U24">
        <v>-0.92745480000000002</v>
      </c>
      <c r="V24">
        <v>-1.1432258</v>
      </c>
      <c r="W24">
        <v>0.92901915000000002</v>
      </c>
      <c r="X24">
        <v>0.97238636000000001</v>
      </c>
      <c r="Y24">
        <v>0.58723855000000003</v>
      </c>
      <c r="Z24">
        <v>1</v>
      </c>
      <c r="AA24">
        <v>0.97618729999999998</v>
      </c>
      <c r="AB24">
        <v>0.9918515</v>
      </c>
      <c r="AC24">
        <v>0.80999832999999999</v>
      </c>
      <c r="AD24">
        <v>0.83191716999999998</v>
      </c>
      <c r="AE24">
        <v>0.88890979999999997</v>
      </c>
      <c r="AF24">
        <v>0.85030203999999998</v>
      </c>
      <c r="AG24" s="1">
        <v>0.14000000000000001</v>
      </c>
      <c r="AH24" s="1">
        <v>1</v>
      </c>
      <c r="AI24" s="1">
        <v>0.28999999999999998</v>
      </c>
      <c r="AJ24" s="1">
        <v>0.48</v>
      </c>
      <c r="AK24" s="1">
        <v>0.28999999999999998</v>
      </c>
      <c r="AL24" s="1">
        <v>0.52</v>
      </c>
      <c r="AM24" s="1">
        <v>0.43</v>
      </c>
      <c r="AN24" s="1">
        <v>0.43</v>
      </c>
      <c r="AO24" s="1">
        <v>0.28999999999999998</v>
      </c>
      <c r="AP24" s="1">
        <v>0.52</v>
      </c>
      <c r="AQ24" s="1">
        <f>SUM(Tabla1[[#This Row],[AM24vsNM24]:[NMinf48vsNM48]])</f>
        <v>0</v>
      </c>
    </row>
    <row r="25" spans="1:43" hidden="1" x14ac:dyDescent="0.3">
      <c r="A25" t="s">
        <v>53</v>
      </c>
      <c r="B25">
        <v>15</v>
      </c>
      <c r="C25" t="str">
        <f>IF(Tabla1[[#This Row],[FDR q-val|AM24vsNM24]] &lt; $C$1, Tabla1[[#This Row],[NES|AM24vsNM24]], "")</f>
        <v/>
      </c>
      <c r="D25" t="str">
        <f>IF(Tabla1[[#This Row],[FDR q-val|AM48vsNM48]] &lt; $C$1, Tabla1[[#This Row],[NES|AM48vsNM48]], "")</f>
        <v/>
      </c>
      <c r="E25" t="str">
        <f>IF(Tabla1[[#This Row],[FDR q-val|AMinf24vsAM24]] &lt; $C$1, Tabla1[[#This Row],[NES|AMinf24vsAM24]], "")</f>
        <v/>
      </c>
      <c r="F25" t="str">
        <f>IF(Tabla1[[#This Row],[FDR q-val|AMinf24vsNM24]] &lt; $C$1, Tabla1[[#This Row],[NES|AMinf24vsNM24]], "")</f>
        <v/>
      </c>
      <c r="H25" t="str">
        <f>IF(Tabla1[[#This Row],[FDR q-val|AMinf48_vs_NMinf48]] &lt; $C$1, Tabla1[[#This Row],[NES|AMinf48_vs_NMinf48]], "")</f>
        <v/>
      </c>
      <c r="I25" t="str">
        <f>IF(Tabla1[[#This Row],[FDR q-val|AMinf48vsAM48]] &lt; $C$1, Tabla1[[#This Row],[NES|AMinf48vsAM48]], "")</f>
        <v/>
      </c>
      <c r="J25" t="str">
        <f>IF(Tabla1[[#This Row],[FDR q-val|AMinf48vsNM48]] &lt; $C$1, Tabla1[[#This Row],[NES|AMinf48vsNM48]], "")</f>
        <v/>
      </c>
      <c r="K25" t="str">
        <f>IF(Tabla1[[#This Row],[FDR q-val|NMinf24vsNM24]] &lt; $C$1, Tabla1[[#This Row],[NES|NMinf24vsNM24]], "")</f>
        <v/>
      </c>
      <c r="L25" t="str">
        <f>IF(Tabla1[[#This Row],[FDR q-val|NMinf48vsNM48]] &lt; $C$1, Tabla1[[#This Row],[NES|NMinf48vsNM48]], "")</f>
        <v/>
      </c>
      <c r="M25">
        <v>-0.79871800000000004</v>
      </c>
      <c r="N25">
        <v>-0.61153179999999996</v>
      </c>
      <c r="O25">
        <v>-1.3473301</v>
      </c>
      <c r="P25">
        <v>-1.3544276</v>
      </c>
      <c r="Q25">
        <v>0.90409729999999999</v>
      </c>
      <c r="R25">
        <v>1.1113544</v>
      </c>
      <c r="S25">
        <v>-0.75882850000000002</v>
      </c>
      <c r="T25">
        <v>-0.76928980000000002</v>
      </c>
      <c r="U25">
        <v>-1.3842429000000001</v>
      </c>
      <c r="V25">
        <v>-0.94388455000000004</v>
      </c>
      <c r="W25">
        <v>0.92809229999999998</v>
      </c>
      <c r="X25">
        <v>0.97374879999999997</v>
      </c>
      <c r="Y25">
        <v>0.55674994</v>
      </c>
      <c r="Z25">
        <v>1</v>
      </c>
      <c r="AA25">
        <v>0.94464630000000005</v>
      </c>
      <c r="AB25">
        <v>1</v>
      </c>
      <c r="AC25">
        <v>0.94555789999999995</v>
      </c>
      <c r="AD25">
        <v>0.94576769999999999</v>
      </c>
      <c r="AE25">
        <v>0.61427854999999998</v>
      </c>
      <c r="AF25">
        <v>0.96939975</v>
      </c>
      <c r="AG25" s="1">
        <v>0.13</v>
      </c>
      <c r="AH25" s="1">
        <v>1</v>
      </c>
      <c r="AI25" s="1">
        <v>0.4</v>
      </c>
      <c r="AJ25" s="1">
        <v>0.53</v>
      </c>
      <c r="AK25" s="1">
        <v>0.47</v>
      </c>
      <c r="AL25" s="1">
        <v>0.47</v>
      </c>
      <c r="AM25" s="1">
        <v>0.4</v>
      </c>
      <c r="AN25" s="1">
        <v>0.27</v>
      </c>
      <c r="AO25" s="1">
        <v>0.33</v>
      </c>
      <c r="AP25" s="1">
        <v>0.4</v>
      </c>
      <c r="AQ25" s="1">
        <f>SUM(Tabla1[[#This Row],[AM24vsNM24]:[NMinf48vsNM48]])</f>
        <v>0</v>
      </c>
    </row>
    <row r="26" spans="1:43" hidden="1" x14ac:dyDescent="0.3">
      <c r="A26" t="s">
        <v>54</v>
      </c>
      <c r="B26">
        <v>16</v>
      </c>
      <c r="C26" t="str">
        <f>IF(Tabla1[[#This Row],[FDR q-val|AM24vsNM24]] &lt; $C$1, Tabla1[[#This Row],[NES|AM24vsNM24]], "")</f>
        <v/>
      </c>
      <c r="D26" t="str">
        <f>IF(Tabla1[[#This Row],[FDR q-val|AM48vsNM48]] &lt; $C$1, Tabla1[[#This Row],[NES|AM48vsNM48]], "")</f>
        <v/>
      </c>
      <c r="E26" t="str">
        <f>IF(Tabla1[[#This Row],[FDR q-val|AMinf24vsAM24]] &lt; $C$1, Tabla1[[#This Row],[NES|AMinf24vsAM24]], "")</f>
        <v/>
      </c>
      <c r="F26" t="str">
        <f>IF(Tabla1[[#This Row],[FDR q-val|AMinf24vsNM24]] &lt; $C$1, Tabla1[[#This Row],[NES|AMinf24vsNM24]], "")</f>
        <v/>
      </c>
      <c r="G26" t="str">
        <f>IF(Tabla1[[#This Row],[FDR q-val|AMinf24vsNMinf24]] &lt; $C$1, Tabla1[[#This Row],[NES|AMinf24vsNMinf24]], "")</f>
        <v/>
      </c>
      <c r="H26" t="str">
        <f>IF(Tabla1[[#This Row],[FDR q-val|AMinf48_vs_NMinf48]] &lt; $C$1, Tabla1[[#This Row],[NES|AMinf48_vs_NMinf48]], "")</f>
        <v/>
      </c>
      <c r="I26" t="str">
        <f>IF(Tabla1[[#This Row],[FDR q-val|AMinf48vsAM48]] &lt; $C$1, Tabla1[[#This Row],[NES|AMinf48vsAM48]], "")</f>
        <v/>
      </c>
      <c r="J26" t="str">
        <f>IF(Tabla1[[#This Row],[FDR q-val|AMinf48vsNM48]] &lt; $C$1, Tabla1[[#This Row],[NES|AMinf48vsNM48]], "")</f>
        <v/>
      </c>
      <c r="K26" t="str">
        <f>IF(Tabla1[[#This Row],[FDR q-val|NMinf24vsNM24]] &lt; $C$1, Tabla1[[#This Row],[NES|NMinf24vsNM24]], "")</f>
        <v/>
      </c>
      <c r="L26" t="str">
        <f>IF(Tabla1[[#This Row],[FDR q-val|NMinf48vsNM48]] &lt; $C$1, Tabla1[[#This Row],[NES|NMinf48vsNM48]], "")</f>
        <v/>
      </c>
      <c r="M26">
        <v>0.74888927000000005</v>
      </c>
      <c r="N26">
        <v>1.2853410000000001</v>
      </c>
      <c r="O26">
        <v>-1.0700381999999999</v>
      </c>
      <c r="P26">
        <v>-0.72136855</v>
      </c>
      <c r="Q26">
        <v>-1.3766662999999999</v>
      </c>
      <c r="R26">
        <v>-0.9404595</v>
      </c>
      <c r="S26">
        <v>-1.2511289000000001</v>
      </c>
      <c r="T26">
        <v>-1.3251463999999999</v>
      </c>
      <c r="U26">
        <v>0.78976904999999997</v>
      </c>
      <c r="V26">
        <v>-1.1908253</v>
      </c>
      <c r="W26">
        <v>0.98175310000000005</v>
      </c>
      <c r="X26">
        <v>1</v>
      </c>
      <c r="Y26">
        <v>0.76623819999999998</v>
      </c>
      <c r="Z26">
        <v>1</v>
      </c>
      <c r="AA26">
        <v>1</v>
      </c>
      <c r="AB26">
        <v>0.9680782</v>
      </c>
      <c r="AC26">
        <v>0.83769583999999997</v>
      </c>
      <c r="AD26">
        <v>1</v>
      </c>
      <c r="AE26">
        <v>0.91790159999999998</v>
      </c>
      <c r="AF26">
        <v>0.85457676999999999</v>
      </c>
      <c r="AG26" s="1">
        <v>0.44</v>
      </c>
      <c r="AH26" s="1">
        <v>0.5</v>
      </c>
      <c r="AI26" s="1">
        <v>0.38</v>
      </c>
      <c r="AJ26" s="1">
        <v>0.31</v>
      </c>
      <c r="AK26" s="1">
        <v>0.31</v>
      </c>
      <c r="AL26" s="1">
        <v>0.25</v>
      </c>
      <c r="AM26" s="1">
        <v>0.75</v>
      </c>
      <c r="AN26" s="1">
        <v>0.63</v>
      </c>
      <c r="AO26" s="1">
        <v>0.44</v>
      </c>
      <c r="AP26" s="1">
        <v>0.63</v>
      </c>
      <c r="AQ26" s="1">
        <f>SUM(Tabla1[[#This Row],[AM24vsNM24]:[NMinf48vsNM48]])</f>
        <v>0</v>
      </c>
    </row>
    <row r="27" spans="1:43" x14ac:dyDescent="0.3">
      <c r="A27" s="6" t="s">
        <v>55</v>
      </c>
      <c r="B27">
        <v>381</v>
      </c>
      <c r="C27" t="str">
        <f>IF(Tabla1[[#This Row],[FDR q-val|AM24vsNM24]] &lt; $C$1, Tabla1[[#This Row],[NES|AM24vsNM24]], "")</f>
        <v/>
      </c>
      <c r="D27" t="str">
        <f>IF(Tabla1[[#This Row],[FDR q-val|AM48vsNM48]] &lt; $C$1, Tabla1[[#This Row],[NES|AM48vsNM48]], "")</f>
        <v/>
      </c>
      <c r="E27" t="str">
        <f>IF(Tabla1[[#This Row],[FDR q-val|AMinf24vsAM24]] &lt; $C$1, Tabla1[[#This Row],[NES|AMinf24vsAM24]], "")</f>
        <v/>
      </c>
      <c r="F27" t="str">
        <f>IF(Tabla1[[#This Row],[FDR q-val|AMinf24vsNM24]] &lt; $C$1, Tabla1[[#This Row],[NES|AMinf24vsNM24]], "")</f>
        <v/>
      </c>
      <c r="H27" t="str">
        <f>IF(Tabla1[[#This Row],[FDR q-val|AMinf48_vs_NMinf48]] &lt; $C$1, Tabla1[[#This Row],[NES|AMinf48_vs_NMinf48]], "")</f>
        <v/>
      </c>
      <c r="I27" t="str">
        <f>IF(Tabla1[[#This Row],[FDR q-val|AMinf48vsAM48]] &lt; $C$1, Tabla1[[#This Row],[NES|AMinf48vsAM48]], "")</f>
        <v/>
      </c>
      <c r="J27" t="str">
        <f>IF(Tabla1[[#This Row],[FDR q-val|AMinf48vsNM48]] &lt; $C$1, Tabla1[[#This Row],[NES|AMinf48vsNM48]], "")</f>
        <v/>
      </c>
      <c r="K27">
        <f>IF(Tabla1[[#This Row],[FDR q-val|NMinf24vsNM24]] &lt; $C$1, Tabla1[[#This Row],[NES|NMinf24vsNM24]], "")</f>
        <v>1.347847</v>
      </c>
      <c r="L27" t="str">
        <f>IF(Tabla1[[#This Row],[FDR q-val|NMinf48vsNM48]] &lt; $C$1, Tabla1[[#This Row],[NES|NMinf48vsNM48]], "")</f>
        <v/>
      </c>
      <c r="M27">
        <v>-0.74013709999999999</v>
      </c>
      <c r="N27">
        <v>0.88851919999999995</v>
      </c>
      <c r="O27">
        <v>1.0134453999999999</v>
      </c>
      <c r="P27">
        <v>1.1496732999999999</v>
      </c>
      <c r="Q27">
        <v>-1.1501414000000001</v>
      </c>
      <c r="R27">
        <v>0.91184217000000001</v>
      </c>
      <c r="S27">
        <v>-0.94282644999999998</v>
      </c>
      <c r="T27">
        <v>-0.95729995000000001</v>
      </c>
      <c r="U27">
        <v>1.347847</v>
      </c>
      <c r="V27">
        <v>-0.95062080000000004</v>
      </c>
      <c r="W27">
        <v>0.93568459999999998</v>
      </c>
      <c r="X27">
        <v>1</v>
      </c>
      <c r="Y27">
        <v>0.90286105999999999</v>
      </c>
      <c r="Z27">
        <v>0.68827490000000002</v>
      </c>
      <c r="AA27">
        <v>1</v>
      </c>
      <c r="AB27">
        <v>1</v>
      </c>
      <c r="AC27">
        <v>0.98423450000000001</v>
      </c>
      <c r="AD27">
        <v>0.90239053999999996</v>
      </c>
      <c r="AE27">
        <v>0.46009215999999997</v>
      </c>
      <c r="AF27">
        <v>0.97081899999999999</v>
      </c>
      <c r="AG27" s="1">
        <v>0.28000000000000003</v>
      </c>
      <c r="AH27" s="1">
        <v>0.28999999999999998</v>
      </c>
      <c r="AI27" s="1">
        <v>0.19</v>
      </c>
      <c r="AJ27" s="1">
        <v>0.25</v>
      </c>
      <c r="AK27" s="1">
        <v>0.34</v>
      </c>
      <c r="AL27" s="1">
        <v>0.18</v>
      </c>
      <c r="AM27" s="1">
        <v>0.32</v>
      </c>
      <c r="AN27" s="1">
        <v>0.31</v>
      </c>
      <c r="AO27" s="1">
        <v>0.27</v>
      </c>
      <c r="AP27" s="1">
        <v>0.27</v>
      </c>
      <c r="AQ27" s="1">
        <f>SUM(Tabla1[[#This Row],[AM24vsNM24]:[NMinf48vsNM48]])</f>
        <v>1.347847</v>
      </c>
    </row>
    <row r="28" spans="1:43" hidden="1" x14ac:dyDescent="0.3">
      <c r="A28" t="s">
        <v>56</v>
      </c>
      <c r="B28">
        <v>47</v>
      </c>
      <c r="C28" t="str">
        <f>IF(Tabla1[[#This Row],[FDR q-val|AM24vsNM24]] &lt; $C$1, Tabla1[[#This Row],[NES|AM24vsNM24]], "")</f>
        <v/>
      </c>
      <c r="D28" t="str">
        <f>IF(Tabla1[[#This Row],[FDR q-val|AM48vsNM48]] &lt; $C$1, Tabla1[[#This Row],[NES|AM48vsNM48]], "")</f>
        <v/>
      </c>
      <c r="E28" t="str">
        <f>IF(Tabla1[[#This Row],[FDR q-val|AMinf24vsAM24]] &lt; $C$1, Tabla1[[#This Row],[NES|AMinf24vsAM24]], "")</f>
        <v/>
      </c>
      <c r="F28" t="str">
        <f>IF(Tabla1[[#This Row],[FDR q-val|AMinf24vsNM24]] &lt; $C$1, Tabla1[[#This Row],[NES|AMinf24vsNM24]], "")</f>
        <v/>
      </c>
      <c r="G28" t="str">
        <f>IF(Tabla1[[#This Row],[FDR q-val|AMinf24vsNMinf24]] &lt; $C$1, Tabla1[[#This Row],[NES|AMinf24vsNMinf24]], "")</f>
        <v/>
      </c>
      <c r="H28" t="str">
        <f>IF(Tabla1[[#This Row],[FDR q-val|AMinf48_vs_NMinf48]] &lt; $C$1, Tabla1[[#This Row],[NES|AMinf48_vs_NMinf48]], "")</f>
        <v/>
      </c>
      <c r="I28" t="str">
        <f>IF(Tabla1[[#This Row],[FDR q-val|AMinf48vsAM48]] &lt; $C$1, Tabla1[[#This Row],[NES|AMinf48vsAM48]], "")</f>
        <v/>
      </c>
      <c r="J28" t="str">
        <f>IF(Tabla1[[#This Row],[FDR q-val|AMinf48vsNM48]] &lt; $C$1, Tabla1[[#This Row],[NES|AMinf48vsNM48]], "")</f>
        <v/>
      </c>
      <c r="K28" t="str">
        <f>IF(Tabla1[[#This Row],[FDR q-val|NMinf24vsNM24]] &lt; $C$1, Tabla1[[#This Row],[NES|NMinf24vsNM24]], "")</f>
        <v/>
      </c>
      <c r="L28" t="str">
        <f>IF(Tabla1[[#This Row],[FDR q-val|NMinf48vsNM48]] &lt; $C$1, Tabla1[[#This Row],[NES|NMinf48vsNM48]], "")</f>
        <v/>
      </c>
      <c r="M28">
        <v>-1.3648643</v>
      </c>
      <c r="N28">
        <v>0.83881490000000003</v>
      </c>
      <c r="O28">
        <v>1.0801255999999999</v>
      </c>
      <c r="P28">
        <v>-0.9675935</v>
      </c>
      <c r="Q28">
        <v>-0.97406429999999999</v>
      </c>
      <c r="R28">
        <v>-0.8259938</v>
      </c>
      <c r="S28">
        <v>-0.90475059999999996</v>
      </c>
      <c r="T28">
        <v>-0.93474542999999999</v>
      </c>
      <c r="U28">
        <v>-0.97208726000000001</v>
      </c>
      <c r="V28">
        <v>-1.2250905000000001</v>
      </c>
      <c r="W28">
        <v>0.72541960000000005</v>
      </c>
      <c r="X28">
        <v>1</v>
      </c>
      <c r="Y28">
        <v>0.86055760000000003</v>
      </c>
      <c r="Z28">
        <v>1</v>
      </c>
      <c r="AA28">
        <v>1</v>
      </c>
      <c r="AB28">
        <v>0.97099089999999999</v>
      </c>
      <c r="AC28">
        <v>0.97541946000000002</v>
      </c>
      <c r="AD28">
        <v>0.90219795999999997</v>
      </c>
      <c r="AE28">
        <v>0.87838243999999999</v>
      </c>
      <c r="AF28">
        <v>0.85635059999999996</v>
      </c>
      <c r="AG28" s="1">
        <v>0.36</v>
      </c>
      <c r="AH28" s="1">
        <v>0.32</v>
      </c>
      <c r="AI28" s="1">
        <v>0.23</v>
      </c>
      <c r="AJ28" s="1">
        <v>0.21</v>
      </c>
      <c r="AK28" s="1">
        <v>0.3</v>
      </c>
      <c r="AL28" s="1">
        <v>0.15</v>
      </c>
      <c r="AM28" s="1">
        <v>0.3</v>
      </c>
      <c r="AN28" s="1">
        <v>0.21</v>
      </c>
      <c r="AO28" s="1">
        <v>0.19</v>
      </c>
      <c r="AP28" s="1">
        <v>0.36</v>
      </c>
      <c r="AQ28" s="1">
        <f>SUM(Tabla1[[#This Row],[AM24vsNM24]:[NMinf48vsNM48]])</f>
        <v>0</v>
      </c>
    </row>
    <row r="29" spans="1:43" hidden="1" x14ac:dyDescent="0.3">
      <c r="A29" t="s">
        <v>57</v>
      </c>
      <c r="B29">
        <v>28</v>
      </c>
      <c r="C29" t="str">
        <f>IF(Tabla1[[#This Row],[FDR q-val|AM24vsNM24]] &lt; $C$1, Tabla1[[#This Row],[NES|AM24vsNM24]], "")</f>
        <v/>
      </c>
      <c r="D29" t="str">
        <f>IF(Tabla1[[#This Row],[FDR q-val|AM48vsNM48]] &lt; $C$1, Tabla1[[#This Row],[NES|AM48vsNM48]], "")</f>
        <v/>
      </c>
      <c r="E29" t="str">
        <f>IF(Tabla1[[#This Row],[FDR q-val|AMinf24vsAM24]] &lt; $C$1, Tabla1[[#This Row],[NES|AMinf24vsAM24]], "")</f>
        <v/>
      </c>
      <c r="F29" t="str">
        <f>IF(Tabla1[[#This Row],[FDR q-val|AMinf24vsNM24]] &lt; $C$1, Tabla1[[#This Row],[NES|AMinf24vsNM24]], "")</f>
        <v/>
      </c>
      <c r="H29" t="str">
        <f>IF(Tabla1[[#This Row],[FDR q-val|AMinf48_vs_NMinf48]] &lt; $C$1, Tabla1[[#This Row],[NES|AMinf48_vs_NMinf48]], "")</f>
        <v/>
      </c>
      <c r="I29" t="str">
        <f>IF(Tabla1[[#This Row],[FDR q-val|AMinf48vsAM48]] &lt; $C$1, Tabla1[[#This Row],[NES|AMinf48vsAM48]], "")</f>
        <v/>
      </c>
      <c r="J29" t="str">
        <f>IF(Tabla1[[#This Row],[FDR q-val|AMinf48vsNM48]] &lt; $C$1, Tabla1[[#This Row],[NES|AMinf48vsNM48]], "")</f>
        <v/>
      </c>
      <c r="K29" t="str">
        <f>IF(Tabla1[[#This Row],[FDR q-val|NMinf24vsNM24]] &lt; $C$1, Tabla1[[#This Row],[NES|NMinf24vsNM24]], "")</f>
        <v/>
      </c>
      <c r="L29" t="str">
        <f>IF(Tabla1[[#This Row],[FDR q-val|NMinf48vsNM48]] &lt; $C$1, Tabla1[[#This Row],[NES|NMinf48vsNM48]], "")</f>
        <v/>
      </c>
      <c r="M29">
        <v>-1.0208333999999999</v>
      </c>
      <c r="N29">
        <v>0.89257633999999997</v>
      </c>
      <c r="O29">
        <v>1.0493915</v>
      </c>
      <c r="P29">
        <v>-0.66539793999999997</v>
      </c>
      <c r="Q29">
        <v>-0.86274826999999998</v>
      </c>
      <c r="R29">
        <v>-1.3293102999999999</v>
      </c>
      <c r="S29">
        <v>0.97227169999999996</v>
      </c>
      <c r="T29">
        <v>1.188018</v>
      </c>
      <c r="U29">
        <v>-0.61060579999999998</v>
      </c>
      <c r="V29">
        <v>0.70807140000000002</v>
      </c>
      <c r="W29">
        <v>0.95024717000000003</v>
      </c>
      <c r="X29">
        <v>1</v>
      </c>
      <c r="Y29">
        <v>0.85513810000000001</v>
      </c>
      <c r="Z29">
        <v>1</v>
      </c>
      <c r="AA29">
        <v>1</v>
      </c>
      <c r="AB29">
        <v>0.67225265999999995</v>
      </c>
      <c r="AC29">
        <v>0.95532059999999996</v>
      </c>
      <c r="AD29">
        <v>0.92400490000000002</v>
      </c>
      <c r="AE29">
        <v>0.96811250000000004</v>
      </c>
      <c r="AF29">
        <v>0.93901544999999997</v>
      </c>
      <c r="AG29" s="1">
        <v>0.36</v>
      </c>
      <c r="AH29" s="1">
        <v>0.36</v>
      </c>
      <c r="AI29" s="1">
        <v>0.28999999999999998</v>
      </c>
      <c r="AJ29" s="1">
        <v>0.18</v>
      </c>
      <c r="AK29" s="1">
        <v>0.28999999999999998</v>
      </c>
      <c r="AL29" s="1">
        <v>0.25</v>
      </c>
      <c r="AM29" s="1">
        <v>0.36</v>
      </c>
      <c r="AN29" s="1">
        <v>0.25</v>
      </c>
      <c r="AO29" s="1">
        <v>0.14000000000000001</v>
      </c>
      <c r="AP29" s="1">
        <v>0.18</v>
      </c>
      <c r="AQ29" s="1">
        <f>SUM(Tabla1[[#This Row],[AM24vsNM24]:[NMinf48vsNM48]])</f>
        <v>0</v>
      </c>
    </row>
    <row r="30" spans="1:43" hidden="1" x14ac:dyDescent="0.3">
      <c r="A30" t="s">
        <v>58</v>
      </c>
      <c r="B30">
        <v>22</v>
      </c>
      <c r="C30" t="str">
        <f>IF(Tabla1[[#This Row],[FDR q-val|AM24vsNM24]] &lt; $C$1, Tabla1[[#This Row],[NES|AM24vsNM24]], "")</f>
        <v/>
      </c>
      <c r="D30" t="str">
        <f>IF(Tabla1[[#This Row],[FDR q-val|AM48vsNM48]] &lt; $C$1, Tabla1[[#This Row],[NES|AM48vsNM48]], "")</f>
        <v/>
      </c>
      <c r="E30" t="str">
        <f>IF(Tabla1[[#This Row],[FDR q-val|AMinf24vsAM24]] &lt; $C$1, Tabla1[[#This Row],[NES|AMinf24vsAM24]], "")</f>
        <v/>
      </c>
      <c r="F30" t="str">
        <f>IF(Tabla1[[#This Row],[FDR q-val|AMinf24vsNM24]] &lt; $C$1, Tabla1[[#This Row],[NES|AMinf24vsNM24]], "")</f>
        <v/>
      </c>
      <c r="G30" t="str">
        <f>IF(Tabla1[[#This Row],[FDR q-val|AMinf24vsNMinf24]] &lt; $C$1, Tabla1[[#This Row],[NES|AMinf24vsNMinf24]], "")</f>
        <v/>
      </c>
      <c r="H30" t="str">
        <f>IF(Tabla1[[#This Row],[FDR q-val|AMinf48_vs_NMinf48]] &lt; $C$1, Tabla1[[#This Row],[NES|AMinf48_vs_NMinf48]], "")</f>
        <v/>
      </c>
      <c r="I30" t="str">
        <f>IF(Tabla1[[#This Row],[FDR q-val|AMinf48vsAM48]] &lt; $C$1, Tabla1[[#This Row],[NES|AMinf48vsAM48]], "")</f>
        <v/>
      </c>
      <c r="J30" t="str">
        <f>IF(Tabla1[[#This Row],[FDR q-val|AMinf48vsNM48]] &lt; $C$1, Tabla1[[#This Row],[NES|AMinf48vsNM48]], "")</f>
        <v/>
      </c>
      <c r="K30" t="str">
        <f>IF(Tabla1[[#This Row],[FDR q-val|NMinf24vsNM24]] &lt; $C$1, Tabla1[[#This Row],[NES|NMinf24vsNM24]], "")</f>
        <v/>
      </c>
      <c r="L30" t="str">
        <f>IF(Tabla1[[#This Row],[FDR q-val|NMinf48vsNM48]] &lt; $C$1, Tabla1[[#This Row],[NES|NMinf48vsNM48]], "")</f>
        <v/>
      </c>
      <c r="M30">
        <v>-1.0996269999999999</v>
      </c>
      <c r="N30">
        <v>0.73147773999999999</v>
      </c>
      <c r="O30">
        <v>0.98418899999999998</v>
      </c>
      <c r="P30">
        <v>-0.84659280000000003</v>
      </c>
      <c r="Q30">
        <v>-0.86740150000000005</v>
      </c>
      <c r="R30">
        <v>-1.202834</v>
      </c>
      <c r="S30">
        <v>1.0086443</v>
      </c>
      <c r="T30">
        <v>1.1521735</v>
      </c>
      <c r="U30">
        <v>-0.65328799999999998</v>
      </c>
      <c r="V30">
        <v>0.73538667000000002</v>
      </c>
      <c r="W30">
        <v>0.94981599999999999</v>
      </c>
      <c r="X30">
        <v>0.97682150000000001</v>
      </c>
      <c r="Y30">
        <v>0.88015896000000005</v>
      </c>
      <c r="Z30">
        <v>1</v>
      </c>
      <c r="AA30">
        <v>1</v>
      </c>
      <c r="AB30">
        <v>0.86445534000000002</v>
      </c>
      <c r="AC30">
        <v>0.94883852999999996</v>
      </c>
      <c r="AD30">
        <v>0.92368099999999997</v>
      </c>
      <c r="AE30">
        <v>0.96452576000000001</v>
      </c>
      <c r="AF30">
        <v>0.93371093000000005</v>
      </c>
      <c r="AG30" s="1">
        <v>0.45</v>
      </c>
      <c r="AH30" s="1">
        <v>0.23</v>
      </c>
      <c r="AI30" s="1">
        <v>0.32</v>
      </c>
      <c r="AJ30" s="1">
        <v>0.23</v>
      </c>
      <c r="AK30" s="1">
        <v>0.32</v>
      </c>
      <c r="AL30" s="1">
        <v>0.27</v>
      </c>
      <c r="AM30" s="1">
        <v>0.41</v>
      </c>
      <c r="AN30" s="1">
        <v>0.27</v>
      </c>
      <c r="AO30" s="1">
        <v>0.23</v>
      </c>
      <c r="AP30" s="1">
        <v>0.41</v>
      </c>
      <c r="AQ30" s="1">
        <f>SUM(Tabla1[[#This Row],[AM24vsNM24]:[NMinf48vsNM48]])</f>
        <v>0</v>
      </c>
    </row>
    <row r="31" spans="1:43" hidden="1" x14ac:dyDescent="0.3">
      <c r="A31" t="s">
        <v>59</v>
      </c>
      <c r="B31">
        <v>76</v>
      </c>
      <c r="C31" t="str">
        <f>IF(Tabla1[[#This Row],[FDR q-val|AM24vsNM24]] &lt; $C$1, Tabla1[[#This Row],[NES|AM24vsNM24]], "")</f>
        <v/>
      </c>
      <c r="D31" t="str">
        <f>IF(Tabla1[[#This Row],[FDR q-val|AM48vsNM48]] &lt; $C$1, Tabla1[[#This Row],[NES|AM48vsNM48]], "")</f>
        <v/>
      </c>
      <c r="E31" t="str">
        <f>IF(Tabla1[[#This Row],[FDR q-val|AMinf24vsAM24]] &lt; $C$1, Tabla1[[#This Row],[NES|AMinf24vsAM24]], "")</f>
        <v/>
      </c>
      <c r="F31" t="str">
        <f>IF(Tabla1[[#This Row],[FDR q-val|AMinf24vsNM24]] &lt; $C$1, Tabla1[[#This Row],[NES|AMinf24vsNM24]], "")</f>
        <v/>
      </c>
      <c r="H31" t="str">
        <f>IF(Tabla1[[#This Row],[FDR q-val|AMinf48_vs_NMinf48]] &lt; $C$1, Tabla1[[#This Row],[NES|AMinf48_vs_NMinf48]], "")</f>
        <v/>
      </c>
      <c r="I31" t="str">
        <f>IF(Tabla1[[#This Row],[FDR q-val|AMinf48vsAM48]] &lt; $C$1, Tabla1[[#This Row],[NES|AMinf48vsAM48]], "")</f>
        <v/>
      </c>
      <c r="J31" t="str">
        <f>IF(Tabla1[[#This Row],[FDR q-val|AMinf48vsNM48]] &lt; $C$1, Tabla1[[#This Row],[NES|AMinf48vsNM48]], "")</f>
        <v/>
      </c>
      <c r="K31" t="str">
        <f>IF(Tabla1[[#This Row],[FDR q-val|NMinf24vsNM24]] &lt; $C$1, Tabla1[[#This Row],[NES|NMinf24vsNM24]], "")</f>
        <v/>
      </c>
      <c r="L31" t="str">
        <f>IF(Tabla1[[#This Row],[FDR q-val|NMinf48vsNM48]] &lt; $C$1, Tabla1[[#This Row],[NES|NMinf48vsNM48]], "")</f>
        <v/>
      </c>
      <c r="M31">
        <v>1.4691818000000001</v>
      </c>
      <c r="N31">
        <v>1.0236136</v>
      </c>
      <c r="O31">
        <v>-1.4054291999999999</v>
      </c>
      <c r="P31">
        <v>0.93319273000000003</v>
      </c>
      <c r="Q31">
        <v>-1.020921</v>
      </c>
      <c r="R31">
        <v>1.3362911</v>
      </c>
      <c r="S31">
        <v>-1.3084966</v>
      </c>
      <c r="T31">
        <v>-1.1554979999999999</v>
      </c>
      <c r="U31">
        <v>1.1019121000000001</v>
      </c>
      <c r="V31">
        <v>-1.1625037</v>
      </c>
      <c r="W31">
        <v>0.67307066999999998</v>
      </c>
      <c r="X31">
        <v>1</v>
      </c>
      <c r="Y31">
        <v>0.53248273999999995</v>
      </c>
      <c r="Z31">
        <v>0.84193485999999995</v>
      </c>
      <c r="AA31">
        <v>1</v>
      </c>
      <c r="AB31">
        <v>1</v>
      </c>
      <c r="AC31">
        <v>1</v>
      </c>
      <c r="AD31">
        <v>0.77742564999999997</v>
      </c>
      <c r="AE31">
        <v>0.65500800000000003</v>
      </c>
      <c r="AF31">
        <v>0.82405729999999999</v>
      </c>
      <c r="AG31" s="1">
        <v>0.33</v>
      </c>
      <c r="AH31" s="1">
        <v>0.45</v>
      </c>
      <c r="AI31" s="1">
        <v>0.38</v>
      </c>
      <c r="AJ31" s="1">
        <v>0.28999999999999998</v>
      </c>
      <c r="AK31" s="1">
        <v>0.12</v>
      </c>
      <c r="AL31" s="1">
        <v>0.26</v>
      </c>
      <c r="AM31" s="1">
        <v>0.42</v>
      </c>
      <c r="AN31" s="1">
        <v>0.37</v>
      </c>
      <c r="AO31" s="1">
        <v>0.21</v>
      </c>
      <c r="AP31" s="1">
        <v>0.39</v>
      </c>
      <c r="AQ31" s="1">
        <f>SUM(Tabla1[[#This Row],[AM24vsNM24]:[NMinf48vsNM48]])</f>
        <v>0</v>
      </c>
    </row>
    <row r="32" spans="1:43" x14ac:dyDescent="0.3">
      <c r="A32" s="6" t="s">
        <v>60</v>
      </c>
      <c r="B32">
        <v>37</v>
      </c>
      <c r="C32" t="str">
        <f>IF(Tabla1[[#This Row],[FDR q-val|AM24vsNM24]] &lt; $C$1, Tabla1[[#This Row],[NES|AM24vsNM24]], "")</f>
        <v/>
      </c>
      <c r="D32" t="str">
        <f>IF(Tabla1[[#This Row],[FDR q-val|AM48vsNM48]] &lt; $C$1, Tabla1[[#This Row],[NES|AM48vsNM48]], "")</f>
        <v/>
      </c>
      <c r="E32" t="str">
        <f>IF(Tabla1[[#This Row],[FDR q-val|AMinf24vsAM24]] &lt; $C$1, Tabla1[[#This Row],[NES|AMinf24vsAM24]], "")</f>
        <v/>
      </c>
      <c r="F32">
        <f>IF(Tabla1[[#This Row],[FDR q-val|AMinf24vsNM24]] &lt; $C$1, Tabla1[[#This Row],[NES|AMinf24vsNM24]], "")</f>
        <v>1.4460682</v>
      </c>
      <c r="G32" t="str">
        <f>IF(Tabla1[[#This Row],[FDR q-val|AMinf24vsNMinf24]] &lt; $C$1, Tabla1[[#This Row],[NES|AMinf24vsNMinf24]], "")</f>
        <v/>
      </c>
      <c r="H32" t="str">
        <f>IF(Tabla1[[#This Row],[FDR q-val|AMinf48_vs_NMinf48]] &lt; $C$1, Tabla1[[#This Row],[NES|AMinf48_vs_NMinf48]], "")</f>
        <v/>
      </c>
      <c r="I32" t="str">
        <f>IF(Tabla1[[#This Row],[FDR q-val|AMinf48vsAM48]] &lt; $C$1, Tabla1[[#This Row],[NES|AMinf48vsAM48]], "")</f>
        <v/>
      </c>
      <c r="J32" t="str">
        <f>IF(Tabla1[[#This Row],[FDR q-val|AMinf48vsNM48]] &lt; $C$1, Tabla1[[#This Row],[NES|AMinf48vsNM48]], "")</f>
        <v/>
      </c>
      <c r="K32">
        <f>IF(Tabla1[[#This Row],[FDR q-val|NMinf24vsNM24]] &lt; $C$1, Tabla1[[#This Row],[NES|NMinf24vsNM24]], "")</f>
        <v>1.5169950999999999</v>
      </c>
      <c r="L32" t="str">
        <f>IF(Tabla1[[#This Row],[FDR q-val|NMinf48vsNM48]] &lt; $C$1, Tabla1[[#This Row],[NES|NMinf48vsNM48]], "")</f>
        <v/>
      </c>
      <c r="M32">
        <v>1.5870101000000001</v>
      </c>
      <c r="N32">
        <v>1.238083</v>
      </c>
      <c r="O32">
        <v>-1.2809917</v>
      </c>
      <c r="P32">
        <v>1.4460682</v>
      </c>
      <c r="Q32">
        <v>-1.0312032</v>
      </c>
      <c r="R32">
        <v>0.9315196</v>
      </c>
      <c r="S32">
        <v>0.95331204000000003</v>
      </c>
      <c r="T32">
        <v>1.0279543</v>
      </c>
      <c r="U32">
        <v>1.5169950999999999</v>
      </c>
      <c r="V32">
        <v>1.2458537999999999</v>
      </c>
      <c r="W32">
        <v>0.74760853999999999</v>
      </c>
      <c r="X32">
        <v>1</v>
      </c>
      <c r="Y32">
        <v>0.60033285999999997</v>
      </c>
      <c r="Z32">
        <v>0.47319618000000002</v>
      </c>
      <c r="AA32">
        <v>1</v>
      </c>
      <c r="AB32">
        <v>1</v>
      </c>
      <c r="AC32">
        <v>0.96156169999999996</v>
      </c>
      <c r="AD32">
        <v>0.85117924</v>
      </c>
      <c r="AE32">
        <v>0.28347102000000002</v>
      </c>
      <c r="AF32">
        <v>0.81794982999999999</v>
      </c>
      <c r="AG32" s="1">
        <v>0.3</v>
      </c>
      <c r="AH32" s="1">
        <v>0.27</v>
      </c>
      <c r="AI32" s="1">
        <v>0.3</v>
      </c>
      <c r="AJ32" s="1">
        <v>0.32</v>
      </c>
      <c r="AK32" s="1">
        <v>0.14000000000000001</v>
      </c>
      <c r="AL32" s="1">
        <v>0.24</v>
      </c>
      <c r="AM32" s="1">
        <v>0.38</v>
      </c>
      <c r="AN32" s="1">
        <v>0.38</v>
      </c>
      <c r="AO32" s="1">
        <v>0.35</v>
      </c>
      <c r="AP32" s="1">
        <v>0.35</v>
      </c>
      <c r="AQ32" s="1">
        <f>SUM(Tabla1[[#This Row],[AM24vsNM24]:[NMinf48vsNM48]])</f>
        <v>2.9630633</v>
      </c>
    </row>
    <row r="33" spans="1:43" hidden="1" x14ac:dyDescent="0.3">
      <c r="A33" t="s">
        <v>61</v>
      </c>
      <c r="B33">
        <v>39</v>
      </c>
      <c r="C33" t="str">
        <f>IF(Tabla1[[#This Row],[FDR q-val|AM24vsNM24]] &lt; $C$1, Tabla1[[#This Row],[NES|AM24vsNM24]], "")</f>
        <v/>
      </c>
      <c r="D33" t="str">
        <f>IF(Tabla1[[#This Row],[FDR q-val|AM48vsNM48]] &lt; $C$1, Tabla1[[#This Row],[NES|AM48vsNM48]], "")</f>
        <v/>
      </c>
      <c r="E33" t="str">
        <f>IF(Tabla1[[#This Row],[FDR q-val|AMinf24vsAM24]] &lt; $C$1, Tabla1[[#This Row],[NES|AMinf24vsAM24]], "")</f>
        <v/>
      </c>
      <c r="F33" t="str">
        <f>IF(Tabla1[[#This Row],[FDR q-val|AMinf24vsNM24]] &lt; $C$1, Tabla1[[#This Row],[NES|AMinf24vsNM24]], "")</f>
        <v/>
      </c>
      <c r="H33" t="str">
        <f>IF(Tabla1[[#This Row],[FDR q-val|AMinf48_vs_NMinf48]] &lt; $C$1, Tabla1[[#This Row],[NES|AMinf48_vs_NMinf48]], "")</f>
        <v/>
      </c>
      <c r="I33" t="str">
        <f>IF(Tabla1[[#This Row],[FDR q-val|AMinf48vsAM48]] &lt; $C$1, Tabla1[[#This Row],[NES|AMinf48vsAM48]], "")</f>
        <v/>
      </c>
      <c r="J33" t="str">
        <f>IF(Tabla1[[#This Row],[FDR q-val|AMinf48vsNM48]] &lt; $C$1, Tabla1[[#This Row],[NES|AMinf48vsNM48]], "")</f>
        <v/>
      </c>
      <c r="K33" t="str">
        <f>IF(Tabla1[[#This Row],[FDR q-val|NMinf24vsNM24]] &lt; $C$1, Tabla1[[#This Row],[NES|NMinf24vsNM24]], "")</f>
        <v/>
      </c>
      <c r="L33" t="str">
        <f>IF(Tabla1[[#This Row],[FDR q-val|NMinf48vsNM48]] &lt; $C$1, Tabla1[[#This Row],[NES|NMinf48vsNM48]], "")</f>
        <v/>
      </c>
      <c r="M33">
        <v>1.300033</v>
      </c>
      <c r="N33">
        <v>0.81158540000000001</v>
      </c>
      <c r="O33">
        <v>-1.4602676999999999</v>
      </c>
      <c r="P33">
        <v>-0.48947056999999999</v>
      </c>
      <c r="Q33">
        <v>-0.95972939999999995</v>
      </c>
      <c r="R33">
        <v>1.3477665000000001</v>
      </c>
      <c r="S33">
        <v>-1.4233973</v>
      </c>
      <c r="T33">
        <v>-1.3596318999999999</v>
      </c>
      <c r="U33">
        <v>0.40932069999999998</v>
      </c>
      <c r="V33">
        <v>-1.2904800999999999</v>
      </c>
      <c r="W33">
        <v>0.81054959999999998</v>
      </c>
      <c r="X33">
        <v>1</v>
      </c>
      <c r="Y33">
        <v>0.57062142999999999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0.99029180000000006</v>
      </c>
      <c r="AF33">
        <v>0.81835126999999996</v>
      </c>
      <c r="AG33" s="1">
        <v>0.56000000000000005</v>
      </c>
      <c r="AH33" s="1">
        <v>0.44</v>
      </c>
      <c r="AI33" s="1">
        <v>0.46</v>
      </c>
      <c r="AJ33" s="1">
        <v>0.05</v>
      </c>
      <c r="AK33" s="1">
        <v>0.1</v>
      </c>
      <c r="AL33" s="1">
        <v>0.31</v>
      </c>
      <c r="AM33" s="1">
        <v>0.51</v>
      </c>
      <c r="AN33" s="1">
        <v>0.59</v>
      </c>
      <c r="AO33" s="1">
        <v>0.08</v>
      </c>
      <c r="AP33" s="1">
        <v>0.64</v>
      </c>
      <c r="AQ33" s="1">
        <f>SUM(Tabla1[[#This Row],[AM24vsNM24]:[NMinf48vsNM48]])</f>
        <v>0</v>
      </c>
    </row>
    <row r="34" spans="1:43" hidden="1" x14ac:dyDescent="0.3">
      <c r="A34" t="s">
        <v>62</v>
      </c>
      <c r="B34">
        <v>20</v>
      </c>
      <c r="C34" t="str">
        <f>IF(Tabla1[[#This Row],[FDR q-val|AM24vsNM24]] &lt; $C$1, Tabla1[[#This Row],[NES|AM24vsNM24]], "")</f>
        <v/>
      </c>
      <c r="D34" t="str">
        <f>IF(Tabla1[[#This Row],[FDR q-val|AM48vsNM48]] &lt; $C$1, Tabla1[[#This Row],[NES|AM48vsNM48]], "")</f>
        <v/>
      </c>
      <c r="E34" t="str">
        <f>IF(Tabla1[[#This Row],[FDR q-val|AMinf24vsAM24]] &lt; $C$1, Tabla1[[#This Row],[NES|AMinf24vsAM24]], "")</f>
        <v/>
      </c>
      <c r="F34" t="str">
        <f>IF(Tabla1[[#This Row],[FDR q-val|AMinf24vsNM24]] &lt; $C$1, Tabla1[[#This Row],[NES|AMinf24vsNM24]], "")</f>
        <v/>
      </c>
      <c r="G34" t="str">
        <f>IF(Tabla1[[#This Row],[FDR q-val|AMinf24vsNMinf24]] &lt; $C$1, Tabla1[[#This Row],[NES|AMinf24vsNMinf24]], "")</f>
        <v/>
      </c>
      <c r="H34" t="str">
        <f>IF(Tabla1[[#This Row],[FDR q-val|AMinf48_vs_NMinf48]] &lt; $C$1, Tabla1[[#This Row],[NES|AMinf48_vs_NMinf48]], "")</f>
        <v/>
      </c>
      <c r="I34" t="str">
        <f>IF(Tabla1[[#This Row],[FDR q-val|AMinf48vsAM48]] &lt; $C$1, Tabla1[[#This Row],[NES|AMinf48vsAM48]], "")</f>
        <v/>
      </c>
      <c r="J34" t="str">
        <f>IF(Tabla1[[#This Row],[FDR q-val|AMinf48vsNM48]] &lt; $C$1, Tabla1[[#This Row],[NES|AMinf48vsNM48]], "")</f>
        <v/>
      </c>
      <c r="K34" t="str">
        <f>IF(Tabla1[[#This Row],[FDR q-val|NMinf24vsNM24]] &lt; $C$1, Tabla1[[#This Row],[NES|NMinf24vsNM24]], "")</f>
        <v/>
      </c>
      <c r="L34" t="str">
        <f>IF(Tabla1[[#This Row],[FDR q-val|NMinf48vsNM48]] &lt; $C$1, Tabla1[[#This Row],[NES|NMinf48vsNM48]], "")</f>
        <v/>
      </c>
      <c r="M34">
        <v>1.1216846</v>
      </c>
      <c r="N34">
        <v>1.2858092000000001</v>
      </c>
      <c r="O34">
        <v>-1.2082157</v>
      </c>
      <c r="P34">
        <v>0.5761965</v>
      </c>
      <c r="Q34">
        <v>-0.70774959999999998</v>
      </c>
      <c r="R34">
        <v>1.3349816000000001</v>
      </c>
      <c r="S34">
        <v>-1.3457441000000001</v>
      </c>
      <c r="T34">
        <v>-1.3061187000000001</v>
      </c>
      <c r="U34">
        <v>0.79501915000000001</v>
      </c>
      <c r="V34">
        <v>-1.2838304</v>
      </c>
      <c r="W34">
        <v>0.91366183999999995</v>
      </c>
      <c r="X34">
        <v>1</v>
      </c>
      <c r="Y34">
        <v>0.66582406000000005</v>
      </c>
      <c r="Z34">
        <v>0.97997224000000005</v>
      </c>
      <c r="AA34">
        <v>1</v>
      </c>
      <c r="AB34">
        <v>1</v>
      </c>
      <c r="AC34">
        <v>1</v>
      </c>
      <c r="AD34">
        <v>1</v>
      </c>
      <c r="AE34">
        <v>0.91475916000000002</v>
      </c>
      <c r="AF34">
        <v>0.81209180000000003</v>
      </c>
      <c r="AG34" s="1">
        <v>0.4</v>
      </c>
      <c r="AH34" s="1">
        <v>0.75</v>
      </c>
      <c r="AI34" s="1">
        <v>0.35</v>
      </c>
      <c r="AJ34" s="1">
        <v>0.3</v>
      </c>
      <c r="AK34" s="1">
        <v>0.15</v>
      </c>
      <c r="AL34" s="1">
        <v>0.55000000000000004</v>
      </c>
      <c r="AM34" s="1">
        <v>0.6</v>
      </c>
      <c r="AN34" s="1">
        <v>0.6</v>
      </c>
      <c r="AO34" s="1">
        <v>0.15</v>
      </c>
      <c r="AP34" s="1">
        <v>0.6</v>
      </c>
      <c r="AQ34" s="1">
        <f>SUM(Tabla1[[#This Row],[AM24vsNM24]:[NMinf48vsNM48]])</f>
        <v>0</v>
      </c>
    </row>
    <row r="35" spans="1:43" hidden="1" x14ac:dyDescent="0.3">
      <c r="A35" t="s">
        <v>63</v>
      </c>
      <c r="B35">
        <v>66</v>
      </c>
      <c r="C35" t="str">
        <f>IF(Tabla1[[#This Row],[FDR q-val|AM24vsNM24]] &lt; $C$1, Tabla1[[#This Row],[NES|AM24vsNM24]], "")</f>
        <v/>
      </c>
      <c r="D35" t="str">
        <f>IF(Tabla1[[#This Row],[FDR q-val|AM48vsNM48]] &lt; $C$1, Tabla1[[#This Row],[NES|AM48vsNM48]], "")</f>
        <v/>
      </c>
      <c r="E35" t="str">
        <f>IF(Tabla1[[#This Row],[FDR q-val|AMinf24vsAM24]] &lt; $C$1, Tabla1[[#This Row],[NES|AMinf24vsAM24]], "")</f>
        <v/>
      </c>
      <c r="F35" t="str">
        <f>IF(Tabla1[[#This Row],[FDR q-val|AMinf24vsNM24]] &lt; $C$1, Tabla1[[#This Row],[NES|AMinf24vsNM24]], "")</f>
        <v/>
      </c>
      <c r="H35" t="str">
        <f>IF(Tabla1[[#This Row],[FDR q-val|AMinf48_vs_NMinf48]] &lt; $C$1, Tabla1[[#This Row],[NES|AMinf48_vs_NMinf48]], "")</f>
        <v/>
      </c>
      <c r="I35" t="str">
        <f>IF(Tabla1[[#This Row],[FDR q-val|AMinf48vsAM48]] &lt; $C$1, Tabla1[[#This Row],[NES|AMinf48vsAM48]], "")</f>
        <v/>
      </c>
      <c r="J35" t="str">
        <f>IF(Tabla1[[#This Row],[FDR q-val|AMinf48vsNM48]] &lt; $C$1, Tabla1[[#This Row],[NES|AMinf48vsNM48]], "")</f>
        <v/>
      </c>
      <c r="K35" t="str">
        <f>IF(Tabla1[[#This Row],[FDR q-val|NMinf24vsNM24]] &lt; $C$1, Tabla1[[#This Row],[NES|NMinf24vsNM24]], "")</f>
        <v/>
      </c>
      <c r="L35" t="str">
        <f>IF(Tabla1[[#This Row],[FDR q-val|NMinf48vsNM48]] &lt; $C$1, Tabla1[[#This Row],[NES|NMinf48vsNM48]], "")</f>
        <v/>
      </c>
      <c r="M35">
        <v>-0.80152725999999996</v>
      </c>
      <c r="N35">
        <v>-0.73219160000000005</v>
      </c>
      <c r="O35">
        <v>-0.60989819999999995</v>
      </c>
      <c r="P35">
        <v>-1.2197751999999999</v>
      </c>
      <c r="Q35">
        <v>-1.4352910000000001</v>
      </c>
      <c r="R35">
        <v>0.70075019999999999</v>
      </c>
      <c r="S35">
        <v>-1.1766601999999999</v>
      </c>
      <c r="T35">
        <v>-1.3060398</v>
      </c>
      <c r="U35">
        <v>1.1258262000000001</v>
      </c>
      <c r="V35">
        <v>-1.0669124000000001</v>
      </c>
      <c r="W35">
        <v>0.93233200000000005</v>
      </c>
      <c r="X35">
        <v>1</v>
      </c>
      <c r="Y35">
        <v>1</v>
      </c>
      <c r="Z35">
        <v>0.9956931</v>
      </c>
      <c r="AA35">
        <v>1</v>
      </c>
      <c r="AB35">
        <v>1</v>
      </c>
      <c r="AC35">
        <v>0.71597359999999999</v>
      </c>
      <c r="AD35">
        <v>0.98895984999999997</v>
      </c>
      <c r="AE35">
        <v>0.64260660000000003</v>
      </c>
      <c r="AF35">
        <v>0.83252369999999998</v>
      </c>
      <c r="AG35" s="1">
        <v>0.27</v>
      </c>
      <c r="AH35" s="1">
        <v>0.28999999999999998</v>
      </c>
      <c r="AI35" s="1">
        <v>0.18</v>
      </c>
      <c r="AJ35" s="1">
        <v>0.26</v>
      </c>
      <c r="AK35" s="1">
        <v>0.48</v>
      </c>
      <c r="AL35" s="1">
        <v>0.28999999999999998</v>
      </c>
      <c r="AM35" s="1">
        <v>0.55000000000000004</v>
      </c>
      <c r="AN35" s="1">
        <v>0.62</v>
      </c>
      <c r="AO35" s="1">
        <v>0.27</v>
      </c>
      <c r="AP35" s="1">
        <v>0.45</v>
      </c>
      <c r="AQ35" s="1">
        <f>SUM(Tabla1[[#This Row],[AM24vsNM24]:[NMinf48vsNM48]])</f>
        <v>0</v>
      </c>
    </row>
    <row r="36" spans="1:43" hidden="1" x14ac:dyDescent="0.3">
      <c r="A36" t="s">
        <v>64</v>
      </c>
      <c r="B36">
        <v>34</v>
      </c>
      <c r="C36" t="str">
        <f>IF(Tabla1[[#This Row],[FDR q-val|AM24vsNM24]] &lt; $C$1, Tabla1[[#This Row],[NES|AM24vsNM24]], "")</f>
        <v/>
      </c>
      <c r="D36" t="str">
        <f>IF(Tabla1[[#This Row],[FDR q-val|AM48vsNM48]] &lt; $C$1, Tabla1[[#This Row],[NES|AM48vsNM48]], "")</f>
        <v/>
      </c>
      <c r="E36" t="str">
        <f>IF(Tabla1[[#This Row],[FDR q-val|AMinf24vsAM24]] &lt; $C$1, Tabla1[[#This Row],[NES|AMinf24vsAM24]], "")</f>
        <v/>
      </c>
      <c r="F36" t="str">
        <f>IF(Tabla1[[#This Row],[FDR q-val|AMinf24vsNM24]] &lt; $C$1, Tabla1[[#This Row],[NES|AMinf24vsNM24]], "")</f>
        <v/>
      </c>
      <c r="G36" t="str">
        <f>IF(Tabla1[[#This Row],[FDR q-val|AMinf24vsNMinf24]] &lt; $C$1, Tabla1[[#This Row],[NES|AMinf24vsNMinf24]], "")</f>
        <v/>
      </c>
      <c r="H36" t="str">
        <f>IF(Tabla1[[#This Row],[FDR q-val|AMinf48_vs_NMinf48]] &lt; $C$1, Tabla1[[#This Row],[NES|AMinf48_vs_NMinf48]], "")</f>
        <v/>
      </c>
      <c r="I36" t="str">
        <f>IF(Tabla1[[#This Row],[FDR q-val|AMinf48vsAM48]] &lt; $C$1, Tabla1[[#This Row],[NES|AMinf48vsAM48]], "")</f>
        <v/>
      </c>
      <c r="J36" t="str">
        <f>IF(Tabla1[[#This Row],[FDR q-val|AMinf48vsNM48]] &lt; $C$1, Tabla1[[#This Row],[NES|AMinf48vsNM48]], "")</f>
        <v/>
      </c>
      <c r="K36" t="str">
        <f>IF(Tabla1[[#This Row],[FDR q-val|NMinf24vsNM24]] &lt; $C$1, Tabla1[[#This Row],[NES|NMinf24vsNM24]], "")</f>
        <v/>
      </c>
      <c r="L36" t="str">
        <f>IF(Tabla1[[#This Row],[FDR q-val|NMinf48vsNM48]] &lt; $C$1, Tabla1[[#This Row],[NES|NMinf48vsNM48]], "")</f>
        <v/>
      </c>
      <c r="M36">
        <v>-0.86648170000000002</v>
      </c>
      <c r="N36">
        <v>-0.54981809999999998</v>
      </c>
      <c r="O36">
        <v>-0.41866009999999998</v>
      </c>
      <c r="P36">
        <v>-1.3346591999999999</v>
      </c>
      <c r="Q36">
        <v>-1.5404420999999999</v>
      </c>
      <c r="R36">
        <v>0.78879606999999996</v>
      </c>
      <c r="S36">
        <v>-1.3725438000000001</v>
      </c>
      <c r="T36">
        <v>-1.3235431</v>
      </c>
      <c r="U36">
        <v>0.88516545000000002</v>
      </c>
      <c r="V36">
        <v>-1.1976690999999999</v>
      </c>
      <c r="W36">
        <v>0.94828427000000004</v>
      </c>
      <c r="X36">
        <v>0.97871536000000003</v>
      </c>
      <c r="Y36">
        <v>0.99810350000000003</v>
      </c>
      <c r="Z36">
        <v>0.96013694999999999</v>
      </c>
      <c r="AA36">
        <v>1</v>
      </c>
      <c r="AB36">
        <v>1</v>
      </c>
      <c r="AC36">
        <v>1</v>
      </c>
      <c r="AD36">
        <v>1</v>
      </c>
      <c r="AE36">
        <v>0.83921623000000001</v>
      </c>
      <c r="AF36">
        <v>0.86100334000000001</v>
      </c>
      <c r="AG36" s="1">
        <v>0.32</v>
      </c>
      <c r="AH36" s="1">
        <v>0.28999999999999998</v>
      </c>
      <c r="AI36" s="1">
        <v>0.21</v>
      </c>
      <c r="AJ36" s="1">
        <v>0.35</v>
      </c>
      <c r="AK36" s="1">
        <v>0.59</v>
      </c>
      <c r="AL36" s="1">
        <v>0.5</v>
      </c>
      <c r="AM36" s="1">
        <v>0.59</v>
      </c>
      <c r="AN36" s="1">
        <v>0.74</v>
      </c>
      <c r="AO36" s="1">
        <v>0.41</v>
      </c>
      <c r="AP36" s="1">
        <v>0.56000000000000005</v>
      </c>
      <c r="AQ36" s="1">
        <f>SUM(Tabla1[[#This Row],[AM24vsNM24]:[NMinf48vsNM48]])</f>
        <v>0</v>
      </c>
    </row>
    <row r="37" spans="1:43" hidden="1" x14ac:dyDescent="0.3">
      <c r="A37" t="s">
        <v>65</v>
      </c>
      <c r="B37">
        <v>17</v>
      </c>
      <c r="C37" t="str">
        <f>IF(Tabla1[[#This Row],[FDR q-val|AM24vsNM24]] &lt; $C$1, Tabla1[[#This Row],[NES|AM24vsNM24]], "")</f>
        <v/>
      </c>
      <c r="D37" t="str">
        <f>IF(Tabla1[[#This Row],[FDR q-val|AM48vsNM48]] &lt; $C$1, Tabla1[[#This Row],[NES|AM48vsNM48]], "")</f>
        <v/>
      </c>
      <c r="E37" t="str">
        <f>IF(Tabla1[[#This Row],[FDR q-val|AMinf24vsAM24]] &lt; $C$1, Tabla1[[#This Row],[NES|AMinf24vsAM24]], "")</f>
        <v/>
      </c>
      <c r="F37" t="str">
        <f>IF(Tabla1[[#This Row],[FDR q-val|AMinf24vsNM24]] &lt; $C$1, Tabla1[[#This Row],[NES|AMinf24vsNM24]], "")</f>
        <v/>
      </c>
      <c r="H37" t="str">
        <f>IF(Tabla1[[#This Row],[FDR q-val|AMinf48_vs_NMinf48]] &lt; $C$1, Tabla1[[#This Row],[NES|AMinf48_vs_NMinf48]], "")</f>
        <v/>
      </c>
      <c r="I37" t="str">
        <f>IF(Tabla1[[#This Row],[FDR q-val|AMinf48vsAM48]] &lt; $C$1, Tabla1[[#This Row],[NES|AMinf48vsAM48]], "")</f>
        <v/>
      </c>
      <c r="J37" t="str">
        <f>IF(Tabla1[[#This Row],[FDR q-val|AMinf48vsNM48]] &lt; $C$1, Tabla1[[#This Row],[NES|AMinf48vsNM48]], "")</f>
        <v/>
      </c>
      <c r="K37" t="str">
        <f>IF(Tabla1[[#This Row],[FDR q-val|NMinf24vsNM24]] &lt; $C$1, Tabla1[[#This Row],[NES|NMinf24vsNM24]], "")</f>
        <v/>
      </c>
      <c r="L37" t="str">
        <f>IF(Tabla1[[#This Row],[FDR q-val|NMinf48vsNM48]] &lt; $C$1, Tabla1[[#This Row],[NES|NMinf48vsNM48]], "")</f>
        <v/>
      </c>
      <c r="M37">
        <v>0.34056616000000001</v>
      </c>
      <c r="N37">
        <v>-1.1197017</v>
      </c>
      <c r="O37">
        <v>0.51258689999999996</v>
      </c>
      <c r="P37">
        <v>0.90397289999999997</v>
      </c>
      <c r="Q37">
        <v>-1.0962974999999999</v>
      </c>
      <c r="R37">
        <v>1.0193468000000001</v>
      </c>
      <c r="S37">
        <v>-1.0853467000000001</v>
      </c>
      <c r="T37">
        <v>-1.4058577999999999</v>
      </c>
      <c r="U37">
        <v>1.0868471</v>
      </c>
      <c r="V37">
        <v>-1.1032313</v>
      </c>
      <c r="W37">
        <v>0.99757680000000004</v>
      </c>
      <c r="X37">
        <v>1</v>
      </c>
      <c r="Y37">
        <v>0.98977757</v>
      </c>
      <c r="Z37">
        <v>0.83714770000000005</v>
      </c>
      <c r="AA37">
        <v>1</v>
      </c>
      <c r="AB37">
        <v>1</v>
      </c>
      <c r="AC37">
        <v>0.77299249999999997</v>
      </c>
      <c r="AD37">
        <v>1</v>
      </c>
      <c r="AE37">
        <v>0.67519759999999995</v>
      </c>
      <c r="AF37">
        <v>0.81775593999999996</v>
      </c>
      <c r="AG37" s="1">
        <v>0.12</v>
      </c>
      <c r="AH37" s="1">
        <v>0.47</v>
      </c>
      <c r="AI37" s="1">
        <v>0.24</v>
      </c>
      <c r="AJ37" s="1">
        <v>0.28999999999999998</v>
      </c>
      <c r="AK37" s="1">
        <v>0.47</v>
      </c>
      <c r="AL37" s="1">
        <v>0.53</v>
      </c>
      <c r="AM37" s="1">
        <v>0.47</v>
      </c>
      <c r="AN37" s="1">
        <v>0.53</v>
      </c>
      <c r="AO37" s="1">
        <v>0.59</v>
      </c>
      <c r="AP37" s="1">
        <v>0.47</v>
      </c>
      <c r="AQ37" s="1">
        <f>SUM(Tabla1[[#This Row],[AM24vsNM24]:[NMinf48vsNM48]])</f>
        <v>0</v>
      </c>
    </row>
    <row r="38" spans="1:43" x14ac:dyDescent="0.3">
      <c r="A38" s="6" t="s">
        <v>66</v>
      </c>
      <c r="B38">
        <v>29</v>
      </c>
      <c r="C38" t="str">
        <f>IF(Tabla1[[#This Row],[FDR q-val|AM24vsNM24]] &lt; $C$1, Tabla1[[#This Row],[NES|AM24vsNM24]], "")</f>
        <v/>
      </c>
      <c r="D38" t="str">
        <f>IF(Tabla1[[#This Row],[FDR q-val|AM48vsNM48]] &lt; $C$1, Tabla1[[#This Row],[NES|AM48vsNM48]], "")</f>
        <v/>
      </c>
      <c r="E38" t="str">
        <f>IF(Tabla1[[#This Row],[FDR q-val|AMinf24vsAM24]] &lt; $C$1, Tabla1[[#This Row],[NES|AMinf24vsAM24]], "")</f>
        <v/>
      </c>
      <c r="F38">
        <f>IF(Tabla1[[#This Row],[FDR q-val|AMinf24vsNM24]] &lt; $C$1, Tabla1[[#This Row],[NES|AMinf24vsNM24]], "")</f>
        <v>1.4546379</v>
      </c>
      <c r="G38" t="str">
        <f>IF(Tabla1[[#This Row],[FDR q-val|AMinf24vsNMinf24]] &lt; $C$1, Tabla1[[#This Row],[NES|AMinf24vsNMinf24]], "")</f>
        <v/>
      </c>
      <c r="H38" t="str">
        <f>IF(Tabla1[[#This Row],[FDR q-val|AMinf48_vs_NMinf48]] &lt; $C$1, Tabla1[[#This Row],[NES|AMinf48_vs_NMinf48]], "")</f>
        <v/>
      </c>
      <c r="I38" t="str">
        <f>IF(Tabla1[[#This Row],[FDR q-val|AMinf48vsAM48]] &lt; $C$1, Tabla1[[#This Row],[NES|AMinf48vsAM48]], "")</f>
        <v/>
      </c>
      <c r="J38" t="str">
        <f>IF(Tabla1[[#This Row],[FDR q-val|AMinf48vsNM48]] &lt; $C$1, Tabla1[[#This Row],[NES|AMinf48vsNM48]], "")</f>
        <v/>
      </c>
      <c r="K38">
        <f>IF(Tabla1[[#This Row],[FDR q-val|NMinf24vsNM24]] &lt; $C$1, Tabla1[[#This Row],[NES|NMinf24vsNM24]], "")</f>
        <v>1.540251</v>
      </c>
      <c r="L38" t="str">
        <f>IF(Tabla1[[#This Row],[FDR q-val|NMinf48vsNM48]] &lt; $C$1, Tabla1[[#This Row],[NES|NMinf48vsNM48]], "")</f>
        <v/>
      </c>
      <c r="M38">
        <v>0.89334840000000004</v>
      </c>
      <c r="N38">
        <v>0.85947169999999995</v>
      </c>
      <c r="O38">
        <v>0.82990885000000003</v>
      </c>
      <c r="P38">
        <v>1.4546379</v>
      </c>
      <c r="Q38">
        <v>-1.4573172000000001</v>
      </c>
      <c r="R38">
        <v>-0.95454245999999998</v>
      </c>
      <c r="S38">
        <v>-0.73736639999999998</v>
      </c>
      <c r="T38">
        <v>-0.8021568</v>
      </c>
      <c r="U38">
        <v>1.540251</v>
      </c>
      <c r="V38">
        <v>0.70019719999999996</v>
      </c>
      <c r="W38">
        <v>1</v>
      </c>
      <c r="X38">
        <v>1</v>
      </c>
      <c r="Y38">
        <v>0.89611094999999996</v>
      </c>
      <c r="Z38">
        <v>0.47592685000000001</v>
      </c>
      <c r="AA38">
        <v>1</v>
      </c>
      <c r="AB38">
        <v>0.96545579999999998</v>
      </c>
      <c r="AC38">
        <v>0.93114436</v>
      </c>
      <c r="AD38">
        <v>0.92068229999999995</v>
      </c>
      <c r="AE38">
        <v>0.26095467999999999</v>
      </c>
      <c r="AF38">
        <v>0.93832355999999995</v>
      </c>
      <c r="AG38" s="1">
        <v>0.21</v>
      </c>
      <c r="AH38" s="1">
        <v>0.34</v>
      </c>
      <c r="AI38" s="1">
        <v>0.31</v>
      </c>
      <c r="AJ38" s="1">
        <v>0.34</v>
      </c>
      <c r="AK38" s="1">
        <v>0.45</v>
      </c>
      <c r="AL38" s="1">
        <v>0.28000000000000003</v>
      </c>
      <c r="AM38" s="1">
        <v>0.14000000000000001</v>
      </c>
      <c r="AN38" s="1">
        <v>0.21</v>
      </c>
      <c r="AO38" s="1">
        <v>0.45</v>
      </c>
      <c r="AP38" s="1">
        <v>0.14000000000000001</v>
      </c>
      <c r="AQ38" s="1">
        <f>SUM(Tabla1[[#This Row],[AM24vsNM24]:[NMinf48vsNM48]])</f>
        <v>2.9948889000000003</v>
      </c>
    </row>
    <row r="39" spans="1:43" x14ac:dyDescent="0.3">
      <c r="A39" s="6" t="s">
        <v>67</v>
      </c>
      <c r="B39">
        <v>25</v>
      </c>
      <c r="C39" t="str">
        <f>IF(Tabla1[[#This Row],[FDR q-val|AM24vsNM24]] &lt; $C$1, Tabla1[[#This Row],[NES|AM24vsNM24]], "")</f>
        <v/>
      </c>
      <c r="D39" t="str">
        <f>IF(Tabla1[[#This Row],[FDR q-val|AM48vsNM48]] &lt; $C$1, Tabla1[[#This Row],[NES|AM48vsNM48]], "")</f>
        <v/>
      </c>
      <c r="E39" t="str">
        <f>IF(Tabla1[[#This Row],[FDR q-val|AMinf24vsAM24]] &lt; $C$1, Tabla1[[#This Row],[NES|AMinf24vsAM24]], "")</f>
        <v/>
      </c>
      <c r="F39" t="str">
        <f>IF(Tabla1[[#This Row],[FDR q-val|AMinf24vsNM24]] &lt; $C$1, Tabla1[[#This Row],[NES|AMinf24vsNM24]], "")</f>
        <v/>
      </c>
      <c r="H39" t="str">
        <f>IF(Tabla1[[#This Row],[FDR q-val|AMinf48_vs_NMinf48]] &lt; $C$1, Tabla1[[#This Row],[NES|AMinf48_vs_NMinf48]], "")</f>
        <v/>
      </c>
      <c r="I39" t="str">
        <f>IF(Tabla1[[#This Row],[FDR q-val|AMinf48vsAM48]] &lt; $C$1, Tabla1[[#This Row],[NES|AMinf48vsAM48]], "")</f>
        <v/>
      </c>
      <c r="J39" t="str">
        <f>IF(Tabla1[[#This Row],[FDR q-val|AMinf48vsNM48]] &lt; $C$1, Tabla1[[#This Row],[NES|AMinf48vsNM48]], "")</f>
        <v/>
      </c>
      <c r="K39">
        <f>IF(Tabla1[[#This Row],[FDR q-val|NMinf24vsNM24]] &lt; $C$1, Tabla1[[#This Row],[NES|NMinf24vsNM24]], "")</f>
        <v>1.4424239999999999</v>
      </c>
      <c r="L39" t="str">
        <f>IF(Tabla1[[#This Row],[FDR q-val|NMinf48vsNM48]] &lt; $C$1, Tabla1[[#This Row],[NES|NMinf48vsNM48]], "")</f>
        <v/>
      </c>
      <c r="M39">
        <v>0.72096800000000005</v>
      </c>
      <c r="N39">
        <v>1.054657</v>
      </c>
      <c r="O39">
        <v>-0.65730107000000004</v>
      </c>
      <c r="P39">
        <v>1.2172949</v>
      </c>
      <c r="Q39">
        <v>-1.4618526999999999</v>
      </c>
      <c r="R39">
        <v>-1.1613492000000001</v>
      </c>
      <c r="S39">
        <v>-0.84526120000000005</v>
      </c>
      <c r="T39">
        <v>-0.8331115</v>
      </c>
      <c r="U39">
        <v>1.4424239999999999</v>
      </c>
      <c r="V39">
        <v>0.78427219999999997</v>
      </c>
      <c r="W39">
        <v>0.96727675000000002</v>
      </c>
      <c r="X39">
        <v>1</v>
      </c>
      <c r="Y39">
        <v>0.99078964999999997</v>
      </c>
      <c r="Z39">
        <v>0.68089085999999999</v>
      </c>
      <c r="AA39">
        <v>1</v>
      </c>
      <c r="AB39">
        <v>0.89930825999999997</v>
      </c>
      <c r="AC39">
        <v>0.9750664</v>
      </c>
      <c r="AD39">
        <v>0.92996000000000001</v>
      </c>
      <c r="AE39">
        <v>0.36028668000000003</v>
      </c>
      <c r="AF39">
        <v>0.91811019999999999</v>
      </c>
      <c r="AG39" s="1">
        <v>0.16</v>
      </c>
      <c r="AH39" s="1">
        <v>0.36</v>
      </c>
      <c r="AI39" s="1">
        <v>0.16</v>
      </c>
      <c r="AJ39" s="1">
        <v>0.32</v>
      </c>
      <c r="AK39" s="1">
        <v>0.4</v>
      </c>
      <c r="AL39" s="1">
        <v>0.32</v>
      </c>
      <c r="AM39" s="1">
        <v>0.16</v>
      </c>
      <c r="AN39" s="1">
        <v>0.12</v>
      </c>
      <c r="AO39" s="1">
        <v>0.52</v>
      </c>
      <c r="AP39" s="1">
        <v>0.16</v>
      </c>
      <c r="AQ39" s="1">
        <f>SUM(Tabla1[[#This Row],[AM24vsNM24]:[NMinf48vsNM48]])</f>
        <v>1.4424239999999999</v>
      </c>
    </row>
    <row r="40" spans="1:43" hidden="1" x14ac:dyDescent="0.3">
      <c r="A40" t="s">
        <v>68</v>
      </c>
      <c r="B40">
        <v>62</v>
      </c>
      <c r="C40" t="str">
        <f>IF(Tabla1[[#This Row],[FDR q-val|AM24vsNM24]] &lt; $C$1, Tabla1[[#This Row],[NES|AM24vsNM24]], "")</f>
        <v/>
      </c>
      <c r="D40" t="str">
        <f>IF(Tabla1[[#This Row],[FDR q-val|AM48vsNM48]] &lt; $C$1, Tabla1[[#This Row],[NES|AM48vsNM48]], "")</f>
        <v/>
      </c>
      <c r="E40" t="str">
        <f>IF(Tabla1[[#This Row],[FDR q-val|AMinf24vsAM24]] &lt; $C$1, Tabla1[[#This Row],[NES|AMinf24vsAM24]], "")</f>
        <v/>
      </c>
      <c r="F40" t="str">
        <f>IF(Tabla1[[#This Row],[FDR q-val|AMinf24vsNM24]] &lt; $C$1, Tabla1[[#This Row],[NES|AMinf24vsNM24]], "")</f>
        <v/>
      </c>
      <c r="G40" t="str">
        <f>IF(Tabla1[[#This Row],[FDR q-val|AMinf24vsNMinf24]] &lt; $C$1, Tabla1[[#This Row],[NES|AMinf24vsNMinf24]], "")</f>
        <v/>
      </c>
      <c r="H40" t="str">
        <f>IF(Tabla1[[#This Row],[FDR q-val|AMinf48_vs_NMinf48]] &lt; $C$1, Tabla1[[#This Row],[NES|AMinf48_vs_NMinf48]], "")</f>
        <v/>
      </c>
      <c r="I40" t="str">
        <f>IF(Tabla1[[#This Row],[FDR q-val|AMinf48vsAM48]] &lt; $C$1, Tabla1[[#This Row],[NES|AMinf48vsAM48]], "")</f>
        <v/>
      </c>
      <c r="J40" t="str">
        <f>IF(Tabla1[[#This Row],[FDR q-val|AMinf48vsNM48]] &lt; $C$1, Tabla1[[#This Row],[NES|AMinf48vsNM48]], "")</f>
        <v/>
      </c>
      <c r="K40" t="str">
        <f>IF(Tabla1[[#This Row],[FDR q-val|NMinf24vsNM24]] &lt; $C$1, Tabla1[[#This Row],[NES|NMinf24vsNM24]], "")</f>
        <v/>
      </c>
      <c r="L40" t="str">
        <f>IF(Tabla1[[#This Row],[FDR q-val|NMinf48vsNM48]] &lt; $C$1, Tabla1[[#This Row],[NES|NMinf48vsNM48]], "")</f>
        <v/>
      </c>
      <c r="M40">
        <v>-0.97122699999999995</v>
      </c>
      <c r="N40">
        <v>-0.83089279999999999</v>
      </c>
      <c r="O40">
        <v>1.2393551</v>
      </c>
      <c r="P40">
        <v>0.67311750000000004</v>
      </c>
      <c r="Q40">
        <v>1.0865743999999999</v>
      </c>
      <c r="R40">
        <v>1.2370842</v>
      </c>
      <c r="S40">
        <v>-0.84464746999999996</v>
      </c>
      <c r="T40">
        <v>0.87119270000000004</v>
      </c>
      <c r="U40">
        <v>0.8800386</v>
      </c>
      <c r="V40">
        <v>-0.88273066</v>
      </c>
      <c r="W40">
        <v>0.921238</v>
      </c>
      <c r="X40">
        <v>0.99636245000000001</v>
      </c>
      <c r="Y40">
        <v>0.75954719999999998</v>
      </c>
      <c r="Z40">
        <v>0.9428512</v>
      </c>
      <c r="AA40">
        <v>0.82329684000000003</v>
      </c>
      <c r="AB40">
        <v>1</v>
      </c>
      <c r="AC40">
        <v>0.97017160000000002</v>
      </c>
      <c r="AD40">
        <v>0.88475470000000001</v>
      </c>
      <c r="AE40">
        <v>0.84703934000000003</v>
      </c>
      <c r="AF40">
        <v>0.94837389999999999</v>
      </c>
      <c r="AG40" s="1">
        <v>0.44</v>
      </c>
      <c r="AH40" s="1">
        <v>0.24</v>
      </c>
      <c r="AI40" s="1">
        <v>0.42</v>
      </c>
      <c r="AJ40" s="1">
        <v>0.37</v>
      </c>
      <c r="AK40" s="1">
        <v>0.13</v>
      </c>
      <c r="AL40" s="1">
        <v>0.31</v>
      </c>
      <c r="AM40" s="1">
        <v>0.32</v>
      </c>
      <c r="AN40" s="1">
        <v>0.19</v>
      </c>
      <c r="AO40" s="1">
        <v>0.24</v>
      </c>
      <c r="AP40" s="1">
        <v>0.42</v>
      </c>
      <c r="AQ40" s="1">
        <f>SUM(Tabla1[[#This Row],[AM24vsNM24]:[NMinf48vsNM48]])</f>
        <v>0</v>
      </c>
    </row>
    <row r="41" spans="1:43" hidden="1" x14ac:dyDescent="0.3">
      <c r="A41" t="s">
        <v>69</v>
      </c>
      <c r="B41">
        <v>29</v>
      </c>
      <c r="C41" t="str">
        <f>IF(Tabla1[[#This Row],[FDR q-val|AM24vsNM24]] &lt; $C$1, Tabla1[[#This Row],[NES|AM24vsNM24]], "")</f>
        <v/>
      </c>
      <c r="D41" t="str">
        <f>IF(Tabla1[[#This Row],[FDR q-val|AM48vsNM48]] &lt; $C$1, Tabla1[[#This Row],[NES|AM48vsNM48]], "")</f>
        <v/>
      </c>
      <c r="E41" t="str">
        <f>IF(Tabla1[[#This Row],[FDR q-val|AMinf24vsAM24]] &lt; $C$1, Tabla1[[#This Row],[NES|AMinf24vsAM24]], "")</f>
        <v/>
      </c>
      <c r="F41" t="str">
        <f>IF(Tabla1[[#This Row],[FDR q-val|AMinf24vsNM24]] &lt; $C$1, Tabla1[[#This Row],[NES|AMinf24vsNM24]], "")</f>
        <v/>
      </c>
      <c r="H41" t="str">
        <f>IF(Tabla1[[#This Row],[FDR q-val|AMinf48_vs_NMinf48]] &lt; $C$1, Tabla1[[#This Row],[NES|AMinf48_vs_NMinf48]], "")</f>
        <v/>
      </c>
      <c r="I41" t="str">
        <f>IF(Tabla1[[#This Row],[FDR q-val|AMinf48vsAM48]] &lt; $C$1, Tabla1[[#This Row],[NES|AMinf48vsAM48]], "")</f>
        <v/>
      </c>
      <c r="J41" t="str">
        <f>IF(Tabla1[[#This Row],[FDR q-val|AMinf48vsNM48]] &lt; $C$1, Tabla1[[#This Row],[NES|AMinf48vsNM48]], "")</f>
        <v/>
      </c>
      <c r="K41" t="str">
        <f>IF(Tabla1[[#This Row],[FDR q-val|NMinf24vsNM24]] &lt; $C$1, Tabla1[[#This Row],[NES|NMinf24vsNM24]], "")</f>
        <v/>
      </c>
      <c r="L41" t="str">
        <f>IF(Tabla1[[#This Row],[FDR q-val|NMinf48vsNM48]] &lt; $C$1, Tabla1[[#This Row],[NES|NMinf48vsNM48]], "")</f>
        <v/>
      </c>
      <c r="M41">
        <v>-1.3823051</v>
      </c>
      <c r="N41">
        <v>-0.96320150000000004</v>
      </c>
      <c r="O41">
        <v>1.6146290999999999</v>
      </c>
      <c r="P41">
        <v>-0.82935106999999997</v>
      </c>
      <c r="Q41">
        <v>1.4828924000000001</v>
      </c>
      <c r="R41">
        <v>1.2314278999999999</v>
      </c>
      <c r="S41">
        <v>0.78605944000000005</v>
      </c>
      <c r="T41">
        <v>0.58910143000000004</v>
      </c>
      <c r="U41">
        <v>-1.0953792</v>
      </c>
      <c r="V41">
        <v>-0.99549200000000004</v>
      </c>
      <c r="W41">
        <v>0.77426516999999995</v>
      </c>
      <c r="X41">
        <v>1</v>
      </c>
      <c r="Y41">
        <v>1</v>
      </c>
      <c r="Z41">
        <v>1</v>
      </c>
      <c r="AA41">
        <v>0.42459459999999999</v>
      </c>
      <c r="AB41">
        <v>1</v>
      </c>
      <c r="AC41">
        <v>0.98256533999999995</v>
      </c>
      <c r="AD41">
        <v>0.95889089999999999</v>
      </c>
      <c r="AE41">
        <v>0.82474977000000005</v>
      </c>
      <c r="AF41">
        <v>0.95530397</v>
      </c>
      <c r="AG41" s="1">
        <v>0.59</v>
      </c>
      <c r="AH41" s="1">
        <v>0.24</v>
      </c>
      <c r="AI41" s="1">
        <v>0.48</v>
      </c>
      <c r="AJ41" s="1">
        <v>0.21</v>
      </c>
      <c r="AK41" s="1">
        <v>0.17</v>
      </c>
      <c r="AL41" s="1">
        <v>0.21</v>
      </c>
      <c r="AM41" s="1">
        <v>0.17</v>
      </c>
      <c r="AN41" s="1">
        <v>0.21</v>
      </c>
      <c r="AO41" s="1">
        <v>0.34</v>
      </c>
      <c r="AP41" s="1">
        <v>0.59</v>
      </c>
      <c r="AQ41" s="1">
        <f>SUM(Tabla1[[#This Row],[AM24vsNM24]:[NMinf48vsNM48]])</f>
        <v>0</v>
      </c>
    </row>
    <row r="42" spans="1:43" hidden="1" x14ac:dyDescent="0.3">
      <c r="A42" t="s">
        <v>70</v>
      </c>
      <c r="B42">
        <v>21</v>
      </c>
      <c r="C42" t="str">
        <f>IF(Tabla1[[#This Row],[FDR q-val|AM24vsNM24]] &lt; $C$1, Tabla1[[#This Row],[NES|AM24vsNM24]], "")</f>
        <v/>
      </c>
      <c r="D42" t="str">
        <f>IF(Tabla1[[#This Row],[FDR q-val|AM48vsNM48]] &lt; $C$1, Tabla1[[#This Row],[NES|AM48vsNM48]], "")</f>
        <v/>
      </c>
      <c r="E42" t="str">
        <f>IF(Tabla1[[#This Row],[FDR q-val|AMinf24vsAM24]] &lt; $C$1, Tabla1[[#This Row],[NES|AMinf24vsAM24]], "")</f>
        <v/>
      </c>
      <c r="F42" t="str">
        <f>IF(Tabla1[[#This Row],[FDR q-val|AMinf24vsNM24]] &lt; $C$1, Tabla1[[#This Row],[NES|AMinf24vsNM24]], "")</f>
        <v/>
      </c>
      <c r="G42" t="str">
        <f>IF(Tabla1[[#This Row],[FDR q-val|AMinf24vsNMinf24]] &lt; $C$1, Tabla1[[#This Row],[NES|AMinf24vsNMinf24]], "")</f>
        <v/>
      </c>
      <c r="H42" t="str">
        <f>IF(Tabla1[[#This Row],[FDR q-val|AMinf48_vs_NMinf48]] &lt; $C$1, Tabla1[[#This Row],[NES|AMinf48_vs_NMinf48]], "")</f>
        <v/>
      </c>
      <c r="I42" t="str">
        <f>IF(Tabla1[[#This Row],[FDR q-val|AMinf48vsAM48]] &lt; $C$1, Tabla1[[#This Row],[NES|AMinf48vsAM48]], "")</f>
        <v/>
      </c>
      <c r="J42" t="str">
        <f>IF(Tabla1[[#This Row],[FDR q-val|AMinf48vsNM48]] &lt; $C$1, Tabla1[[#This Row],[NES|AMinf48vsNM48]], "")</f>
        <v/>
      </c>
      <c r="K42" t="str">
        <f>IF(Tabla1[[#This Row],[FDR q-val|NMinf24vsNM24]] &lt; $C$1, Tabla1[[#This Row],[NES|NMinf24vsNM24]], "")</f>
        <v/>
      </c>
      <c r="L42" t="str">
        <f>IF(Tabla1[[#This Row],[FDR q-val|NMinf48vsNM48]] &lt; $C$1, Tabla1[[#This Row],[NES|NMinf48vsNM48]], "")</f>
        <v/>
      </c>
      <c r="M42">
        <v>-0.78432035</v>
      </c>
      <c r="N42">
        <v>0.75821643999999999</v>
      </c>
      <c r="O42">
        <v>0.99079156000000002</v>
      </c>
      <c r="P42">
        <v>0.88223209999999996</v>
      </c>
      <c r="Q42">
        <v>0.75098640000000005</v>
      </c>
      <c r="R42">
        <v>-0.84971666000000001</v>
      </c>
      <c r="S42">
        <v>-0.83798229999999996</v>
      </c>
      <c r="T42">
        <v>1.1487849000000001</v>
      </c>
      <c r="U42">
        <v>1.1011633999999999</v>
      </c>
      <c r="V42">
        <v>1.0105459999999999</v>
      </c>
      <c r="W42">
        <v>0.92801434000000005</v>
      </c>
      <c r="X42">
        <v>0.99366235999999997</v>
      </c>
      <c r="Y42">
        <v>0.89454853999999995</v>
      </c>
      <c r="Z42">
        <v>0.85195655000000003</v>
      </c>
      <c r="AA42">
        <v>0.94791365000000005</v>
      </c>
      <c r="AB42">
        <v>0.97298454999999995</v>
      </c>
      <c r="AC42">
        <v>0.97576492999999997</v>
      </c>
      <c r="AD42">
        <v>0.91711085999999997</v>
      </c>
      <c r="AE42">
        <v>0.65175444000000005</v>
      </c>
      <c r="AF42">
        <v>0.87214539999999996</v>
      </c>
      <c r="AG42" s="1">
        <v>0.28999999999999998</v>
      </c>
      <c r="AH42" s="1">
        <v>0.19</v>
      </c>
      <c r="AI42" s="1">
        <v>0.43</v>
      </c>
      <c r="AJ42" s="1">
        <v>0.52</v>
      </c>
      <c r="AK42" s="1">
        <v>0.28999999999999998</v>
      </c>
      <c r="AL42" s="1">
        <v>0.48</v>
      </c>
      <c r="AM42" s="1">
        <v>0.28999999999999998</v>
      </c>
      <c r="AN42" s="1">
        <v>0.33</v>
      </c>
      <c r="AO42" s="1">
        <v>0.38</v>
      </c>
      <c r="AP42" s="1">
        <v>0.24</v>
      </c>
      <c r="AQ42" s="1">
        <f>SUM(Tabla1[[#This Row],[AM24vsNM24]:[NMinf48vsNM48]])</f>
        <v>0</v>
      </c>
    </row>
    <row r="43" spans="1:43" x14ac:dyDescent="0.3">
      <c r="A43" s="6" t="s">
        <v>71</v>
      </c>
      <c r="B43">
        <v>16</v>
      </c>
      <c r="C43" t="str">
        <f>IF(Tabla1[[#This Row],[FDR q-val|AM24vsNM24]] &lt; $C$1, Tabla1[[#This Row],[NES|AM24vsNM24]], "")</f>
        <v/>
      </c>
      <c r="D43" t="str">
        <f>IF(Tabla1[[#This Row],[FDR q-val|AM48vsNM48]] &lt; $C$1, Tabla1[[#This Row],[NES|AM48vsNM48]], "")</f>
        <v/>
      </c>
      <c r="E43" t="str">
        <f>IF(Tabla1[[#This Row],[FDR q-val|AMinf24vsAM24]] &lt; $C$1, Tabla1[[#This Row],[NES|AMinf24vsAM24]], "")</f>
        <v/>
      </c>
      <c r="F43" t="str">
        <f>IF(Tabla1[[#This Row],[FDR q-val|AMinf24vsNM24]] &lt; $C$1, Tabla1[[#This Row],[NES|AMinf24vsNM24]], "")</f>
        <v/>
      </c>
      <c r="H43" t="str">
        <f>IF(Tabla1[[#This Row],[FDR q-val|AMinf48_vs_NMinf48]] &lt; $C$1, Tabla1[[#This Row],[NES|AMinf48_vs_NMinf48]], "")</f>
        <v/>
      </c>
      <c r="I43" t="str">
        <f>IF(Tabla1[[#This Row],[FDR q-val|AMinf48vsAM48]] &lt; $C$1, Tabla1[[#This Row],[NES|AMinf48vsAM48]], "")</f>
        <v/>
      </c>
      <c r="J43" t="str">
        <f>IF(Tabla1[[#This Row],[FDR q-val|AMinf48vsNM48]] &lt; $C$1, Tabla1[[#This Row],[NES|AMinf48vsNM48]], "")</f>
        <v/>
      </c>
      <c r="K43">
        <f>IF(Tabla1[[#This Row],[FDR q-val|NMinf24vsNM24]] &lt; $C$1, Tabla1[[#This Row],[NES|NMinf24vsNM24]], "")</f>
        <v>1.4098972000000001</v>
      </c>
      <c r="L43" t="str">
        <f>IF(Tabla1[[#This Row],[FDR q-val|NMinf48vsNM48]] &lt; $C$1, Tabla1[[#This Row],[NES|NMinf48vsNM48]], "")</f>
        <v/>
      </c>
      <c r="M43">
        <v>-0.88060510000000003</v>
      </c>
      <c r="N43">
        <v>-0.79737959999999997</v>
      </c>
      <c r="O43">
        <v>0.88870439999999995</v>
      </c>
      <c r="P43">
        <v>1.0807332999999999</v>
      </c>
      <c r="Q43">
        <v>-0.80572986999999996</v>
      </c>
      <c r="R43">
        <v>-1.1728748</v>
      </c>
      <c r="S43">
        <v>-0.92084849999999996</v>
      </c>
      <c r="T43">
        <v>1.0606887</v>
      </c>
      <c r="U43">
        <v>1.4098972000000001</v>
      </c>
      <c r="V43">
        <v>1.0112393</v>
      </c>
      <c r="W43">
        <v>0.97218274999999998</v>
      </c>
      <c r="X43">
        <v>0.98723196999999996</v>
      </c>
      <c r="Y43">
        <v>0.87899499999999997</v>
      </c>
      <c r="Z43">
        <v>0.71300269999999999</v>
      </c>
      <c r="AA43">
        <v>1</v>
      </c>
      <c r="AB43">
        <v>0.88315849999999996</v>
      </c>
      <c r="AC43">
        <v>0.97424202999999998</v>
      </c>
      <c r="AD43">
        <v>0.87911340000000004</v>
      </c>
      <c r="AE43">
        <v>0.39682479999999998</v>
      </c>
      <c r="AF43">
        <v>0.87392526999999998</v>
      </c>
      <c r="AG43" s="1">
        <v>0.31</v>
      </c>
      <c r="AH43" s="1">
        <v>0.19</v>
      </c>
      <c r="AI43" s="1">
        <v>0.25</v>
      </c>
      <c r="AJ43" s="1">
        <v>0.56000000000000005</v>
      </c>
      <c r="AK43" s="1">
        <v>0.44</v>
      </c>
      <c r="AL43" s="1">
        <v>0.63</v>
      </c>
      <c r="AM43" s="1">
        <v>0.31</v>
      </c>
      <c r="AN43" s="1">
        <v>0.31</v>
      </c>
      <c r="AO43" s="1">
        <v>0.5</v>
      </c>
      <c r="AP43" s="1">
        <v>0.25</v>
      </c>
      <c r="AQ43" s="1">
        <f>SUM(Tabla1[[#This Row],[AM24vsNM24]:[NMinf48vsNM48]])</f>
        <v>1.4098972000000001</v>
      </c>
    </row>
    <row r="44" spans="1:43" hidden="1" x14ac:dyDescent="0.3">
      <c r="A44" t="s">
        <v>72</v>
      </c>
      <c r="B44">
        <v>34</v>
      </c>
      <c r="C44" t="str">
        <f>IF(Tabla1[[#This Row],[FDR q-val|AM24vsNM24]] &lt; $C$1, Tabla1[[#This Row],[NES|AM24vsNM24]], "")</f>
        <v/>
      </c>
      <c r="D44" t="str">
        <f>IF(Tabla1[[#This Row],[FDR q-val|AM48vsNM48]] &lt; $C$1, Tabla1[[#This Row],[NES|AM48vsNM48]], "")</f>
        <v/>
      </c>
      <c r="E44" t="str">
        <f>IF(Tabla1[[#This Row],[FDR q-val|AMinf24vsAM24]] &lt; $C$1, Tabla1[[#This Row],[NES|AMinf24vsAM24]], "")</f>
        <v/>
      </c>
      <c r="F44" t="str">
        <f>IF(Tabla1[[#This Row],[FDR q-val|AMinf24vsNM24]] &lt; $C$1, Tabla1[[#This Row],[NES|AMinf24vsNM24]], "")</f>
        <v/>
      </c>
      <c r="G44" t="str">
        <f>IF(Tabla1[[#This Row],[FDR q-val|AMinf24vsNMinf24]] &lt; $C$1, Tabla1[[#This Row],[NES|AMinf24vsNMinf24]], "")</f>
        <v/>
      </c>
      <c r="H44" t="str">
        <f>IF(Tabla1[[#This Row],[FDR q-val|AMinf48_vs_NMinf48]] &lt; $C$1, Tabla1[[#This Row],[NES|AMinf48_vs_NMinf48]], "")</f>
        <v/>
      </c>
      <c r="I44" t="str">
        <f>IF(Tabla1[[#This Row],[FDR q-val|AMinf48vsAM48]] &lt; $C$1, Tabla1[[#This Row],[NES|AMinf48vsAM48]], "")</f>
        <v/>
      </c>
      <c r="J44" t="str">
        <f>IF(Tabla1[[#This Row],[FDR q-val|AMinf48vsNM48]] &lt; $C$1, Tabla1[[#This Row],[NES|AMinf48vsNM48]], "")</f>
        <v/>
      </c>
      <c r="K44" t="str">
        <f>IF(Tabla1[[#This Row],[FDR q-val|NMinf24vsNM24]] &lt; $C$1, Tabla1[[#This Row],[NES|NMinf24vsNM24]], "")</f>
        <v/>
      </c>
      <c r="L44" t="str">
        <f>IF(Tabla1[[#This Row],[FDR q-val|NMinf48vsNM48]] &lt; $C$1, Tabla1[[#This Row],[NES|NMinf48vsNM48]], "")</f>
        <v/>
      </c>
      <c r="M44">
        <v>-0.85240364000000002</v>
      </c>
      <c r="N44">
        <v>0.98532545999999999</v>
      </c>
      <c r="O44">
        <v>1.4580922999999999</v>
      </c>
      <c r="P44">
        <v>0.90991104</v>
      </c>
      <c r="Q44">
        <v>-0.90495055999999996</v>
      </c>
      <c r="R44">
        <v>-1.2891684999999999</v>
      </c>
      <c r="S44">
        <v>1.3427663999999999</v>
      </c>
      <c r="T44">
        <v>1.3624357</v>
      </c>
      <c r="U44">
        <v>1.1947620000000001</v>
      </c>
      <c r="V44">
        <v>1.2806506</v>
      </c>
      <c r="W44">
        <v>0.94392920000000002</v>
      </c>
      <c r="X44">
        <v>1</v>
      </c>
      <c r="Y44">
        <v>0.68161165999999995</v>
      </c>
      <c r="Z44">
        <v>0.84285944999999995</v>
      </c>
      <c r="AA44">
        <v>1</v>
      </c>
      <c r="AB44">
        <v>0.74240059999999997</v>
      </c>
      <c r="AC44">
        <v>1</v>
      </c>
      <c r="AD44">
        <v>1</v>
      </c>
      <c r="AE44">
        <v>0.56355429999999995</v>
      </c>
      <c r="AF44">
        <v>0.83104825000000004</v>
      </c>
      <c r="AG44" s="1">
        <v>0.59</v>
      </c>
      <c r="AH44" s="1">
        <v>0.5</v>
      </c>
      <c r="AI44" s="1">
        <v>0.5</v>
      </c>
      <c r="AJ44" s="1">
        <v>0.47</v>
      </c>
      <c r="AK44" s="1">
        <v>0.56000000000000005</v>
      </c>
      <c r="AL44" s="1">
        <v>0.59</v>
      </c>
      <c r="AM44" s="1">
        <v>0.79</v>
      </c>
      <c r="AN44" s="1">
        <v>0.76</v>
      </c>
      <c r="AO44" s="1">
        <v>0.47</v>
      </c>
      <c r="AP44" s="1">
        <v>0.68</v>
      </c>
      <c r="AQ44" s="1">
        <f>SUM(Tabla1[[#This Row],[AM24vsNM24]:[NMinf48vsNM48]])</f>
        <v>0</v>
      </c>
    </row>
    <row r="45" spans="1:43" hidden="1" x14ac:dyDescent="0.3">
      <c r="A45" t="s">
        <v>73</v>
      </c>
      <c r="B45">
        <v>23</v>
      </c>
      <c r="C45" t="str">
        <f>IF(Tabla1[[#This Row],[FDR q-val|AM24vsNM24]] &lt; $C$1, Tabla1[[#This Row],[NES|AM24vsNM24]], "")</f>
        <v/>
      </c>
      <c r="D45" t="str">
        <f>IF(Tabla1[[#This Row],[FDR q-val|AM48vsNM48]] &lt; $C$1, Tabla1[[#This Row],[NES|AM48vsNM48]], "")</f>
        <v/>
      </c>
      <c r="E45" t="str">
        <f>IF(Tabla1[[#This Row],[FDR q-val|AMinf24vsAM24]] &lt; $C$1, Tabla1[[#This Row],[NES|AMinf24vsAM24]], "")</f>
        <v/>
      </c>
      <c r="F45" t="str">
        <f>IF(Tabla1[[#This Row],[FDR q-val|AMinf24vsNM24]] &lt; $C$1, Tabla1[[#This Row],[NES|AMinf24vsNM24]], "")</f>
        <v/>
      </c>
      <c r="H45" t="str">
        <f>IF(Tabla1[[#This Row],[FDR q-val|AMinf48_vs_NMinf48]] &lt; $C$1, Tabla1[[#This Row],[NES|AMinf48_vs_NMinf48]], "")</f>
        <v/>
      </c>
      <c r="I45" t="str">
        <f>IF(Tabla1[[#This Row],[FDR q-val|AMinf48vsAM48]] &lt; $C$1, Tabla1[[#This Row],[NES|AMinf48vsAM48]], "")</f>
        <v/>
      </c>
      <c r="J45" t="str">
        <f>IF(Tabla1[[#This Row],[FDR q-val|AMinf48vsNM48]] &lt; $C$1, Tabla1[[#This Row],[NES|AMinf48vsNM48]], "")</f>
        <v/>
      </c>
      <c r="K45" t="str">
        <f>IF(Tabla1[[#This Row],[FDR q-val|NMinf24vsNM24]] &lt; $C$1, Tabla1[[#This Row],[NES|NMinf24vsNM24]], "")</f>
        <v/>
      </c>
      <c r="L45" t="str">
        <f>IF(Tabla1[[#This Row],[FDR q-val|NMinf48vsNM48]] &lt; $C$1, Tabla1[[#This Row],[NES|NMinf48vsNM48]], "")</f>
        <v/>
      </c>
      <c r="M45">
        <v>-1.1224917999999999</v>
      </c>
      <c r="N45">
        <v>0.89172952999999999</v>
      </c>
      <c r="O45">
        <v>1.3267663999999999</v>
      </c>
      <c r="P45">
        <v>0.52569900000000003</v>
      </c>
      <c r="Q45">
        <v>-0.97480506</v>
      </c>
      <c r="R45">
        <v>-1.2251973</v>
      </c>
      <c r="S45">
        <v>1.3314136999999999</v>
      </c>
      <c r="T45">
        <v>1.3556408</v>
      </c>
      <c r="U45">
        <v>0.93417894999999995</v>
      </c>
      <c r="V45">
        <v>1.2786219000000001</v>
      </c>
      <c r="W45">
        <v>0.95445084999999996</v>
      </c>
      <c r="X45">
        <v>1</v>
      </c>
      <c r="Y45">
        <v>0.68238555999999995</v>
      </c>
      <c r="Z45">
        <v>0.98739690000000002</v>
      </c>
      <c r="AA45">
        <v>1</v>
      </c>
      <c r="AB45">
        <v>0.84278375000000005</v>
      </c>
      <c r="AC45">
        <v>1</v>
      </c>
      <c r="AD45">
        <v>1</v>
      </c>
      <c r="AE45">
        <v>0.81882674</v>
      </c>
      <c r="AF45">
        <v>0.796126</v>
      </c>
      <c r="AG45" s="1">
        <v>0.35</v>
      </c>
      <c r="AH45" s="1">
        <v>0.52</v>
      </c>
      <c r="AI45" s="1">
        <v>0.52</v>
      </c>
      <c r="AJ45" s="1">
        <v>0.43</v>
      </c>
      <c r="AK45" s="1">
        <v>0.35</v>
      </c>
      <c r="AL45" s="1">
        <v>0.61</v>
      </c>
      <c r="AM45" s="1">
        <v>0.83</v>
      </c>
      <c r="AN45" s="1">
        <v>0.74</v>
      </c>
      <c r="AO45" s="1">
        <v>0.35</v>
      </c>
      <c r="AP45" s="1">
        <v>0.74</v>
      </c>
      <c r="AQ45" s="1">
        <f>SUM(Tabla1[[#This Row],[AM24vsNM24]:[NMinf48vsNM48]])</f>
        <v>0</v>
      </c>
    </row>
    <row r="46" spans="1:43" hidden="1" x14ac:dyDescent="0.3">
      <c r="A46" t="s">
        <v>74</v>
      </c>
      <c r="B46">
        <v>21</v>
      </c>
      <c r="C46" t="str">
        <f>IF(Tabla1[[#This Row],[FDR q-val|AM24vsNM24]] &lt; $C$1, Tabla1[[#This Row],[NES|AM24vsNM24]], "")</f>
        <v/>
      </c>
      <c r="D46" t="str">
        <f>IF(Tabla1[[#This Row],[FDR q-val|AM48vsNM48]] &lt; $C$1, Tabla1[[#This Row],[NES|AM48vsNM48]], "")</f>
        <v/>
      </c>
      <c r="E46" t="str">
        <f>IF(Tabla1[[#This Row],[FDR q-val|AMinf24vsAM24]] &lt; $C$1, Tabla1[[#This Row],[NES|AMinf24vsAM24]], "")</f>
        <v/>
      </c>
      <c r="F46" t="str">
        <f>IF(Tabla1[[#This Row],[FDR q-val|AMinf24vsNM24]] &lt; $C$1, Tabla1[[#This Row],[NES|AMinf24vsNM24]], "")</f>
        <v/>
      </c>
      <c r="G46" t="str">
        <f>IF(Tabla1[[#This Row],[FDR q-val|AMinf24vsNMinf24]] &lt; $C$1, Tabla1[[#This Row],[NES|AMinf24vsNMinf24]], "")</f>
        <v/>
      </c>
      <c r="H46" t="str">
        <f>IF(Tabla1[[#This Row],[FDR q-val|AMinf48_vs_NMinf48]] &lt; $C$1, Tabla1[[#This Row],[NES|AMinf48_vs_NMinf48]], "")</f>
        <v/>
      </c>
      <c r="I46" t="str">
        <f>IF(Tabla1[[#This Row],[FDR q-val|AMinf48vsAM48]] &lt; $C$1, Tabla1[[#This Row],[NES|AMinf48vsAM48]], "")</f>
        <v/>
      </c>
      <c r="J46" t="str">
        <f>IF(Tabla1[[#This Row],[FDR q-val|AMinf48vsNM48]] &lt; $C$1, Tabla1[[#This Row],[NES|AMinf48vsNM48]], "")</f>
        <v/>
      </c>
      <c r="K46" t="str">
        <f>IF(Tabla1[[#This Row],[FDR q-val|NMinf24vsNM24]] &lt; $C$1, Tabla1[[#This Row],[NES|NMinf24vsNM24]], "")</f>
        <v/>
      </c>
      <c r="L46" t="str">
        <f>IF(Tabla1[[#This Row],[FDR q-val|NMinf48vsNM48]] &lt; $C$1, Tabla1[[#This Row],[NES|NMinf48vsNM48]], "")</f>
        <v/>
      </c>
      <c r="M46">
        <v>0.96846410000000005</v>
      </c>
      <c r="N46">
        <v>1.2001649000000001</v>
      </c>
      <c r="O46">
        <v>0.84619414999999998</v>
      </c>
      <c r="P46">
        <v>1.2864640000000001</v>
      </c>
      <c r="Q46">
        <v>-1.3022370000000001</v>
      </c>
      <c r="R46">
        <v>0.53420789999999996</v>
      </c>
      <c r="S46">
        <v>-0.61090719999999998</v>
      </c>
      <c r="T46">
        <v>-0.66200179999999997</v>
      </c>
      <c r="U46">
        <v>1.2393935</v>
      </c>
      <c r="V46">
        <v>-0.54479069999999996</v>
      </c>
      <c r="W46">
        <v>0.9835469</v>
      </c>
      <c r="X46">
        <v>1</v>
      </c>
      <c r="Y46">
        <v>0.89543629999999996</v>
      </c>
      <c r="Z46">
        <v>0.59874463</v>
      </c>
      <c r="AA46">
        <v>1</v>
      </c>
      <c r="AB46">
        <v>1</v>
      </c>
      <c r="AC46">
        <v>0.95709412999999999</v>
      </c>
      <c r="AD46">
        <v>0.96804420000000002</v>
      </c>
      <c r="AE46">
        <v>0.55899540000000003</v>
      </c>
      <c r="AF46">
        <v>1</v>
      </c>
      <c r="AG46" s="1">
        <v>0.24</v>
      </c>
      <c r="AH46" s="1">
        <v>0.38</v>
      </c>
      <c r="AI46" s="1">
        <v>0.19</v>
      </c>
      <c r="AJ46" s="1">
        <v>0.33</v>
      </c>
      <c r="AK46" s="1">
        <v>0.56999999999999995</v>
      </c>
      <c r="AL46" s="1">
        <v>0.28999999999999998</v>
      </c>
      <c r="AM46" s="1">
        <v>0.56999999999999995</v>
      </c>
      <c r="AN46" s="1">
        <v>0.48</v>
      </c>
      <c r="AO46" s="1">
        <v>0.33</v>
      </c>
      <c r="AP46" s="1">
        <v>0.24</v>
      </c>
      <c r="AQ46" s="1">
        <f>SUM(Tabla1[[#This Row],[AM24vsNM24]:[NMinf48vsNM48]])</f>
        <v>0</v>
      </c>
    </row>
    <row r="47" spans="1:43" x14ac:dyDescent="0.3">
      <c r="A47" s="6" t="s">
        <v>75</v>
      </c>
      <c r="B47">
        <v>24</v>
      </c>
      <c r="C47" t="str">
        <f>IF(Tabla1[[#This Row],[FDR q-val|AM24vsNM24]] &lt; $C$1, Tabla1[[#This Row],[NES|AM24vsNM24]], "")</f>
        <v/>
      </c>
      <c r="D47" t="str">
        <f>IF(Tabla1[[#This Row],[FDR q-val|AM48vsNM48]] &lt; $C$1, Tabla1[[#This Row],[NES|AM48vsNM48]], "")</f>
        <v/>
      </c>
      <c r="E47" t="str">
        <f>IF(Tabla1[[#This Row],[FDR q-val|AMinf24vsAM24]] &lt; $C$1, Tabla1[[#This Row],[NES|AMinf24vsAM24]], "")</f>
        <v/>
      </c>
      <c r="F47">
        <f>IF(Tabla1[[#This Row],[FDR q-val|AMinf24vsNM24]] &lt; $C$1, Tabla1[[#This Row],[NES|AMinf24vsNM24]], "")</f>
        <v>1.4636203000000001</v>
      </c>
      <c r="H47" t="str">
        <f>IF(Tabla1[[#This Row],[FDR q-val|AMinf48_vs_NMinf48]] &lt; $C$1, Tabla1[[#This Row],[NES|AMinf48_vs_NMinf48]], "")</f>
        <v/>
      </c>
      <c r="I47" t="str">
        <f>IF(Tabla1[[#This Row],[FDR q-val|AMinf48vsAM48]] &lt; $C$1, Tabla1[[#This Row],[NES|AMinf48vsAM48]], "")</f>
        <v/>
      </c>
      <c r="J47" t="str">
        <f>IF(Tabla1[[#This Row],[FDR q-val|AMinf48vsNM48]] &lt; $C$1, Tabla1[[#This Row],[NES|AMinf48vsNM48]], "")</f>
        <v/>
      </c>
      <c r="K47">
        <f>IF(Tabla1[[#This Row],[FDR q-val|NMinf24vsNM24]] &lt; $C$1, Tabla1[[#This Row],[NES|NMinf24vsNM24]], "")</f>
        <v>1.6056551999999999</v>
      </c>
      <c r="L47" t="str">
        <f>IF(Tabla1[[#This Row],[FDR q-val|NMinf48vsNM48]] &lt; $C$1, Tabla1[[#This Row],[NES|NMinf48vsNM48]], "")</f>
        <v/>
      </c>
      <c r="M47">
        <v>0.71124697000000003</v>
      </c>
      <c r="N47">
        <v>0.82187659999999996</v>
      </c>
      <c r="O47">
        <v>1.4281664999999999</v>
      </c>
      <c r="P47">
        <v>1.4636203000000001</v>
      </c>
      <c r="Q47">
        <v>0.87457185999999998</v>
      </c>
      <c r="R47">
        <v>-1.1934294000000001</v>
      </c>
      <c r="S47">
        <v>1.3471076</v>
      </c>
      <c r="T47">
        <v>1.3477736</v>
      </c>
      <c r="U47">
        <v>1.6056551999999999</v>
      </c>
      <c r="V47">
        <v>1.4235789000000001</v>
      </c>
      <c r="W47">
        <v>0.96168816000000001</v>
      </c>
      <c r="X47">
        <v>1</v>
      </c>
      <c r="Y47">
        <v>0.67392004000000005</v>
      </c>
      <c r="Z47">
        <v>0.49067413999999998</v>
      </c>
      <c r="AA47">
        <v>0.93618190000000001</v>
      </c>
      <c r="AB47">
        <v>0.87235713000000004</v>
      </c>
      <c r="AC47">
        <v>1</v>
      </c>
      <c r="AD47">
        <v>1</v>
      </c>
      <c r="AE47">
        <v>0.21738334000000001</v>
      </c>
      <c r="AF47">
        <v>1</v>
      </c>
      <c r="AG47" s="1">
        <v>0.28999999999999998</v>
      </c>
      <c r="AH47" s="1">
        <v>0.25</v>
      </c>
      <c r="AI47" s="1">
        <v>0.46</v>
      </c>
      <c r="AJ47" s="1">
        <v>0.54</v>
      </c>
      <c r="AK47" s="1">
        <v>0.17</v>
      </c>
      <c r="AL47" s="1">
        <v>0.38</v>
      </c>
      <c r="AM47" s="1">
        <v>0.46</v>
      </c>
      <c r="AN47" s="1">
        <v>0.5</v>
      </c>
      <c r="AO47" s="1">
        <v>0.46</v>
      </c>
      <c r="AP47" s="1">
        <v>0.54</v>
      </c>
      <c r="AQ47" s="1">
        <f>SUM(Tabla1[[#This Row],[AM24vsNM24]:[NMinf48vsNM48]])</f>
        <v>3.0692754999999998</v>
      </c>
    </row>
    <row r="48" spans="1:43" hidden="1" x14ac:dyDescent="0.3">
      <c r="A48" t="s">
        <v>76</v>
      </c>
      <c r="B48">
        <v>398</v>
      </c>
      <c r="C48" t="str">
        <f>IF(Tabla1[[#This Row],[FDR q-val|AM24vsNM24]] &lt; $C$1, Tabla1[[#This Row],[NES|AM24vsNM24]], "")</f>
        <v/>
      </c>
      <c r="D48" t="str">
        <f>IF(Tabla1[[#This Row],[FDR q-val|AM48vsNM48]] &lt; $C$1, Tabla1[[#This Row],[NES|AM48vsNM48]], "")</f>
        <v/>
      </c>
      <c r="E48" t="str">
        <f>IF(Tabla1[[#This Row],[FDR q-val|AMinf24vsAM24]] &lt; $C$1, Tabla1[[#This Row],[NES|AMinf24vsAM24]], "")</f>
        <v/>
      </c>
      <c r="F48" t="str">
        <f>IF(Tabla1[[#This Row],[FDR q-val|AMinf24vsNM24]] &lt; $C$1, Tabla1[[#This Row],[NES|AMinf24vsNM24]], "")</f>
        <v/>
      </c>
      <c r="G48" t="str">
        <f>IF(Tabla1[[#This Row],[FDR q-val|AMinf24vsNMinf24]] &lt; $C$1, Tabla1[[#This Row],[NES|AMinf24vsNMinf24]], "")</f>
        <v/>
      </c>
      <c r="H48" t="str">
        <f>IF(Tabla1[[#This Row],[FDR q-val|AMinf48_vs_NMinf48]] &lt; $C$1, Tabla1[[#This Row],[NES|AMinf48_vs_NMinf48]], "")</f>
        <v/>
      </c>
      <c r="I48" t="str">
        <f>IF(Tabla1[[#This Row],[FDR q-val|AMinf48vsAM48]] &lt; $C$1, Tabla1[[#This Row],[NES|AMinf48vsAM48]], "")</f>
        <v/>
      </c>
      <c r="J48" t="str">
        <f>IF(Tabla1[[#This Row],[FDR q-val|AMinf48vsNM48]] &lt; $C$1, Tabla1[[#This Row],[NES|AMinf48vsNM48]], "")</f>
        <v/>
      </c>
      <c r="K48" t="str">
        <f>IF(Tabla1[[#This Row],[FDR q-val|NMinf24vsNM24]] &lt; $C$1, Tabla1[[#This Row],[NES|NMinf24vsNM24]], "")</f>
        <v/>
      </c>
      <c r="L48" t="str">
        <f>IF(Tabla1[[#This Row],[FDR q-val|NMinf48vsNM48]] &lt; $C$1, Tabla1[[#This Row],[NES|NMinf48vsNM48]], "")</f>
        <v/>
      </c>
      <c r="M48">
        <v>-1.072514</v>
      </c>
      <c r="N48">
        <v>1.1162460000000001</v>
      </c>
      <c r="O48">
        <v>-0.69287646000000003</v>
      </c>
      <c r="P48">
        <v>-1.1727475000000001</v>
      </c>
      <c r="Q48">
        <v>0.77111726999999997</v>
      </c>
      <c r="R48">
        <v>-1.2904335</v>
      </c>
      <c r="S48">
        <v>-0.94138180000000005</v>
      </c>
      <c r="T48">
        <v>-0.92842190000000002</v>
      </c>
      <c r="U48">
        <v>-1.0682102</v>
      </c>
      <c r="V48">
        <v>-0.42868270000000003</v>
      </c>
      <c r="W48">
        <v>0.97845185000000001</v>
      </c>
      <c r="X48">
        <v>1</v>
      </c>
      <c r="Y48">
        <v>0.97077869999999999</v>
      </c>
      <c r="Z48">
        <v>0.99422365000000001</v>
      </c>
      <c r="AA48">
        <v>0.94604175999999995</v>
      </c>
      <c r="AB48">
        <v>0.7441508</v>
      </c>
      <c r="AC48">
        <v>0.98396914999999996</v>
      </c>
      <c r="AD48">
        <v>0.90212744</v>
      </c>
      <c r="AE48">
        <v>0.82244854999999994</v>
      </c>
      <c r="AF48">
        <v>0.99185659999999998</v>
      </c>
      <c r="AG48" s="1">
        <v>0.37</v>
      </c>
      <c r="AH48" s="1">
        <v>0.28000000000000003</v>
      </c>
      <c r="AI48" s="1">
        <v>0.12</v>
      </c>
      <c r="AJ48" s="1">
        <v>0.4</v>
      </c>
      <c r="AK48" s="1">
        <v>0.15</v>
      </c>
      <c r="AL48" s="1">
        <v>0.33</v>
      </c>
      <c r="AM48" s="1">
        <v>0.37</v>
      </c>
      <c r="AN48" s="1">
        <v>0.41</v>
      </c>
      <c r="AO48" s="1">
        <v>0.33</v>
      </c>
      <c r="AP48" s="1">
        <v>0.42</v>
      </c>
      <c r="AQ48" s="1">
        <f>SUM(Tabla1[[#This Row],[AM24vsNM24]:[NMinf48vsNM48]])</f>
        <v>0</v>
      </c>
    </row>
    <row r="49" spans="1:43" x14ac:dyDescent="0.3">
      <c r="A49" t="s">
        <v>77</v>
      </c>
      <c r="B49">
        <v>61</v>
      </c>
      <c r="C49" t="str">
        <f>IF(Tabla1[[#This Row],[FDR q-val|AM24vsNM24]] &lt; $C$1, Tabla1[[#This Row],[NES|AM24vsNM24]], "")</f>
        <v/>
      </c>
      <c r="D49" t="str">
        <f>IF(Tabla1[[#This Row],[FDR q-val|AM48vsNM48]] &lt; $C$1, Tabla1[[#This Row],[NES|AM48vsNM48]], "")</f>
        <v/>
      </c>
      <c r="E49" t="str">
        <f>IF(Tabla1[[#This Row],[FDR q-val|AMinf24vsAM24]] &lt; $C$1, Tabla1[[#This Row],[NES|AMinf24vsAM24]], "")</f>
        <v/>
      </c>
      <c r="F49" t="str">
        <f>IF(Tabla1[[#This Row],[FDR q-val|AMinf24vsNM24]] &lt; $C$1, Tabla1[[#This Row],[NES|AMinf24vsNM24]], "")</f>
        <v/>
      </c>
      <c r="H49">
        <f>IF(Tabla1[[#This Row],[FDR q-val|AMinf48_vs_NMinf48]] &lt; $C$1, Tabla1[[#This Row],[NES|AMinf48_vs_NMinf48]], "")</f>
        <v>1.7149673999999999</v>
      </c>
      <c r="I49" t="str">
        <f>IF(Tabla1[[#This Row],[FDR q-val|AMinf48vsAM48]] &lt; $C$1, Tabla1[[#This Row],[NES|AMinf48vsAM48]], "")</f>
        <v/>
      </c>
      <c r="J49" t="str">
        <f>IF(Tabla1[[#This Row],[FDR q-val|AMinf48vsNM48]] &lt; $C$1, Tabla1[[#This Row],[NES|AMinf48vsNM48]], "")</f>
        <v/>
      </c>
      <c r="K49" t="str">
        <f>IF(Tabla1[[#This Row],[FDR q-val|NMinf24vsNM24]] &lt; $C$1, Tabla1[[#This Row],[NES|NMinf24vsNM24]], "")</f>
        <v/>
      </c>
      <c r="L49" t="str">
        <f>IF(Tabla1[[#This Row],[FDR q-val|NMinf48vsNM48]] &lt; $C$1, Tabla1[[#This Row],[NES|NMinf48vsNM48]], "")</f>
        <v/>
      </c>
      <c r="M49">
        <v>0.92350580000000004</v>
      </c>
      <c r="N49">
        <v>-0.47846988000000001</v>
      </c>
      <c r="O49">
        <v>-1.4261504</v>
      </c>
      <c r="P49">
        <v>-0.60604190000000002</v>
      </c>
      <c r="Q49">
        <v>0.73040223000000004</v>
      </c>
      <c r="R49">
        <v>1.7149673999999999</v>
      </c>
      <c r="S49">
        <v>-0.87045410000000001</v>
      </c>
      <c r="T49">
        <v>-0.72308326000000001</v>
      </c>
      <c r="U49">
        <v>-0.61987700000000001</v>
      </c>
      <c r="V49">
        <v>-0.91255646999999995</v>
      </c>
      <c r="W49">
        <v>0.98725399999999996</v>
      </c>
      <c r="X49">
        <v>0.98863995000000005</v>
      </c>
      <c r="Y49">
        <v>0.56237274000000004</v>
      </c>
      <c r="Z49">
        <v>1</v>
      </c>
      <c r="AA49">
        <v>0.94971159999999999</v>
      </c>
      <c r="AB49">
        <v>0.4092672</v>
      </c>
      <c r="AC49">
        <v>0.97986096</v>
      </c>
      <c r="AD49">
        <v>0.95298530000000004</v>
      </c>
      <c r="AE49">
        <v>0.96425640000000001</v>
      </c>
      <c r="AF49">
        <v>0.96808534999999996</v>
      </c>
      <c r="AG49" s="1">
        <v>0.51</v>
      </c>
      <c r="AH49" s="1">
        <v>0.48</v>
      </c>
      <c r="AI49" s="1">
        <v>0.46</v>
      </c>
      <c r="AJ49" s="1">
        <v>0.15</v>
      </c>
      <c r="AK49" s="1">
        <v>0.16</v>
      </c>
      <c r="AL49" s="1">
        <v>0.44</v>
      </c>
      <c r="AM49" s="1">
        <v>0.49</v>
      </c>
      <c r="AN49" s="1">
        <v>0.49</v>
      </c>
      <c r="AO49" s="1">
        <v>0.28000000000000003</v>
      </c>
      <c r="AP49" s="1">
        <v>0.61</v>
      </c>
      <c r="AQ49" s="1">
        <f>SUM(Tabla1[[#This Row],[AM24vsNM24]:[NMinf48vsNM48]])</f>
        <v>1.7149673999999999</v>
      </c>
    </row>
    <row r="50" spans="1:43" hidden="1" x14ac:dyDescent="0.3">
      <c r="A50" t="s">
        <v>78</v>
      </c>
      <c r="B50">
        <v>41</v>
      </c>
      <c r="C50" t="str">
        <f>IF(Tabla1[[#This Row],[FDR q-val|AM24vsNM24]] &lt; $C$1, Tabla1[[#This Row],[NES|AM24vsNM24]], "")</f>
        <v/>
      </c>
      <c r="D50" t="str">
        <f>IF(Tabla1[[#This Row],[FDR q-val|AM48vsNM48]] &lt; $C$1, Tabla1[[#This Row],[NES|AM48vsNM48]], "")</f>
        <v/>
      </c>
      <c r="E50" t="str">
        <f>IF(Tabla1[[#This Row],[FDR q-val|AMinf24vsAM24]] &lt; $C$1, Tabla1[[#This Row],[NES|AMinf24vsAM24]], "")</f>
        <v/>
      </c>
      <c r="F50" t="str">
        <f>IF(Tabla1[[#This Row],[FDR q-val|AMinf24vsNM24]] &lt; $C$1, Tabla1[[#This Row],[NES|AMinf24vsNM24]], "")</f>
        <v/>
      </c>
      <c r="G50" t="str">
        <f>IF(Tabla1[[#This Row],[FDR q-val|AMinf24vsNMinf24]] &lt; $C$1, Tabla1[[#This Row],[NES|AMinf24vsNMinf24]], "")</f>
        <v/>
      </c>
      <c r="H50" t="str">
        <f>IF(Tabla1[[#This Row],[FDR q-val|AMinf48_vs_NMinf48]] &lt; $C$1, Tabla1[[#This Row],[NES|AMinf48_vs_NMinf48]], "")</f>
        <v/>
      </c>
      <c r="I50" t="str">
        <f>IF(Tabla1[[#This Row],[FDR q-val|AMinf48vsAM48]] &lt; $C$1, Tabla1[[#This Row],[NES|AMinf48vsAM48]], "")</f>
        <v/>
      </c>
      <c r="J50" t="str">
        <f>IF(Tabla1[[#This Row],[FDR q-val|AMinf48vsNM48]] &lt; $C$1, Tabla1[[#This Row],[NES|AMinf48vsNM48]], "")</f>
        <v/>
      </c>
      <c r="K50" t="str">
        <f>IF(Tabla1[[#This Row],[FDR q-val|NMinf24vsNM24]] &lt; $C$1, Tabla1[[#This Row],[NES|NMinf24vsNM24]], "")</f>
        <v/>
      </c>
      <c r="L50" t="str">
        <f>IF(Tabla1[[#This Row],[FDR q-val|NMinf48vsNM48]] &lt; $C$1, Tabla1[[#This Row],[NES|NMinf48vsNM48]], "")</f>
        <v/>
      </c>
      <c r="M50">
        <v>0.98070263999999996</v>
      </c>
      <c r="N50">
        <v>-0.62608885999999997</v>
      </c>
      <c r="O50">
        <v>-1.4588766</v>
      </c>
      <c r="P50">
        <v>-0.53074383999999997</v>
      </c>
      <c r="Q50">
        <v>-0.62343380000000004</v>
      </c>
      <c r="R50">
        <v>1.5938924999999999</v>
      </c>
      <c r="S50">
        <v>-0.40485615000000003</v>
      </c>
      <c r="T50">
        <v>-0.51688330000000005</v>
      </c>
      <c r="U50">
        <v>-0.42501499999999998</v>
      </c>
      <c r="V50">
        <v>-0.79749840000000005</v>
      </c>
      <c r="W50">
        <v>0.96495359999999997</v>
      </c>
      <c r="X50">
        <v>0.98817880000000002</v>
      </c>
      <c r="Y50">
        <v>0.55310064999999997</v>
      </c>
      <c r="Z50">
        <v>1</v>
      </c>
      <c r="AA50">
        <v>1</v>
      </c>
      <c r="AB50">
        <v>0.76257439999999999</v>
      </c>
      <c r="AC50">
        <v>0.99490040000000002</v>
      </c>
      <c r="AD50">
        <v>0.98462629999999995</v>
      </c>
      <c r="AE50">
        <v>0.9993784</v>
      </c>
      <c r="AF50">
        <v>0.98633680000000001</v>
      </c>
      <c r="AG50" s="1">
        <v>0.51</v>
      </c>
      <c r="AH50" s="1">
        <v>0.54</v>
      </c>
      <c r="AI50" s="1">
        <v>0.56000000000000005</v>
      </c>
      <c r="AJ50" s="1">
        <v>0.12</v>
      </c>
      <c r="AK50" s="1">
        <v>0.12</v>
      </c>
      <c r="AL50" s="1">
        <v>0.51</v>
      </c>
      <c r="AM50" s="1">
        <v>0.44</v>
      </c>
      <c r="AN50" s="1">
        <v>0.54</v>
      </c>
      <c r="AO50" s="1">
        <v>0.51</v>
      </c>
      <c r="AP50" s="1">
        <v>0.63</v>
      </c>
      <c r="AQ50" s="1">
        <f>SUM(Tabla1[[#This Row],[AM24vsNM24]:[NMinf48vsNM48]])</f>
        <v>0</v>
      </c>
    </row>
    <row r="51" spans="1:43" hidden="1" x14ac:dyDescent="0.3">
      <c r="A51" t="s">
        <v>79</v>
      </c>
      <c r="B51">
        <v>22</v>
      </c>
      <c r="C51" t="str">
        <f>IF(Tabla1[[#This Row],[FDR q-val|AM24vsNM24]] &lt; $C$1, Tabla1[[#This Row],[NES|AM24vsNM24]], "")</f>
        <v/>
      </c>
      <c r="D51" t="str">
        <f>IF(Tabla1[[#This Row],[FDR q-val|AM48vsNM48]] &lt; $C$1, Tabla1[[#This Row],[NES|AM48vsNM48]], "")</f>
        <v/>
      </c>
      <c r="E51" t="str">
        <f>IF(Tabla1[[#This Row],[FDR q-val|AMinf24vsAM24]] &lt; $C$1, Tabla1[[#This Row],[NES|AMinf24vsAM24]], "")</f>
        <v/>
      </c>
      <c r="F51" t="str">
        <f>IF(Tabla1[[#This Row],[FDR q-val|AMinf24vsNM24]] &lt; $C$1, Tabla1[[#This Row],[NES|AMinf24vsNM24]], "")</f>
        <v/>
      </c>
      <c r="H51" t="str">
        <f>IF(Tabla1[[#This Row],[FDR q-val|AMinf48_vs_NMinf48]] &lt; $C$1, Tabla1[[#This Row],[NES|AMinf48_vs_NMinf48]], "")</f>
        <v/>
      </c>
      <c r="I51" t="str">
        <f>IF(Tabla1[[#This Row],[FDR q-val|AMinf48vsAM48]] &lt; $C$1, Tabla1[[#This Row],[NES|AMinf48vsAM48]], "")</f>
        <v/>
      </c>
      <c r="J51" t="str">
        <f>IF(Tabla1[[#This Row],[FDR q-val|AMinf48vsNM48]] &lt; $C$1, Tabla1[[#This Row],[NES|AMinf48vsNM48]], "")</f>
        <v/>
      </c>
      <c r="K51" t="str">
        <f>IF(Tabla1[[#This Row],[FDR q-val|NMinf24vsNM24]] &lt; $C$1, Tabla1[[#This Row],[NES|NMinf24vsNM24]], "")</f>
        <v/>
      </c>
      <c r="L51" t="str">
        <f>IF(Tabla1[[#This Row],[FDR q-val|NMinf48vsNM48]] &lt; $C$1, Tabla1[[#This Row],[NES|NMinf48vsNM48]], "")</f>
        <v/>
      </c>
      <c r="M51">
        <v>-0.99207069999999997</v>
      </c>
      <c r="N51">
        <v>-0.85250250000000005</v>
      </c>
      <c r="O51">
        <v>-1.3014589999999999</v>
      </c>
      <c r="P51">
        <v>-1.0813550999999999</v>
      </c>
      <c r="Q51">
        <v>1.0737734000000001</v>
      </c>
      <c r="R51">
        <v>-0.95290339999999996</v>
      </c>
      <c r="S51">
        <v>0.77429590000000004</v>
      </c>
      <c r="T51">
        <v>0.70149799999999995</v>
      </c>
      <c r="U51">
        <v>-1.3935363999999999</v>
      </c>
      <c r="V51">
        <v>0.70950793999999995</v>
      </c>
      <c r="W51">
        <v>0.9226162</v>
      </c>
      <c r="X51">
        <v>1</v>
      </c>
      <c r="Y51">
        <v>0.59555639999999999</v>
      </c>
      <c r="Z51">
        <v>1</v>
      </c>
      <c r="AA51">
        <v>0.83649879999999999</v>
      </c>
      <c r="AB51">
        <v>0.9559822</v>
      </c>
      <c r="AC51">
        <v>0.97420770000000001</v>
      </c>
      <c r="AD51">
        <v>0.92179805000000004</v>
      </c>
      <c r="AE51">
        <v>0.60107845000000004</v>
      </c>
      <c r="AF51">
        <v>0.94576347000000005</v>
      </c>
      <c r="AG51" s="1">
        <v>0.18</v>
      </c>
      <c r="AH51" s="1">
        <v>0.23</v>
      </c>
      <c r="AI51" s="1">
        <v>0.32</v>
      </c>
      <c r="AJ51" s="1">
        <v>0.55000000000000004</v>
      </c>
      <c r="AK51" s="1">
        <v>0.18</v>
      </c>
      <c r="AL51" s="1">
        <v>0.41</v>
      </c>
      <c r="AM51" s="1">
        <v>0.41</v>
      </c>
      <c r="AN51" s="1">
        <v>1</v>
      </c>
      <c r="AO51" s="1">
        <v>0.55000000000000004</v>
      </c>
      <c r="AP51" s="1">
        <v>0.27</v>
      </c>
      <c r="AQ51" s="1">
        <f>SUM(Tabla1[[#This Row],[AM24vsNM24]:[NMinf48vsNM48]])</f>
        <v>0</v>
      </c>
    </row>
    <row r="52" spans="1:43" hidden="1" x14ac:dyDescent="0.3">
      <c r="A52" t="s">
        <v>80</v>
      </c>
      <c r="B52">
        <v>155</v>
      </c>
      <c r="C52" t="str">
        <f>IF(Tabla1[[#This Row],[FDR q-val|AM24vsNM24]] &lt; $C$1, Tabla1[[#This Row],[NES|AM24vsNM24]], "")</f>
        <v/>
      </c>
      <c r="D52" t="str">
        <f>IF(Tabla1[[#This Row],[FDR q-val|AM48vsNM48]] &lt; $C$1, Tabla1[[#This Row],[NES|AM48vsNM48]], "")</f>
        <v/>
      </c>
      <c r="E52" t="str">
        <f>IF(Tabla1[[#This Row],[FDR q-val|AMinf24vsAM24]] &lt; $C$1, Tabla1[[#This Row],[NES|AMinf24vsAM24]], "")</f>
        <v/>
      </c>
      <c r="F52" t="str">
        <f>IF(Tabla1[[#This Row],[FDR q-val|AMinf24vsNM24]] &lt; $C$1, Tabla1[[#This Row],[NES|AMinf24vsNM24]], "")</f>
        <v/>
      </c>
      <c r="G52" t="str">
        <f>IF(Tabla1[[#This Row],[FDR q-val|AMinf24vsNMinf24]] &lt; $C$1, Tabla1[[#This Row],[NES|AMinf24vsNMinf24]], "")</f>
        <v/>
      </c>
      <c r="H52" t="str">
        <f>IF(Tabla1[[#This Row],[FDR q-val|AMinf48_vs_NMinf48]] &lt; $C$1, Tabla1[[#This Row],[NES|AMinf48_vs_NMinf48]], "")</f>
        <v/>
      </c>
      <c r="I52" t="str">
        <f>IF(Tabla1[[#This Row],[FDR q-val|AMinf48vsAM48]] &lt; $C$1, Tabla1[[#This Row],[NES|AMinf48vsAM48]], "")</f>
        <v/>
      </c>
      <c r="J52" t="str">
        <f>IF(Tabla1[[#This Row],[FDR q-val|AMinf48vsNM48]] &lt; $C$1, Tabla1[[#This Row],[NES|AMinf48vsNM48]], "")</f>
        <v/>
      </c>
      <c r="K52" t="str">
        <f>IF(Tabla1[[#This Row],[FDR q-val|NMinf24vsNM24]] &lt; $C$1, Tabla1[[#This Row],[NES|NMinf24vsNM24]], "")</f>
        <v/>
      </c>
      <c r="L52" t="str">
        <f>IF(Tabla1[[#This Row],[FDR q-val|NMinf48vsNM48]] &lt; $C$1, Tabla1[[#This Row],[NES|NMinf48vsNM48]], "")</f>
        <v/>
      </c>
      <c r="M52">
        <v>-1.040926</v>
      </c>
      <c r="N52">
        <v>0.77453612999999999</v>
      </c>
      <c r="O52">
        <v>-0.66917442999999999</v>
      </c>
      <c r="P52">
        <v>-1.1167693000000001</v>
      </c>
      <c r="Q52">
        <v>0.65868216999999996</v>
      </c>
      <c r="R52">
        <v>-1.3408686999999999</v>
      </c>
      <c r="S52">
        <v>-0.85343139999999995</v>
      </c>
      <c r="T52">
        <v>-0.70411650000000003</v>
      </c>
      <c r="U52">
        <v>-1.0777460000000001</v>
      </c>
      <c r="V52">
        <v>0.47941222999999999</v>
      </c>
      <c r="W52">
        <v>0.92392379999999996</v>
      </c>
      <c r="X52">
        <v>0.98722094000000005</v>
      </c>
      <c r="Y52">
        <v>0.98168683000000001</v>
      </c>
      <c r="Z52">
        <v>0.9955077</v>
      </c>
      <c r="AA52">
        <v>0.96861390000000003</v>
      </c>
      <c r="AB52">
        <v>0.69668019999999997</v>
      </c>
      <c r="AC52">
        <v>0.97883489999999995</v>
      </c>
      <c r="AD52">
        <v>0.95780600000000005</v>
      </c>
      <c r="AE52">
        <v>0.82416993000000005</v>
      </c>
      <c r="AF52">
        <v>0.97581846000000005</v>
      </c>
      <c r="AG52" s="1">
        <v>0.41</v>
      </c>
      <c r="AH52" s="1">
        <v>0.28000000000000003</v>
      </c>
      <c r="AI52" s="1">
        <v>0.1</v>
      </c>
      <c r="AJ52" s="1">
        <v>0.43</v>
      </c>
      <c r="AK52" s="1">
        <v>0.15</v>
      </c>
      <c r="AL52" s="1">
        <v>0.37</v>
      </c>
      <c r="AM52" s="1">
        <v>0.37</v>
      </c>
      <c r="AN52" s="1">
        <v>0.41</v>
      </c>
      <c r="AO52" s="1">
        <v>0.34</v>
      </c>
      <c r="AP52" s="1">
        <v>0.28000000000000003</v>
      </c>
      <c r="AQ52" s="1">
        <f>SUM(Tabla1[[#This Row],[AM24vsNM24]:[NMinf48vsNM48]])</f>
        <v>0</v>
      </c>
    </row>
    <row r="53" spans="1:43" hidden="1" x14ac:dyDescent="0.3">
      <c r="A53" t="s">
        <v>81</v>
      </c>
      <c r="B53">
        <v>79</v>
      </c>
      <c r="C53" t="str">
        <f>IF(Tabla1[[#This Row],[FDR q-val|AM24vsNM24]] &lt; $C$1, Tabla1[[#This Row],[NES|AM24vsNM24]], "")</f>
        <v/>
      </c>
      <c r="D53" t="str">
        <f>IF(Tabla1[[#This Row],[FDR q-val|AM48vsNM48]] &lt; $C$1, Tabla1[[#This Row],[NES|AM48vsNM48]], "")</f>
        <v/>
      </c>
      <c r="E53" t="str">
        <f>IF(Tabla1[[#This Row],[FDR q-val|AMinf24vsAM24]] &lt; $C$1, Tabla1[[#This Row],[NES|AMinf24vsAM24]], "")</f>
        <v/>
      </c>
      <c r="F53" t="str">
        <f>IF(Tabla1[[#This Row],[FDR q-val|AMinf24vsNM24]] &lt; $C$1, Tabla1[[#This Row],[NES|AMinf24vsNM24]], "")</f>
        <v/>
      </c>
      <c r="H53" t="str">
        <f>IF(Tabla1[[#This Row],[FDR q-val|AMinf48_vs_NMinf48]] &lt; $C$1, Tabla1[[#This Row],[NES|AMinf48_vs_NMinf48]], "")</f>
        <v/>
      </c>
      <c r="I53" t="str">
        <f>IF(Tabla1[[#This Row],[FDR q-val|AMinf48vsAM48]] &lt; $C$1, Tabla1[[#This Row],[NES|AMinf48vsAM48]], "")</f>
        <v/>
      </c>
      <c r="J53" t="str">
        <f>IF(Tabla1[[#This Row],[FDR q-val|AMinf48vsNM48]] &lt; $C$1, Tabla1[[#This Row],[NES|AMinf48vsNM48]], "")</f>
        <v/>
      </c>
      <c r="K53" t="str">
        <f>IF(Tabla1[[#This Row],[FDR q-val|NMinf24vsNM24]] &lt; $C$1, Tabla1[[#This Row],[NES|NMinf24vsNM24]], "")</f>
        <v/>
      </c>
      <c r="L53" t="str">
        <f>IF(Tabla1[[#This Row],[FDR q-val|NMinf48vsNM48]] &lt; $C$1, Tabla1[[#This Row],[NES|NMinf48vsNM48]], "")</f>
        <v/>
      </c>
      <c r="M53">
        <v>-1.0625426</v>
      </c>
      <c r="N53">
        <v>1.1458324</v>
      </c>
      <c r="O53">
        <v>-0.61969479999999999</v>
      </c>
      <c r="P53">
        <v>-1.1709977</v>
      </c>
      <c r="Q53">
        <v>0.84210470000000004</v>
      </c>
      <c r="R53">
        <v>-1.1038809999999999</v>
      </c>
      <c r="S53">
        <v>-1.3010265999999999</v>
      </c>
      <c r="T53">
        <v>-1.3393505999999999</v>
      </c>
      <c r="U53">
        <v>-1.267841</v>
      </c>
      <c r="V53">
        <v>-0.65564173000000003</v>
      </c>
      <c r="W53">
        <v>0.9414228</v>
      </c>
      <c r="X53">
        <v>1</v>
      </c>
      <c r="Y53">
        <v>0.99929785999999998</v>
      </c>
      <c r="Z53">
        <v>0.98728746000000001</v>
      </c>
      <c r="AA53">
        <v>0.95664643999999999</v>
      </c>
      <c r="AB53">
        <v>0.85773129999999997</v>
      </c>
      <c r="AC53">
        <v>1</v>
      </c>
      <c r="AD53">
        <v>1</v>
      </c>
      <c r="AE53">
        <v>0.73366240000000005</v>
      </c>
      <c r="AF53">
        <v>1</v>
      </c>
      <c r="AG53" s="1">
        <v>0.42</v>
      </c>
      <c r="AH53" s="1">
        <v>0.32</v>
      </c>
      <c r="AI53" s="1">
        <v>0.11</v>
      </c>
      <c r="AJ53" s="1">
        <v>0.44</v>
      </c>
      <c r="AK53" s="1">
        <v>0.19</v>
      </c>
      <c r="AL53" s="1">
        <v>0.35</v>
      </c>
      <c r="AM53" s="1">
        <v>0.46</v>
      </c>
      <c r="AN53" s="1">
        <v>0.47</v>
      </c>
      <c r="AO53" s="1">
        <v>0.44</v>
      </c>
      <c r="AP53" s="1">
        <v>0.53</v>
      </c>
      <c r="AQ53" s="1">
        <f>SUM(Tabla1[[#This Row],[AM24vsNM24]:[NMinf48vsNM48]])</f>
        <v>0</v>
      </c>
    </row>
    <row r="54" spans="1:43" hidden="1" x14ac:dyDescent="0.3">
      <c r="A54" t="s">
        <v>82</v>
      </c>
      <c r="B54">
        <v>54</v>
      </c>
      <c r="C54" t="str">
        <f>IF(Tabla1[[#This Row],[FDR q-val|AM24vsNM24]] &lt; $C$1, Tabla1[[#This Row],[NES|AM24vsNM24]], "")</f>
        <v/>
      </c>
      <c r="D54" t="str">
        <f>IF(Tabla1[[#This Row],[FDR q-val|AM48vsNM48]] &lt; $C$1, Tabla1[[#This Row],[NES|AM48vsNM48]], "")</f>
        <v/>
      </c>
      <c r="E54" t="str">
        <f>IF(Tabla1[[#This Row],[FDR q-val|AMinf24vsAM24]] &lt; $C$1, Tabla1[[#This Row],[NES|AMinf24vsAM24]], "")</f>
        <v/>
      </c>
      <c r="F54" t="str">
        <f>IF(Tabla1[[#This Row],[FDR q-val|AMinf24vsNM24]] &lt; $C$1, Tabla1[[#This Row],[NES|AMinf24vsNM24]], "")</f>
        <v/>
      </c>
      <c r="G54" t="str">
        <f>IF(Tabla1[[#This Row],[FDR q-val|AMinf24vsNMinf24]] &lt; $C$1, Tabla1[[#This Row],[NES|AMinf24vsNMinf24]], "")</f>
        <v/>
      </c>
      <c r="H54" t="str">
        <f>IF(Tabla1[[#This Row],[FDR q-val|AMinf48_vs_NMinf48]] &lt; $C$1, Tabla1[[#This Row],[NES|AMinf48_vs_NMinf48]], "")</f>
        <v/>
      </c>
      <c r="I54" t="str">
        <f>IF(Tabla1[[#This Row],[FDR q-val|AMinf48vsAM48]] &lt; $C$1, Tabla1[[#This Row],[NES|AMinf48vsAM48]], "")</f>
        <v/>
      </c>
      <c r="J54" t="str">
        <f>IF(Tabla1[[#This Row],[FDR q-val|AMinf48vsNM48]] &lt; $C$1, Tabla1[[#This Row],[NES|AMinf48vsNM48]], "")</f>
        <v/>
      </c>
      <c r="K54" t="str">
        <f>IF(Tabla1[[#This Row],[FDR q-val|NMinf24vsNM24]] &lt; $C$1, Tabla1[[#This Row],[NES|NMinf24vsNM24]], "")</f>
        <v/>
      </c>
      <c r="L54" t="str">
        <f>IF(Tabla1[[#This Row],[FDR q-val|NMinf48vsNM48]] &lt; $C$1, Tabla1[[#This Row],[NES|NMinf48vsNM48]], "")</f>
        <v/>
      </c>
      <c r="M54">
        <v>-1.1422596</v>
      </c>
      <c r="N54">
        <v>1.0389283</v>
      </c>
      <c r="O54">
        <v>-0.65151950000000003</v>
      </c>
      <c r="P54">
        <v>-1.2719942</v>
      </c>
      <c r="Q54">
        <v>-0.57165586999999995</v>
      </c>
      <c r="R54">
        <v>-0.84874547</v>
      </c>
      <c r="S54">
        <v>-1.2036068</v>
      </c>
      <c r="T54">
        <v>-1.3179069000000001</v>
      </c>
      <c r="U54">
        <v>-1.2709611999999999</v>
      </c>
      <c r="V54">
        <v>-0.67819315000000002</v>
      </c>
      <c r="W54">
        <v>0.96648204000000004</v>
      </c>
      <c r="X54">
        <v>1</v>
      </c>
      <c r="Y54">
        <v>0.98694970000000004</v>
      </c>
      <c r="Z54">
        <v>0.96590109999999996</v>
      </c>
      <c r="AA54">
        <v>1</v>
      </c>
      <c r="AB54">
        <v>0.96966140000000001</v>
      </c>
      <c r="AC54">
        <v>0.73802020000000002</v>
      </c>
      <c r="AD54">
        <v>1</v>
      </c>
      <c r="AE54">
        <v>0.73509910000000001</v>
      </c>
      <c r="AF54">
        <v>1</v>
      </c>
      <c r="AG54" s="1">
        <v>0.46</v>
      </c>
      <c r="AH54" s="1">
        <v>0.28000000000000003</v>
      </c>
      <c r="AI54" s="1">
        <v>0.11</v>
      </c>
      <c r="AJ54" s="1">
        <v>0.52</v>
      </c>
      <c r="AK54" s="1">
        <v>0.13</v>
      </c>
      <c r="AL54" s="1">
        <v>0.39</v>
      </c>
      <c r="AM54" s="1">
        <v>0.43</v>
      </c>
      <c r="AN54" s="1">
        <v>0.48</v>
      </c>
      <c r="AO54" s="1">
        <v>0.48</v>
      </c>
      <c r="AP54" s="1">
        <v>0.56999999999999995</v>
      </c>
      <c r="AQ54" s="1">
        <f>SUM(Tabla1[[#This Row],[AM24vsNM24]:[NMinf48vsNM48]])</f>
        <v>0</v>
      </c>
    </row>
    <row r="55" spans="1:43" hidden="1" x14ac:dyDescent="0.3">
      <c r="A55" t="s">
        <v>83</v>
      </c>
      <c r="B55">
        <v>41</v>
      </c>
      <c r="C55" t="str">
        <f>IF(Tabla1[[#This Row],[FDR q-val|AM24vsNM24]] &lt; $C$1, Tabla1[[#This Row],[NES|AM24vsNM24]], "")</f>
        <v/>
      </c>
      <c r="D55" t="str">
        <f>IF(Tabla1[[#This Row],[FDR q-val|AM48vsNM48]] &lt; $C$1, Tabla1[[#This Row],[NES|AM48vsNM48]], "")</f>
        <v/>
      </c>
      <c r="E55" t="str">
        <f>IF(Tabla1[[#This Row],[FDR q-val|AMinf24vsAM24]] &lt; $C$1, Tabla1[[#This Row],[NES|AMinf24vsAM24]], "")</f>
        <v/>
      </c>
      <c r="F55" t="str">
        <f>IF(Tabla1[[#This Row],[FDR q-val|AMinf24vsNM24]] &lt; $C$1, Tabla1[[#This Row],[NES|AMinf24vsNM24]], "")</f>
        <v/>
      </c>
      <c r="H55" t="str">
        <f>IF(Tabla1[[#This Row],[FDR q-val|AMinf48_vs_NMinf48]] &lt; $C$1, Tabla1[[#This Row],[NES|AMinf48_vs_NMinf48]], "")</f>
        <v/>
      </c>
      <c r="I55" t="str">
        <f>IF(Tabla1[[#This Row],[FDR q-val|AMinf48vsAM48]] &lt; $C$1, Tabla1[[#This Row],[NES|AMinf48vsAM48]], "")</f>
        <v/>
      </c>
      <c r="J55" t="str">
        <f>IF(Tabla1[[#This Row],[FDR q-val|AMinf48vsNM48]] &lt; $C$1, Tabla1[[#This Row],[NES|AMinf48vsNM48]], "")</f>
        <v/>
      </c>
      <c r="K55" t="str">
        <f>IF(Tabla1[[#This Row],[FDR q-val|NMinf24vsNM24]] &lt; $C$1, Tabla1[[#This Row],[NES|NMinf24vsNM24]], "")</f>
        <v/>
      </c>
      <c r="L55" t="str">
        <f>IF(Tabla1[[#This Row],[FDR q-val|NMinf48vsNM48]] &lt; $C$1, Tabla1[[#This Row],[NES|NMinf48vsNM48]], "")</f>
        <v/>
      </c>
      <c r="M55">
        <v>-1.3898029999999999</v>
      </c>
      <c r="N55">
        <v>0.72522189999999997</v>
      </c>
      <c r="O55">
        <v>0.76040140000000001</v>
      </c>
      <c r="P55">
        <v>-1.0726564999999999</v>
      </c>
      <c r="Q55">
        <v>0.80959820000000005</v>
      </c>
      <c r="R55">
        <v>-1.1950558</v>
      </c>
      <c r="S55">
        <v>0.55559159999999996</v>
      </c>
      <c r="T55">
        <v>0.60348310000000005</v>
      </c>
      <c r="U55">
        <v>-0.99389760000000005</v>
      </c>
      <c r="V55">
        <v>0.61400365999999995</v>
      </c>
      <c r="W55">
        <v>0.81275684000000004</v>
      </c>
      <c r="X55">
        <v>0.97080239999999995</v>
      </c>
      <c r="Y55">
        <v>0.92769889999999999</v>
      </c>
      <c r="Z55">
        <v>1</v>
      </c>
      <c r="AA55">
        <v>0.95165955999999996</v>
      </c>
      <c r="AB55">
        <v>0.87510980000000005</v>
      </c>
      <c r="AC55">
        <v>0.97777809999999998</v>
      </c>
      <c r="AD55">
        <v>0.95952249999999994</v>
      </c>
      <c r="AE55">
        <v>0.8645235</v>
      </c>
      <c r="AF55">
        <v>0.94035590000000002</v>
      </c>
      <c r="AG55" s="1">
        <v>0.54</v>
      </c>
      <c r="AH55" s="1">
        <v>0.32</v>
      </c>
      <c r="AI55" s="1">
        <v>0.34</v>
      </c>
      <c r="AJ55" s="1">
        <v>0.54</v>
      </c>
      <c r="AK55" s="1">
        <v>0.22</v>
      </c>
      <c r="AL55" s="1">
        <v>0.24</v>
      </c>
      <c r="AM55" s="1">
        <v>1</v>
      </c>
      <c r="AN55" s="1">
        <v>1</v>
      </c>
      <c r="AO55" s="1">
        <v>0.37</v>
      </c>
      <c r="AP55" s="1">
        <v>0.34</v>
      </c>
      <c r="AQ55" s="1">
        <f>SUM(Tabla1[[#This Row],[AM24vsNM24]:[NMinf48vsNM48]])</f>
        <v>0</v>
      </c>
    </row>
    <row r="56" spans="1:43" hidden="1" x14ac:dyDescent="0.3">
      <c r="A56" t="s">
        <v>84</v>
      </c>
      <c r="B56">
        <v>17</v>
      </c>
      <c r="C56" t="str">
        <f>IF(Tabla1[[#This Row],[FDR q-val|AM24vsNM24]] &lt; $C$1, Tabla1[[#This Row],[NES|AM24vsNM24]], "")</f>
        <v/>
      </c>
      <c r="D56" t="str">
        <f>IF(Tabla1[[#This Row],[FDR q-val|AM48vsNM48]] &lt; $C$1, Tabla1[[#This Row],[NES|AM48vsNM48]], "")</f>
        <v/>
      </c>
      <c r="E56" t="str">
        <f>IF(Tabla1[[#This Row],[FDR q-val|AMinf24vsAM24]] &lt; $C$1, Tabla1[[#This Row],[NES|AMinf24vsAM24]], "")</f>
        <v/>
      </c>
      <c r="F56" t="str">
        <f>IF(Tabla1[[#This Row],[FDR q-val|AMinf24vsNM24]] &lt; $C$1, Tabla1[[#This Row],[NES|AMinf24vsNM24]], "")</f>
        <v/>
      </c>
      <c r="G56" t="str">
        <f>IF(Tabla1[[#This Row],[FDR q-val|AMinf24vsNMinf24]] &lt; $C$1, Tabla1[[#This Row],[NES|AMinf24vsNMinf24]], "")</f>
        <v/>
      </c>
      <c r="H56" t="str">
        <f>IF(Tabla1[[#This Row],[FDR q-val|AMinf48_vs_NMinf48]] &lt; $C$1, Tabla1[[#This Row],[NES|AMinf48_vs_NMinf48]], "")</f>
        <v/>
      </c>
      <c r="I56" t="str">
        <f>IF(Tabla1[[#This Row],[FDR q-val|AMinf48vsAM48]] &lt; $C$1, Tabla1[[#This Row],[NES|AMinf48vsAM48]], "")</f>
        <v/>
      </c>
      <c r="J56" t="str">
        <f>IF(Tabla1[[#This Row],[FDR q-val|AMinf48vsNM48]] &lt; $C$1, Tabla1[[#This Row],[NES|AMinf48vsNM48]], "")</f>
        <v/>
      </c>
      <c r="K56" t="str">
        <f>IF(Tabla1[[#This Row],[FDR q-val|NMinf24vsNM24]] &lt; $C$1, Tabla1[[#This Row],[NES|NMinf24vsNM24]], "")</f>
        <v/>
      </c>
      <c r="L56" t="str">
        <f>IF(Tabla1[[#This Row],[FDR q-val|NMinf48vsNM48]] &lt; $C$1, Tabla1[[#This Row],[NES|NMinf48vsNM48]], "")</f>
        <v/>
      </c>
      <c r="M56">
        <v>-1.0020808999999999</v>
      </c>
      <c r="N56">
        <v>-0.38332040000000001</v>
      </c>
      <c r="O56">
        <v>-0.70371839999999997</v>
      </c>
      <c r="P56">
        <v>-1.1184932000000001</v>
      </c>
      <c r="Q56">
        <v>0.82866470000000003</v>
      </c>
      <c r="R56">
        <v>-0.87197553999999999</v>
      </c>
      <c r="S56">
        <v>0.62895595999999998</v>
      </c>
      <c r="T56">
        <v>0.52203279999999996</v>
      </c>
      <c r="U56">
        <v>-1.2874004999999999</v>
      </c>
      <c r="V56">
        <v>0.707036</v>
      </c>
      <c r="W56">
        <v>0.95969340000000003</v>
      </c>
      <c r="X56">
        <v>0.99946699999999999</v>
      </c>
      <c r="Y56">
        <v>0.96638179999999996</v>
      </c>
      <c r="Z56">
        <v>1</v>
      </c>
      <c r="AA56">
        <v>0.95007980000000003</v>
      </c>
      <c r="AB56">
        <v>0.96507555</v>
      </c>
      <c r="AC56">
        <v>0.97708607000000003</v>
      </c>
      <c r="AD56">
        <v>0.97035735999999995</v>
      </c>
      <c r="AE56">
        <v>0.75737803999999997</v>
      </c>
      <c r="AF56">
        <v>0.93622309999999997</v>
      </c>
      <c r="AG56" s="1">
        <v>0.47</v>
      </c>
      <c r="AH56" s="1">
        <v>1</v>
      </c>
      <c r="AI56" s="1">
        <v>0.06</v>
      </c>
      <c r="AJ56" s="1">
        <v>0.53</v>
      </c>
      <c r="AK56" s="1">
        <v>0.24</v>
      </c>
      <c r="AL56" s="1">
        <v>0.18</v>
      </c>
      <c r="AM56" s="1">
        <v>0.59</v>
      </c>
      <c r="AN56" s="1">
        <v>0.59</v>
      </c>
      <c r="AO56" s="1">
        <v>0.53</v>
      </c>
      <c r="AP56" s="1">
        <v>0.53</v>
      </c>
      <c r="AQ56" s="1">
        <f>SUM(Tabla1[[#This Row],[AM24vsNM24]:[NMinf48vsNM48]])</f>
        <v>0</v>
      </c>
    </row>
    <row r="57" spans="1:43" hidden="1" x14ac:dyDescent="0.3">
      <c r="A57" t="s">
        <v>85</v>
      </c>
      <c r="B57">
        <v>18</v>
      </c>
      <c r="C57" t="str">
        <f>IF(Tabla1[[#This Row],[FDR q-val|AM24vsNM24]] &lt; $C$1, Tabla1[[#This Row],[NES|AM24vsNM24]], "")</f>
        <v/>
      </c>
      <c r="D57" t="str">
        <f>IF(Tabla1[[#This Row],[FDR q-val|AM48vsNM48]] &lt; $C$1, Tabla1[[#This Row],[NES|AM48vsNM48]], "")</f>
        <v/>
      </c>
      <c r="E57" t="str">
        <f>IF(Tabla1[[#This Row],[FDR q-val|AMinf24vsAM24]] &lt; $C$1, Tabla1[[#This Row],[NES|AMinf24vsAM24]], "")</f>
        <v/>
      </c>
      <c r="F57" t="str">
        <f>IF(Tabla1[[#This Row],[FDR q-val|AMinf24vsNM24]] &lt; $C$1, Tabla1[[#This Row],[NES|AMinf24vsNM24]], "")</f>
        <v/>
      </c>
      <c r="H57" t="str">
        <f>IF(Tabla1[[#This Row],[FDR q-val|AMinf48_vs_NMinf48]] &lt; $C$1, Tabla1[[#This Row],[NES|AMinf48_vs_NMinf48]], "")</f>
        <v/>
      </c>
      <c r="I57" t="str">
        <f>IF(Tabla1[[#This Row],[FDR q-val|AMinf48vsAM48]] &lt; $C$1, Tabla1[[#This Row],[NES|AMinf48vsAM48]], "")</f>
        <v/>
      </c>
      <c r="J57" t="str">
        <f>IF(Tabla1[[#This Row],[FDR q-val|AMinf48vsNM48]] &lt; $C$1, Tabla1[[#This Row],[NES|AMinf48vsNM48]], "")</f>
        <v/>
      </c>
      <c r="K57" t="str">
        <f>IF(Tabla1[[#This Row],[FDR q-val|NMinf24vsNM24]] &lt; $C$1, Tabla1[[#This Row],[NES|NMinf24vsNM24]], "")</f>
        <v/>
      </c>
      <c r="L57" t="str">
        <f>IF(Tabla1[[#This Row],[FDR q-val|NMinf48vsNM48]] &lt; $C$1, Tabla1[[#This Row],[NES|NMinf48vsNM48]], "")</f>
        <v/>
      </c>
      <c r="M57">
        <v>-0.87716989999999995</v>
      </c>
      <c r="N57">
        <v>0.91450566</v>
      </c>
      <c r="O57">
        <v>-0.55500989999999994</v>
      </c>
      <c r="P57">
        <v>-0.88762719999999995</v>
      </c>
      <c r="Q57">
        <v>-0.56923084999999995</v>
      </c>
      <c r="R57">
        <v>-0.74300520000000003</v>
      </c>
      <c r="S57">
        <v>-0.89021600000000001</v>
      </c>
      <c r="T57">
        <v>-0.86893770000000004</v>
      </c>
      <c r="U57">
        <v>-0.81284475</v>
      </c>
      <c r="V57">
        <v>-0.57477796000000003</v>
      </c>
      <c r="W57">
        <v>0.96094864999999996</v>
      </c>
      <c r="X57">
        <v>1</v>
      </c>
      <c r="Y57">
        <v>0.98759580000000002</v>
      </c>
      <c r="Z57">
        <v>0.98428490000000002</v>
      </c>
      <c r="AA57">
        <v>1</v>
      </c>
      <c r="AB57">
        <v>0.98487049999999998</v>
      </c>
      <c r="AC57">
        <v>0.97131749999999994</v>
      </c>
      <c r="AD57">
        <v>0.93531070000000005</v>
      </c>
      <c r="AE57">
        <v>0.92026556000000004</v>
      </c>
      <c r="AF57">
        <v>1</v>
      </c>
      <c r="AG57" s="1">
        <v>0.61</v>
      </c>
      <c r="AH57" s="1">
        <v>0.28000000000000003</v>
      </c>
      <c r="AI57" s="1">
        <v>0.11</v>
      </c>
      <c r="AJ57" s="1">
        <v>0.67</v>
      </c>
      <c r="AK57" s="1">
        <v>0.44</v>
      </c>
      <c r="AL57" s="1">
        <v>0.33</v>
      </c>
      <c r="AM57" s="1">
        <v>0.44</v>
      </c>
      <c r="AN57" s="1">
        <v>0.39</v>
      </c>
      <c r="AO57" s="1">
        <v>0.5</v>
      </c>
      <c r="AP57" s="1">
        <v>1</v>
      </c>
      <c r="AQ57" s="1">
        <f>SUM(Tabla1[[#This Row],[AM24vsNM24]:[NMinf48vsNM48]])</f>
        <v>0</v>
      </c>
    </row>
    <row r="58" spans="1:43" hidden="1" x14ac:dyDescent="0.3">
      <c r="A58" t="s">
        <v>86</v>
      </c>
      <c r="B58">
        <v>18</v>
      </c>
      <c r="C58" t="str">
        <f>IF(Tabla1[[#This Row],[FDR q-val|AM24vsNM24]] &lt; $C$1, Tabla1[[#This Row],[NES|AM24vsNM24]], "")</f>
        <v/>
      </c>
      <c r="D58" t="str">
        <f>IF(Tabla1[[#This Row],[FDR q-val|AM48vsNM48]] &lt; $C$1, Tabla1[[#This Row],[NES|AM48vsNM48]], "")</f>
        <v/>
      </c>
      <c r="E58" t="str">
        <f>IF(Tabla1[[#This Row],[FDR q-val|AMinf24vsAM24]] &lt; $C$1, Tabla1[[#This Row],[NES|AMinf24vsAM24]], "")</f>
        <v/>
      </c>
      <c r="F58" t="str">
        <f>IF(Tabla1[[#This Row],[FDR q-val|AMinf24vsNM24]] &lt; $C$1, Tabla1[[#This Row],[NES|AMinf24vsNM24]], "")</f>
        <v/>
      </c>
      <c r="G58" t="str">
        <f>IF(Tabla1[[#This Row],[FDR q-val|AMinf24vsNMinf24]] &lt; $C$1, Tabla1[[#This Row],[NES|AMinf24vsNMinf24]], "")</f>
        <v/>
      </c>
      <c r="H58" t="str">
        <f>IF(Tabla1[[#This Row],[FDR q-val|AMinf48_vs_NMinf48]] &lt; $C$1, Tabla1[[#This Row],[NES|AMinf48_vs_NMinf48]], "")</f>
        <v/>
      </c>
      <c r="I58" t="str">
        <f>IF(Tabla1[[#This Row],[FDR q-val|AMinf48vsAM48]] &lt; $C$1, Tabla1[[#This Row],[NES|AMinf48vsAM48]], "")</f>
        <v/>
      </c>
      <c r="J58" t="str">
        <f>IF(Tabla1[[#This Row],[FDR q-val|AMinf48vsNM48]] &lt; $C$1, Tabla1[[#This Row],[NES|AMinf48vsNM48]], "")</f>
        <v/>
      </c>
      <c r="K58" t="str">
        <f>IF(Tabla1[[#This Row],[FDR q-val|NMinf24vsNM24]] &lt; $C$1, Tabla1[[#This Row],[NES|NMinf24vsNM24]], "")</f>
        <v/>
      </c>
      <c r="L58" t="str">
        <f>IF(Tabla1[[#This Row],[FDR q-val|NMinf48vsNM48]] &lt; $C$1, Tabla1[[#This Row],[NES|NMinf48vsNM48]], "")</f>
        <v/>
      </c>
      <c r="M58">
        <v>-0.87716989999999995</v>
      </c>
      <c r="N58">
        <v>0.91450566</v>
      </c>
      <c r="O58">
        <v>-0.55500989999999994</v>
      </c>
      <c r="P58">
        <v>-0.88762719999999995</v>
      </c>
      <c r="Q58">
        <v>-0.56923084999999995</v>
      </c>
      <c r="R58">
        <v>-0.74300520000000003</v>
      </c>
      <c r="S58">
        <v>-0.89021600000000001</v>
      </c>
      <c r="T58">
        <v>-0.86893770000000004</v>
      </c>
      <c r="U58">
        <v>-0.81284475</v>
      </c>
      <c r="V58">
        <v>-0.57477796000000003</v>
      </c>
      <c r="W58">
        <v>0.95522874999999996</v>
      </c>
      <c r="X58">
        <v>1</v>
      </c>
      <c r="Y58">
        <v>0.98361359999999998</v>
      </c>
      <c r="Z58">
        <v>0.97828316999999998</v>
      </c>
      <c r="AA58">
        <v>1</v>
      </c>
      <c r="AB58">
        <v>0.98066169999999997</v>
      </c>
      <c r="AC58">
        <v>0.96484210000000004</v>
      </c>
      <c r="AD58">
        <v>0.92987293000000004</v>
      </c>
      <c r="AE58">
        <v>0.91506639999999995</v>
      </c>
      <c r="AF58">
        <v>1</v>
      </c>
      <c r="AG58" s="1">
        <v>0.61</v>
      </c>
      <c r="AH58" s="1">
        <v>0.28000000000000003</v>
      </c>
      <c r="AI58" s="1">
        <v>0.11</v>
      </c>
      <c r="AJ58" s="1">
        <v>0.67</v>
      </c>
      <c r="AK58" s="1">
        <v>0.44</v>
      </c>
      <c r="AL58" s="1">
        <v>0.33</v>
      </c>
      <c r="AM58" s="1">
        <v>0.44</v>
      </c>
      <c r="AN58" s="1">
        <v>0.39</v>
      </c>
      <c r="AO58" s="1">
        <v>0.5</v>
      </c>
      <c r="AP58" s="1">
        <v>1</v>
      </c>
      <c r="AQ58" s="1">
        <f>SUM(Tabla1[[#This Row],[AM24vsNM24]:[NMinf48vsNM48]])</f>
        <v>0</v>
      </c>
    </row>
    <row r="59" spans="1:43" hidden="1" x14ac:dyDescent="0.3">
      <c r="A59" t="s">
        <v>87</v>
      </c>
      <c r="B59">
        <v>17</v>
      </c>
      <c r="C59" t="str">
        <f>IF(Tabla1[[#This Row],[FDR q-val|AM24vsNM24]] &lt; $C$1, Tabla1[[#This Row],[NES|AM24vsNM24]], "")</f>
        <v/>
      </c>
      <c r="D59" t="str">
        <f>IF(Tabla1[[#This Row],[FDR q-val|AM48vsNM48]] &lt; $C$1, Tabla1[[#This Row],[NES|AM48vsNM48]], "")</f>
        <v/>
      </c>
      <c r="E59" t="str">
        <f>IF(Tabla1[[#This Row],[FDR q-val|AMinf24vsAM24]] &lt; $C$1, Tabla1[[#This Row],[NES|AMinf24vsAM24]], "")</f>
        <v/>
      </c>
      <c r="F59" t="str">
        <f>IF(Tabla1[[#This Row],[FDR q-val|AMinf24vsNM24]] &lt; $C$1, Tabla1[[#This Row],[NES|AMinf24vsNM24]], "")</f>
        <v/>
      </c>
      <c r="H59" t="str">
        <f>IF(Tabla1[[#This Row],[FDR q-val|AMinf48_vs_NMinf48]] &lt; $C$1, Tabla1[[#This Row],[NES|AMinf48_vs_NMinf48]], "")</f>
        <v/>
      </c>
      <c r="I59" t="str">
        <f>IF(Tabla1[[#This Row],[FDR q-val|AMinf48vsAM48]] &lt; $C$1, Tabla1[[#This Row],[NES|AMinf48vsAM48]], "")</f>
        <v/>
      </c>
      <c r="J59" t="str">
        <f>IF(Tabla1[[#This Row],[FDR q-val|AMinf48vsNM48]] &lt; $C$1, Tabla1[[#This Row],[NES|AMinf48vsNM48]], "")</f>
        <v/>
      </c>
      <c r="K59" t="str">
        <f>IF(Tabla1[[#This Row],[FDR q-val|NMinf24vsNM24]] &lt; $C$1, Tabla1[[#This Row],[NES|NMinf24vsNM24]], "")</f>
        <v/>
      </c>
      <c r="L59" t="str">
        <f>IF(Tabla1[[#This Row],[FDR q-val|NMinf48vsNM48]] &lt; $C$1, Tabla1[[#This Row],[NES|NMinf48vsNM48]], "")</f>
        <v/>
      </c>
      <c r="M59">
        <v>-1.412698</v>
      </c>
      <c r="N59">
        <v>1.1236161</v>
      </c>
      <c r="O59">
        <v>0.90932780000000002</v>
      </c>
      <c r="P59">
        <v>-1.1887726999999999</v>
      </c>
      <c r="Q59">
        <v>-1.0205801999999999</v>
      </c>
      <c r="R59">
        <v>-1.2201313</v>
      </c>
      <c r="S59">
        <v>-0.73712056999999997</v>
      </c>
      <c r="T59">
        <v>0.71212129999999996</v>
      </c>
      <c r="U59">
        <v>-0.62366414000000003</v>
      </c>
      <c r="V59">
        <v>0.54430750000000006</v>
      </c>
      <c r="W59">
        <v>0.88436060000000005</v>
      </c>
      <c r="X59">
        <v>1</v>
      </c>
      <c r="Y59">
        <v>0.87143479999999995</v>
      </c>
      <c r="Z59">
        <v>0.98646239999999996</v>
      </c>
      <c r="AA59">
        <v>1</v>
      </c>
      <c r="AB59">
        <v>0.84303760000000005</v>
      </c>
      <c r="AC59">
        <v>0.92685114999999996</v>
      </c>
      <c r="AD59">
        <v>0.92234223999999998</v>
      </c>
      <c r="AE59">
        <v>0.97044224000000001</v>
      </c>
      <c r="AF59">
        <v>0.95529823999999997</v>
      </c>
      <c r="AG59" s="1">
        <v>0.59</v>
      </c>
      <c r="AH59" s="1">
        <v>0.41</v>
      </c>
      <c r="AI59" s="1">
        <v>0.35</v>
      </c>
      <c r="AJ59" s="1">
        <v>0.71</v>
      </c>
      <c r="AK59" s="1">
        <v>0.18</v>
      </c>
      <c r="AL59" s="1">
        <v>0.47</v>
      </c>
      <c r="AM59" s="1">
        <v>0.47</v>
      </c>
      <c r="AN59" s="1">
        <v>1</v>
      </c>
      <c r="AO59" s="1">
        <v>0.59</v>
      </c>
      <c r="AP59" s="1">
        <v>0.28999999999999998</v>
      </c>
      <c r="AQ59" s="1">
        <f>SUM(Tabla1[[#This Row],[AM24vsNM24]:[NMinf48vsNM48]])</f>
        <v>0</v>
      </c>
    </row>
    <row r="60" spans="1:43" x14ac:dyDescent="0.3">
      <c r="A60" t="s">
        <v>88</v>
      </c>
      <c r="B60">
        <v>16</v>
      </c>
      <c r="C60" t="str">
        <f>IF(Tabla1[[#This Row],[FDR q-val|AM24vsNM24]] &lt; $C$1, Tabla1[[#This Row],[NES|AM24vsNM24]], "")</f>
        <v/>
      </c>
      <c r="D60" t="str">
        <f>IF(Tabla1[[#This Row],[FDR q-val|AM48vsNM48]] &lt; $C$1, Tabla1[[#This Row],[NES|AM48vsNM48]], "")</f>
        <v/>
      </c>
      <c r="E60" t="str">
        <f>IF(Tabla1[[#This Row],[FDR q-val|AMinf24vsAM24]] &lt; $C$1, Tabla1[[#This Row],[NES|AMinf24vsAM24]], "")</f>
        <v/>
      </c>
      <c r="F60" t="str">
        <f>IF(Tabla1[[#This Row],[FDR q-val|AMinf24vsNM24]] &lt; $C$1, Tabla1[[#This Row],[NES|AMinf24vsNM24]], "")</f>
        <v/>
      </c>
      <c r="G60">
        <f>IF(Tabla1[[#This Row],[FDR q-val|AMinf24vsNMinf24]] &lt; $C$1, Tabla1[[#This Row],[NES|AMinf24vsNMinf24]], "")</f>
        <v>1.3869511999999999</v>
      </c>
      <c r="H60" t="str">
        <f>IF(Tabla1[[#This Row],[FDR q-val|AMinf48_vs_NMinf48]] &lt; $C$1, Tabla1[[#This Row],[NES|AMinf48_vs_NMinf48]], "")</f>
        <v/>
      </c>
      <c r="I60" t="str">
        <f>IF(Tabla1[[#This Row],[FDR q-val|AMinf48vsAM48]] &lt; $C$1, Tabla1[[#This Row],[NES|AMinf48vsAM48]], "")</f>
        <v/>
      </c>
      <c r="J60" t="str">
        <f>IF(Tabla1[[#This Row],[FDR q-val|AMinf48vsNM48]] &lt; $C$1, Tabla1[[#This Row],[NES|AMinf48vsNM48]], "")</f>
        <v/>
      </c>
      <c r="K60" t="str">
        <f>IF(Tabla1[[#This Row],[FDR q-val|NMinf24vsNM24]] &lt; $C$1, Tabla1[[#This Row],[NES|NMinf24vsNM24]], "")</f>
        <v/>
      </c>
      <c r="L60" t="str">
        <f>IF(Tabla1[[#This Row],[FDR q-val|NMinf48vsNM48]] &lt; $C$1, Tabla1[[#This Row],[NES|NMinf48vsNM48]], "")</f>
        <v/>
      </c>
      <c r="M60">
        <v>-0.84340649999999995</v>
      </c>
      <c r="N60">
        <v>1.0633534</v>
      </c>
      <c r="O60">
        <v>0.67242223000000001</v>
      </c>
      <c r="P60">
        <v>-0.63978020000000002</v>
      </c>
      <c r="Q60">
        <v>1.3869511999999999</v>
      </c>
      <c r="R60">
        <v>-1.1457892999999999</v>
      </c>
      <c r="S60">
        <v>-1.2738103999999999</v>
      </c>
      <c r="T60">
        <v>-1.0837696000000001</v>
      </c>
      <c r="U60">
        <v>-1.206447</v>
      </c>
      <c r="V60">
        <v>-0.62476149999999997</v>
      </c>
      <c r="W60">
        <v>0.94857939999999996</v>
      </c>
      <c r="X60">
        <v>1</v>
      </c>
      <c r="Y60">
        <v>0.96122149999999995</v>
      </c>
      <c r="Z60">
        <v>1</v>
      </c>
      <c r="AA60">
        <v>0.4757672</v>
      </c>
      <c r="AB60">
        <v>0.85712750000000004</v>
      </c>
      <c r="AC60">
        <v>0.86717200000000005</v>
      </c>
      <c r="AD60">
        <v>0.84224189999999999</v>
      </c>
      <c r="AE60">
        <v>0.77225034999999997</v>
      </c>
      <c r="AF60">
        <v>1</v>
      </c>
      <c r="AG60" s="1">
        <v>0.5</v>
      </c>
      <c r="AH60" s="1">
        <v>0.5</v>
      </c>
      <c r="AI60" s="1">
        <v>0.25</v>
      </c>
      <c r="AJ60" s="1">
        <v>0.13</v>
      </c>
      <c r="AK60" s="1">
        <v>0.31</v>
      </c>
      <c r="AL60" s="1">
        <v>0.38</v>
      </c>
      <c r="AM60" s="1">
        <v>0.5</v>
      </c>
      <c r="AN60" s="1">
        <v>0.5</v>
      </c>
      <c r="AO60" s="1">
        <v>0.13</v>
      </c>
      <c r="AP60" s="1">
        <v>0.56000000000000005</v>
      </c>
      <c r="AQ60" s="1">
        <f>SUM(Tabla1[[#This Row],[AM24vsNM24]:[NMinf48vsNM48]])</f>
        <v>1.3869511999999999</v>
      </c>
    </row>
    <row r="61" spans="1:43" hidden="1" x14ac:dyDescent="0.3">
      <c r="A61" t="s">
        <v>89</v>
      </c>
      <c r="B61">
        <v>27</v>
      </c>
      <c r="C61" t="str">
        <f>IF(Tabla1[[#This Row],[FDR q-val|AM24vsNM24]] &lt; $C$1, Tabla1[[#This Row],[NES|AM24vsNM24]], "")</f>
        <v/>
      </c>
      <c r="D61" t="str">
        <f>IF(Tabla1[[#This Row],[FDR q-val|AM48vsNM48]] &lt; $C$1, Tabla1[[#This Row],[NES|AM48vsNM48]], "")</f>
        <v/>
      </c>
      <c r="E61" t="str">
        <f>IF(Tabla1[[#This Row],[FDR q-val|AMinf24vsAM24]] &lt; $C$1, Tabla1[[#This Row],[NES|AMinf24vsAM24]], "")</f>
        <v/>
      </c>
      <c r="F61" t="str">
        <f>IF(Tabla1[[#This Row],[FDR q-val|AMinf24vsNM24]] &lt; $C$1, Tabla1[[#This Row],[NES|AMinf24vsNM24]], "")</f>
        <v/>
      </c>
      <c r="H61" t="str">
        <f>IF(Tabla1[[#This Row],[FDR q-val|AMinf48_vs_NMinf48]] &lt; $C$1, Tabla1[[#This Row],[NES|AMinf48_vs_NMinf48]], "")</f>
        <v/>
      </c>
      <c r="I61" t="str">
        <f>IF(Tabla1[[#This Row],[FDR q-val|AMinf48vsAM48]] &lt; $C$1, Tabla1[[#This Row],[NES|AMinf48vsAM48]], "")</f>
        <v/>
      </c>
      <c r="J61" t="str">
        <f>IF(Tabla1[[#This Row],[FDR q-val|AMinf48vsNM48]] &lt; $C$1, Tabla1[[#This Row],[NES|AMinf48vsNM48]], "")</f>
        <v/>
      </c>
      <c r="K61" t="str">
        <f>IF(Tabla1[[#This Row],[FDR q-val|NMinf24vsNM24]] &lt; $C$1, Tabla1[[#This Row],[NES|NMinf24vsNM24]], "")</f>
        <v/>
      </c>
      <c r="L61" t="str">
        <f>IF(Tabla1[[#This Row],[FDR q-val|NMinf48vsNM48]] &lt; $C$1, Tabla1[[#This Row],[NES|NMinf48vsNM48]], "")</f>
        <v/>
      </c>
      <c r="M61">
        <v>-0.51495639999999998</v>
      </c>
      <c r="N61">
        <v>-0.85042830000000003</v>
      </c>
      <c r="O61">
        <v>-0.56228599999999995</v>
      </c>
      <c r="P61">
        <v>-0.82729940000000002</v>
      </c>
      <c r="Q61">
        <v>-0.8880905</v>
      </c>
      <c r="R61">
        <v>-1.2794099000000001</v>
      </c>
      <c r="S61">
        <v>1.1280161</v>
      </c>
      <c r="T61">
        <v>0.82396879999999995</v>
      </c>
      <c r="U61">
        <v>0.51337750000000004</v>
      </c>
      <c r="V61">
        <v>1.1136261999999999</v>
      </c>
      <c r="W61">
        <v>0.97617363999999995</v>
      </c>
      <c r="X61">
        <v>1</v>
      </c>
      <c r="Y61">
        <v>0.99336279999999999</v>
      </c>
      <c r="Z61">
        <v>0.99888060000000001</v>
      </c>
      <c r="AA61">
        <v>1</v>
      </c>
      <c r="AB61">
        <v>0.75982400000000005</v>
      </c>
      <c r="AC61">
        <v>1</v>
      </c>
      <c r="AD61">
        <v>0.87506859999999997</v>
      </c>
      <c r="AE61">
        <v>0.99929599999999996</v>
      </c>
      <c r="AF61">
        <v>0.76650125000000002</v>
      </c>
      <c r="AG61" s="1">
        <v>0.19</v>
      </c>
      <c r="AH61" s="1">
        <v>0.56000000000000005</v>
      </c>
      <c r="AI61" s="1">
        <v>0.41</v>
      </c>
      <c r="AJ61" s="1">
        <v>0.15</v>
      </c>
      <c r="AK61" s="1">
        <v>0.44</v>
      </c>
      <c r="AL61" s="1">
        <v>0.41</v>
      </c>
      <c r="AM61" s="1">
        <v>0.37</v>
      </c>
      <c r="AN61" s="1">
        <v>0.41</v>
      </c>
      <c r="AO61" s="1">
        <v>0.44</v>
      </c>
      <c r="AP61" s="1">
        <v>0.41</v>
      </c>
      <c r="AQ61" s="1">
        <f>SUM(Tabla1[[#This Row],[AM24vsNM24]:[NMinf48vsNM48]])</f>
        <v>0</v>
      </c>
    </row>
    <row r="62" spans="1:43" hidden="1" x14ac:dyDescent="0.3">
      <c r="A62" t="s">
        <v>90</v>
      </c>
      <c r="B62">
        <v>18</v>
      </c>
      <c r="C62" t="str">
        <f>IF(Tabla1[[#This Row],[FDR q-val|AM24vsNM24]] &lt; $C$1, Tabla1[[#This Row],[NES|AM24vsNM24]], "")</f>
        <v/>
      </c>
      <c r="D62" t="str">
        <f>IF(Tabla1[[#This Row],[FDR q-val|AM48vsNM48]] &lt; $C$1, Tabla1[[#This Row],[NES|AM48vsNM48]], "")</f>
        <v/>
      </c>
      <c r="E62" t="str">
        <f>IF(Tabla1[[#This Row],[FDR q-val|AMinf24vsAM24]] &lt; $C$1, Tabla1[[#This Row],[NES|AMinf24vsAM24]], "")</f>
        <v/>
      </c>
      <c r="F62" t="str">
        <f>IF(Tabla1[[#This Row],[FDR q-val|AMinf24vsNM24]] &lt; $C$1, Tabla1[[#This Row],[NES|AMinf24vsNM24]], "")</f>
        <v/>
      </c>
      <c r="G62" t="str">
        <f>IF(Tabla1[[#This Row],[FDR q-val|AMinf24vsNMinf24]] &lt; $C$1, Tabla1[[#This Row],[NES|AMinf24vsNMinf24]], "")</f>
        <v/>
      </c>
      <c r="H62" t="str">
        <f>IF(Tabla1[[#This Row],[FDR q-val|AMinf48_vs_NMinf48]] &lt; $C$1, Tabla1[[#This Row],[NES|AMinf48_vs_NMinf48]], "")</f>
        <v/>
      </c>
      <c r="I62" t="str">
        <f>IF(Tabla1[[#This Row],[FDR q-val|AMinf48vsAM48]] &lt; $C$1, Tabla1[[#This Row],[NES|AMinf48vsAM48]], "")</f>
        <v/>
      </c>
      <c r="J62" t="str">
        <f>IF(Tabla1[[#This Row],[FDR q-val|AMinf48vsNM48]] &lt; $C$1, Tabla1[[#This Row],[NES|AMinf48vsNM48]], "")</f>
        <v/>
      </c>
      <c r="K62" t="str">
        <f>IF(Tabla1[[#This Row],[FDR q-val|NMinf24vsNM24]] &lt; $C$1, Tabla1[[#This Row],[NES|NMinf24vsNM24]], "")</f>
        <v/>
      </c>
      <c r="L62" t="str">
        <f>IF(Tabla1[[#This Row],[FDR q-val|NMinf48vsNM48]] &lt; $C$1, Tabla1[[#This Row],[NES|NMinf48vsNM48]], "")</f>
        <v/>
      </c>
      <c r="M62">
        <v>-0.66083294000000004</v>
      </c>
      <c r="N62">
        <v>-0.83650780000000002</v>
      </c>
      <c r="O62">
        <v>-0.47167490000000001</v>
      </c>
      <c r="P62">
        <v>-1.0306584000000001</v>
      </c>
      <c r="Q62">
        <v>-1.2276685000000001</v>
      </c>
      <c r="R62">
        <v>-1.2301158999999999</v>
      </c>
      <c r="S62">
        <v>1.1499367</v>
      </c>
      <c r="T62">
        <v>0.7456332</v>
      </c>
      <c r="U62">
        <v>0.45053303</v>
      </c>
      <c r="V62">
        <v>0.93422013999999998</v>
      </c>
      <c r="W62">
        <v>0.96772210000000003</v>
      </c>
      <c r="X62">
        <v>1</v>
      </c>
      <c r="Y62">
        <v>0.99965570000000004</v>
      </c>
      <c r="Z62">
        <v>1</v>
      </c>
      <c r="AA62">
        <v>1</v>
      </c>
      <c r="AB62">
        <v>0.84576609999999997</v>
      </c>
      <c r="AC62">
        <v>1</v>
      </c>
      <c r="AD62">
        <v>0.91755779999999998</v>
      </c>
      <c r="AE62">
        <v>1</v>
      </c>
      <c r="AF62">
        <v>0.88097066000000002</v>
      </c>
      <c r="AG62" s="1">
        <v>0.22</v>
      </c>
      <c r="AH62" s="1">
        <v>0.61</v>
      </c>
      <c r="AI62" s="1">
        <v>0.11</v>
      </c>
      <c r="AJ62" s="1">
        <v>0.22</v>
      </c>
      <c r="AK62" s="1">
        <v>0.44</v>
      </c>
      <c r="AL62" s="1">
        <v>0.17</v>
      </c>
      <c r="AM62" s="1">
        <v>0.28000000000000003</v>
      </c>
      <c r="AN62" s="1">
        <v>0.28000000000000003</v>
      </c>
      <c r="AO62" s="1">
        <v>0.17</v>
      </c>
      <c r="AP62" s="1">
        <v>0.39</v>
      </c>
      <c r="AQ62" s="1">
        <f>SUM(Tabla1[[#This Row],[AM24vsNM24]:[NMinf48vsNM48]])</f>
        <v>0</v>
      </c>
    </row>
    <row r="63" spans="1:43" x14ac:dyDescent="0.3">
      <c r="A63" t="s">
        <v>91</v>
      </c>
      <c r="B63">
        <v>92</v>
      </c>
      <c r="C63" t="str">
        <f>IF(Tabla1[[#This Row],[FDR q-val|AM24vsNM24]] &lt; $C$1, Tabla1[[#This Row],[NES|AM24vsNM24]], "")</f>
        <v/>
      </c>
      <c r="D63" t="str">
        <f>IF(Tabla1[[#This Row],[FDR q-val|AM48vsNM48]] &lt; $C$1, Tabla1[[#This Row],[NES|AM48vsNM48]], "")</f>
        <v/>
      </c>
      <c r="E63" t="str">
        <f>IF(Tabla1[[#This Row],[FDR q-val|AMinf24vsAM24]] &lt; $C$1, Tabla1[[#This Row],[NES|AMinf24vsAM24]], "")</f>
        <v/>
      </c>
      <c r="F63" t="str">
        <f>IF(Tabla1[[#This Row],[FDR q-val|AMinf24vsNM24]] &lt; $C$1, Tabla1[[#This Row],[NES|AMinf24vsNM24]], "")</f>
        <v/>
      </c>
      <c r="H63">
        <f>IF(Tabla1[[#This Row],[FDR q-val|AMinf48_vs_NMinf48]] &lt; $C$1, Tabla1[[#This Row],[NES|AMinf48_vs_NMinf48]], "")</f>
        <v>-1.6723572</v>
      </c>
      <c r="I63" t="str">
        <f>IF(Tabla1[[#This Row],[FDR q-val|AMinf48vsAM48]] &lt; $C$1, Tabla1[[#This Row],[NES|AMinf48vsAM48]], "")</f>
        <v/>
      </c>
      <c r="J63" t="str">
        <f>IF(Tabla1[[#This Row],[FDR q-val|AMinf48vsNM48]] &lt; $C$1, Tabla1[[#This Row],[NES|AMinf48vsNM48]], "")</f>
        <v/>
      </c>
      <c r="K63" t="str">
        <f>IF(Tabla1[[#This Row],[FDR q-val|NMinf24vsNM24]] &lt; $C$1, Tabla1[[#This Row],[NES|NMinf24vsNM24]], "")</f>
        <v/>
      </c>
      <c r="L63" t="str">
        <f>IF(Tabla1[[#This Row],[FDR q-val|NMinf48vsNM48]] &lt; $C$1, Tabla1[[#This Row],[NES|NMinf48vsNM48]], "")</f>
        <v/>
      </c>
      <c r="M63">
        <v>-1.2490996999999999</v>
      </c>
      <c r="N63">
        <v>0.90571164999999998</v>
      </c>
      <c r="O63">
        <v>0.95987500000000003</v>
      </c>
      <c r="P63">
        <v>-0.98190770000000005</v>
      </c>
      <c r="Q63">
        <v>-0.76657710000000001</v>
      </c>
      <c r="R63">
        <v>-1.6723572</v>
      </c>
      <c r="S63">
        <v>-0.79619585999999998</v>
      </c>
      <c r="T63">
        <v>-0.64713997000000001</v>
      </c>
      <c r="U63">
        <v>-0.59798450000000003</v>
      </c>
      <c r="V63">
        <v>0.44266745000000002</v>
      </c>
      <c r="W63">
        <v>0.87545455000000005</v>
      </c>
      <c r="X63">
        <v>1</v>
      </c>
      <c r="Y63">
        <v>0.89763879999999996</v>
      </c>
      <c r="Z63">
        <v>1</v>
      </c>
      <c r="AA63">
        <v>1</v>
      </c>
      <c r="AB63">
        <v>0.16550780000000001</v>
      </c>
      <c r="AC63">
        <v>0.96688269999999998</v>
      </c>
      <c r="AD63">
        <v>0.96882000000000001</v>
      </c>
      <c r="AE63">
        <v>0.96141684000000005</v>
      </c>
      <c r="AF63">
        <v>0.98303825</v>
      </c>
      <c r="AG63" s="1">
        <v>0.5</v>
      </c>
      <c r="AH63" s="1">
        <v>0.35</v>
      </c>
      <c r="AI63" s="1">
        <v>0.47</v>
      </c>
      <c r="AJ63" s="1">
        <v>0.27</v>
      </c>
      <c r="AK63" s="1">
        <v>0.21</v>
      </c>
      <c r="AL63" s="1">
        <v>0.46</v>
      </c>
      <c r="AM63" s="1">
        <v>0.42</v>
      </c>
      <c r="AN63" s="1">
        <v>0.42</v>
      </c>
      <c r="AO63" s="1">
        <v>0.38</v>
      </c>
      <c r="AP63" s="1">
        <v>0.98</v>
      </c>
      <c r="AQ63" s="1">
        <f>SUM(Tabla1[[#This Row],[AM24vsNM24]:[NMinf48vsNM48]])</f>
        <v>-1.6723572</v>
      </c>
    </row>
    <row r="64" spans="1:43" hidden="1" x14ac:dyDescent="0.3">
      <c r="A64" t="s">
        <v>92</v>
      </c>
      <c r="B64">
        <v>33</v>
      </c>
      <c r="C64" t="str">
        <f>IF(Tabla1[[#This Row],[FDR q-val|AM24vsNM24]] &lt; $C$1, Tabla1[[#This Row],[NES|AM24vsNM24]], "")</f>
        <v/>
      </c>
      <c r="D64" t="str">
        <f>IF(Tabla1[[#This Row],[FDR q-val|AM48vsNM48]] &lt; $C$1, Tabla1[[#This Row],[NES|AM48vsNM48]], "")</f>
        <v/>
      </c>
      <c r="E64" t="str">
        <f>IF(Tabla1[[#This Row],[FDR q-val|AMinf24vsAM24]] &lt; $C$1, Tabla1[[#This Row],[NES|AMinf24vsAM24]], "")</f>
        <v/>
      </c>
      <c r="F64" t="str">
        <f>IF(Tabla1[[#This Row],[FDR q-val|AMinf24vsNM24]] &lt; $C$1, Tabla1[[#This Row],[NES|AMinf24vsNM24]], "")</f>
        <v/>
      </c>
      <c r="G64" t="str">
        <f>IF(Tabla1[[#This Row],[FDR q-val|AMinf24vsNMinf24]] &lt; $C$1, Tabla1[[#This Row],[NES|AMinf24vsNMinf24]], "")</f>
        <v/>
      </c>
      <c r="H64" t="str">
        <f>IF(Tabla1[[#This Row],[FDR q-val|AMinf48_vs_NMinf48]] &lt; $C$1, Tabla1[[#This Row],[NES|AMinf48_vs_NMinf48]], "")</f>
        <v/>
      </c>
      <c r="I64" t="str">
        <f>IF(Tabla1[[#This Row],[FDR q-val|AMinf48vsAM48]] &lt; $C$1, Tabla1[[#This Row],[NES|AMinf48vsAM48]], "")</f>
        <v/>
      </c>
      <c r="J64" t="str">
        <f>IF(Tabla1[[#This Row],[FDR q-val|AMinf48vsNM48]] &lt; $C$1, Tabla1[[#This Row],[NES|AMinf48vsNM48]], "")</f>
        <v/>
      </c>
      <c r="K64" t="str">
        <f>IF(Tabla1[[#This Row],[FDR q-val|NMinf24vsNM24]] &lt; $C$1, Tabla1[[#This Row],[NES|NMinf24vsNM24]], "")</f>
        <v/>
      </c>
      <c r="L64" t="str">
        <f>IF(Tabla1[[#This Row],[FDR q-val|NMinf48vsNM48]] &lt; $C$1, Tabla1[[#This Row],[NES|NMinf48vsNM48]], "")</f>
        <v/>
      </c>
      <c r="M64">
        <v>-1.2197787</v>
      </c>
      <c r="N64">
        <v>0.88761670000000004</v>
      </c>
      <c r="O64">
        <v>0.73826873000000004</v>
      </c>
      <c r="P64">
        <v>-1.1918569000000001</v>
      </c>
      <c r="Q64">
        <v>-1.1537689</v>
      </c>
      <c r="R64">
        <v>-0.93580509999999995</v>
      </c>
      <c r="S64">
        <v>-0.80465363999999995</v>
      </c>
      <c r="T64">
        <v>-0.59085155</v>
      </c>
      <c r="U64">
        <v>0.44418489999999999</v>
      </c>
      <c r="V64">
        <v>-0.57286440000000005</v>
      </c>
      <c r="W64">
        <v>0.90245719999999996</v>
      </c>
      <c r="X64">
        <v>1</v>
      </c>
      <c r="Y64">
        <v>0.93622667000000004</v>
      </c>
      <c r="Z64">
        <v>1</v>
      </c>
      <c r="AA64">
        <v>1</v>
      </c>
      <c r="AB64">
        <v>0.96394349999999995</v>
      </c>
      <c r="AC64">
        <v>0.97766589999999998</v>
      </c>
      <c r="AD64">
        <v>0.96617679999999995</v>
      </c>
      <c r="AE64">
        <v>0.99974905999999997</v>
      </c>
      <c r="AF64">
        <v>1</v>
      </c>
      <c r="AG64" s="1">
        <v>0.55000000000000004</v>
      </c>
      <c r="AH64" s="1">
        <v>0.33</v>
      </c>
      <c r="AI64" s="1">
        <v>0.42</v>
      </c>
      <c r="AJ64" s="1">
        <v>0.52</v>
      </c>
      <c r="AK64" s="1">
        <v>0.21</v>
      </c>
      <c r="AL64" s="1">
        <v>0.24</v>
      </c>
      <c r="AM64" s="1">
        <v>0.42</v>
      </c>
      <c r="AN64" s="1">
        <v>0.33</v>
      </c>
      <c r="AO64" s="1">
        <v>0.15</v>
      </c>
      <c r="AP64" s="1">
        <v>0.36</v>
      </c>
      <c r="AQ64" s="1">
        <f>SUM(Tabla1[[#This Row],[AM24vsNM24]:[NMinf48vsNM48]])</f>
        <v>0</v>
      </c>
    </row>
    <row r="65" spans="1:43" x14ac:dyDescent="0.3">
      <c r="A65" t="s">
        <v>93</v>
      </c>
      <c r="B65">
        <v>17</v>
      </c>
      <c r="C65" t="str">
        <f>IF(Tabla1[[#This Row],[FDR q-val|AM24vsNM24]] &lt; $C$1, Tabla1[[#This Row],[NES|AM24vsNM24]], "")</f>
        <v/>
      </c>
      <c r="D65" t="str">
        <f>IF(Tabla1[[#This Row],[FDR q-val|AM48vsNM48]] &lt; $C$1, Tabla1[[#This Row],[NES|AM48vsNM48]], "")</f>
        <v/>
      </c>
      <c r="E65" t="str">
        <f>IF(Tabla1[[#This Row],[FDR q-val|AMinf24vsAM24]] &lt; $C$1, Tabla1[[#This Row],[NES|AMinf24vsAM24]], "")</f>
        <v/>
      </c>
      <c r="F65" t="str">
        <f>IF(Tabla1[[#This Row],[FDR q-val|AMinf24vsNM24]] &lt; $C$1, Tabla1[[#This Row],[NES|AMinf24vsNM24]], "")</f>
        <v/>
      </c>
      <c r="H65">
        <f>IF(Tabla1[[#This Row],[FDR q-val|AMinf48_vs_NMinf48]] &lt; $C$1, Tabla1[[#This Row],[NES|AMinf48_vs_NMinf48]], "")</f>
        <v>-1.5578357</v>
      </c>
      <c r="I65" t="str">
        <f>IF(Tabla1[[#This Row],[FDR q-val|AMinf48vsAM48]] &lt; $C$1, Tabla1[[#This Row],[NES|AMinf48vsAM48]], "")</f>
        <v/>
      </c>
      <c r="J65" t="str">
        <f>IF(Tabla1[[#This Row],[FDR q-val|AMinf48vsNM48]] &lt; $C$1, Tabla1[[#This Row],[NES|AMinf48vsNM48]], "")</f>
        <v/>
      </c>
      <c r="K65" t="str">
        <f>IF(Tabla1[[#This Row],[FDR q-val|NMinf24vsNM24]] &lt; $C$1, Tabla1[[#This Row],[NES|NMinf24vsNM24]], "")</f>
        <v/>
      </c>
      <c r="L65" t="str">
        <f>IF(Tabla1[[#This Row],[FDR q-val|NMinf48vsNM48]] &lt; $C$1, Tabla1[[#This Row],[NES|NMinf48vsNM48]], "")</f>
        <v/>
      </c>
      <c r="M65">
        <v>-1.3401443</v>
      </c>
      <c r="N65">
        <v>0.71444050000000003</v>
      </c>
      <c r="O65">
        <v>0.95511084999999996</v>
      </c>
      <c r="P65">
        <v>-1.0733680000000001</v>
      </c>
      <c r="Q65">
        <v>0.71049255</v>
      </c>
      <c r="R65">
        <v>-1.5578357</v>
      </c>
      <c r="S65">
        <v>-1.2505633</v>
      </c>
      <c r="T65">
        <v>-1.2247953</v>
      </c>
      <c r="U65">
        <v>-1.1625236000000001</v>
      </c>
      <c r="V65">
        <v>0.67958810000000003</v>
      </c>
      <c r="W65">
        <v>0.75049560000000004</v>
      </c>
      <c r="X65">
        <v>0.96514080000000002</v>
      </c>
      <c r="Y65">
        <v>0.88320315000000005</v>
      </c>
      <c r="Z65">
        <v>1</v>
      </c>
      <c r="AA65">
        <v>0.95040670000000005</v>
      </c>
      <c r="AB65">
        <v>0.39881032999999999</v>
      </c>
      <c r="AC65">
        <v>0.82628349999999995</v>
      </c>
      <c r="AD65">
        <v>0.85543080000000005</v>
      </c>
      <c r="AE65">
        <v>0.78605895999999997</v>
      </c>
      <c r="AF65">
        <v>0.93482494000000005</v>
      </c>
      <c r="AG65" s="1">
        <v>0.65</v>
      </c>
      <c r="AH65" s="1">
        <v>0.28999999999999998</v>
      </c>
      <c r="AI65" s="1">
        <v>0.47</v>
      </c>
      <c r="AJ65" s="1">
        <v>0.59</v>
      </c>
      <c r="AK65" s="1">
        <v>0.06</v>
      </c>
      <c r="AL65" s="1">
        <v>0.65</v>
      </c>
      <c r="AM65" s="1">
        <v>0.65</v>
      </c>
      <c r="AN65" s="1">
        <v>0.65</v>
      </c>
      <c r="AO65" s="1">
        <v>0.65</v>
      </c>
      <c r="AP65" s="1">
        <v>1</v>
      </c>
      <c r="AQ65" s="1">
        <f>SUM(Tabla1[[#This Row],[AM24vsNM24]:[NMinf48vsNM48]])</f>
        <v>-1.5578357</v>
      </c>
    </row>
    <row r="66" spans="1:43" hidden="1" x14ac:dyDescent="0.3">
      <c r="A66" t="s">
        <v>94</v>
      </c>
      <c r="B66">
        <v>65</v>
      </c>
      <c r="C66" t="str">
        <f>IF(Tabla1[[#This Row],[FDR q-val|AM24vsNM24]] &lt; $C$1, Tabla1[[#This Row],[NES|AM24vsNM24]], "")</f>
        <v/>
      </c>
      <c r="D66" t="str">
        <f>IF(Tabla1[[#This Row],[FDR q-val|AM48vsNM48]] &lt; $C$1, Tabla1[[#This Row],[NES|AM48vsNM48]], "")</f>
        <v/>
      </c>
      <c r="E66" t="str">
        <f>IF(Tabla1[[#This Row],[FDR q-val|AMinf24vsAM24]] &lt; $C$1, Tabla1[[#This Row],[NES|AMinf24vsAM24]], "")</f>
        <v/>
      </c>
      <c r="F66" t="str">
        <f>IF(Tabla1[[#This Row],[FDR q-val|AMinf24vsNM24]] &lt; $C$1, Tabla1[[#This Row],[NES|AMinf24vsNM24]], "")</f>
        <v/>
      </c>
      <c r="G66" t="str">
        <f>IF(Tabla1[[#This Row],[FDR q-val|AMinf24vsNMinf24]] &lt; $C$1, Tabla1[[#This Row],[NES|AMinf24vsNMinf24]], "")</f>
        <v/>
      </c>
      <c r="H66" t="str">
        <f>IF(Tabla1[[#This Row],[FDR q-val|AMinf48_vs_NMinf48]] &lt; $C$1, Tabla1[[#This Row],[NES|AMinf48_vs_NMinf48]], "")</f>
        <v/>
      </c>
      <c r="I66" t="str">
        <f>IF(Tabla1[[#This Row],[FDR q-val|AMinf48vsAM48]] &lt; $C$1, Tabla1[[#This Row],[NES|AMinf48vsAM48]], "")</f>
        <v/>
      </c>
      <c r="J66" t="str">
        <f>IF(Tabla1[[#This Row],[FDR q-val|AMinf48vsNM48]] &lt; $C$1, Tabla1[[#This Row],[NES|AMinf48vsNM48]], "")</f>
        <v/>
      </c>
      <c r="K66" t="str">
        <f>IF(Tabla1[[#This Row],[FDR q-val|NMinf24vsNM24]] &lt; $C$1, Tabla1[[#This Row],[NES|NMinf24vsNM24]], "")</f>
        <v/>
      </c>
      <c r="L66" t="str">
        <f>IF(Tabla1[[#This Row],[FDR q-val|NMinf48vsNM48]] &lt; $C$1, Tabla1[[#This Row],[NES|NMinf48vsNM48]], "")</f>
        <v/>
      </c>
      <c r="M66">
        <v>-1.0544304</v>
      </c>
      <c r="N66">
        <v>0.99408079999999999</v>
      </c>
      <c r="O66">
        <v>0.77615559999999995</v>
      </c>
      <c r="P66">
        <v>-0.70060900000000004</v>
      </c>
      <c r="Q66">
        <v>0.88723479999999999</v>
      </c>
      <c r="R66">
        <v>-1.4567618</v>
      </c>
      <c r="S66">
        <v>-0.86568849999999997</v>
      </c>
      <c r="T66">
        <v>-0.61732536999999998</v>
      </c>
      <c r="U66">
        <v>-0.73154129999999995</v>
      </c>
      <c r="V66">
        <v>0.62101656000000005</v>
      </c>
      <c r="W66">
        <v>0.92137426</v>
      </c>
      <c r="X66">
        <v>1</v>
      </c>
      <c r="Y66">
        <v>0.91441726999999995</v>
      </c>
      <c r="Z66">
        <v>1</v>
      </c>
      <c r="AA66">
        <v>0.93703479999999995</v>
      </c>
      <c r="AB66">
        <v>0.54399556000000004</v>
      </c>
      <c r="AC66">
        <v>0.97574097000000004</v>
      </c>
      <c r="AD66">
        <v>0.97456209999999999</v>
      </c>
      <c r="AE66">
        <v>0.93804127000000004</v>
      </c>
      <c r="AF66">
        <v>0.94453690000000001</v>
      </c>
      <c r="AG66" s="1">
        <v>0.46</v>
      </c>
      <c r="AH66" s="1">
        <v>0.32</v>
      </c>
      <c r="AI66" s="1">
        <v>0.54</v>
      </c>
      <c r="AJ66" s="1">
        <v>0.43</v>
      </c>
      <c r="AK66" s="1">
        <v>0.2</v>
      </c>
      <c r="AL66" s="1">
        <v>0.56999999999999995</v>
      </c>
      <c r="AM66" s="1">
        <v>0.38</v>
      </c>
      <c r="AN66" s="1">
        <v>0.95</v>
      </c>
      <c r="AO66" s="1">
        <v>0.37</v>
      </c>
      <c r="AP66" s="1">
        <v>0.43</v>
      </c>
      <c r="AQ66" s="1">
        <f>SUM(Tabla1[[#This Row],[AM24vsNM24]:[NMinf48vsNM48]])</f>
        <v>0</v>
      </c>
    </row>
    <row r="67" spans="1:43" hidden="1" x14ac:dyDescent="0.3">
      <c r="A67" t="s">
        <v>95</v>
      </c>
      <c r="B67">
        <v>63</v>
      </c>
      <c r="C67" t="str">
        <f>IF(Tabla1[[#This Row],[FDR q-val|AM24vsNM24]] &lt; $C$1, Tabla1[[#This Row],[NES|AM24vsNM24]], "")</f>
        <v/>
      </c>
      <c r="D67" t="str">
        <f>IF(Tabla1[[#This Row],[FDR q-val|AM48vsNM48]] &lt; $C$1, Tabla1[[#This Row],[NES|AM48vsNM48]], "")</f>
        <v/>
      </c>
      <c r="E67" t="str">
        <f>IF(Tabla1[[#This Row],[FDR q-val|AMinf24vsAM24]] &lt; $C$1, Tabla1[[#This Row],[NES|AMinf24vsAM24]], "")</f>
        <v/>
      </c>
      <c r="F67" t="str">
        <f>IF(Tabla1[[#This Row],[FDR q-val|AMinf24vsNM24]] &lt; $C$1, Tabla1[[#This Row],[NES|AMinf24vsNM24]], "")</f>
        <v/>
      </c>
      <c r="H67" t="str">
        <f>IF(Tabla1[[#This Row],[FDR q-val|AMinf48_vs_NMinf48]] &lt; $C$1, Tabla1[[#This Row],[NES|AMinf48_vs_NMinf48]], "")</f>
        <v/>
      </c>
      <c r="I67" t="str">
        <f>IF(Tabla1[[#This Row],[FDR q-val|AMinf48vsAM48]] &lt; $C$1, Tabla1[[#This Row],[NES|AMinf48vsAM48]], "")</f>
        <v/>
      </c>
      <c r="J67" t="str">
        <f>IF(Tabla1[[#This Row],[FDR q-val|AMinf48vsNM48]] &lt; $C$1, Tabla1[[#This Row],[NES|AMinf48vsNM48]], "")</f>
        <v/>
      </c>
      <c r="K67" t="str">
        <f>IF(Tabla1[[#This Row],[FDR q-val|NMinf24vsNM24]] &lt; $C$1, Tabla1[[#This Row],[NES|NMinf24vsNM24]], "")</f>
        <v/>
      </c>
      <c r="L67" t="str">
        <f>IF(Tabla1[[#This Row],[FDR q-val|NMinf48vsNM48]] &lt; $C$1, Tabla1[[#This Row],[NES|NMinf48vsNM48]], "")</f>
        <v/>
      </c>
      <c r="M67">
        <v>-1.0562425</v>
      </c>
      <c r="N67">
        <v>0.98113304000000001</v>
      </c>
      <c r="O67">
        <v>0.77632460000000003</v>
      </c>
      <c r="P67">
        <v>-0.64991189999999999</v>
      </c>
      <c r="Q67">
        <v>0.9215584</v>
      </c>
      <c r="R67">
        <v>-1.4521335</v>
      </c>
      <c r="S67">
        <v>-0.77203332999999996</v>
      </c>
      <c r="T67">
        <v>-0.61036204999999999</v>
      </c>
      <c r="U67">
        <v>-0.76167594999999999</v>
      </c>
      <c r="V67">
        <v>0.67805886000000004</v>
      </c>
      <c r="W67">
        <v>0.9240313</v>
      </c>
      <c r="X67">
        <v>1</v>
      </c>
      <c r="Y67">
        <v>0.91853410000000002</v>
      </c>
      <c r="Z67">
        <v>1</v>
      </c>
      <c r="AA67">
        <v>0.9313728</v>
      </c>
      <c r="AB67">
        <v>0.50446849999999999</v>
      </c>
      <c r="AC67">
        <v>0.96580862999999995</v>
      </c>
      <c r="AD67">
        <v>0.96244200000000002</v>
      </c>
      <c r="AE67">
        <v>0.9343496</v>
      </c>
      <c r="AF67">
        <v>0.92801975999999997</v>
      </c>
      <c r="AG67" s="1">
        <v>0.46</v>
      </c>
      <c r="AH67" s="1">
        <v>0.32</v>
      </c>
      <c r="AI67" s="1">
        <v>0.54</v>
      </c>
      <c r="AJ67" s="1">
        <v>0.41</v>
      </c>
      <c r="AK67" s="1">
        <v>0.21</v>
      </c>
      <c r="AL67" s="1">
        <v>0.56999999999999995</v>
      </c>
      <c r="AM67" s="1">
        <v>0.37</v>
      </c>
      <c r="AN67" s="1">
        <v>0.95</v>
      </c>
      <c r="AO67" s="1">
        <v>0.38</v>
      </c>
      <c r="AP67" s="1">
        <v>0.44</v>
      </c>
      <c r="AQ67" s="1">
        <f>SUM(Tabla1[[#This Row],[AM24vsNM24]:[NMinf48vsNM48]])</f>
        <v>0</v>
      </c>
    </row>
    <row r="68" spans="1:43" hidden="1" x14ac:dyDescent="0.3">
      <c r="A68" t="s">
        <v>96</v>
      </c>
      <c r="B68">
        <v>34</v>
      </c>
      <c r="C68" t="str">
        <f>IF(Tabla1[[#This Row],[FDR q-val|AM24vsNM24]] &lt; $C$1, Tabla1[[#This Row],[NES|AM24vsNM24]], "")</f>
        <v/>
      </c>
      <c r="D68" t="str">
        <f>IF(Tabla1[[#This Row],[FDR q-val|AM48vsNM48]] &lt; $C$1, Tabla1[[#This Row],[NES|AM48vsNM48]], "")</f>
        <v/>
      </c>
      <c r="E68" t="str">
        <f>IF(Tabla1[[#This Row],[FDR q-val|AMinf24vsAM24]] &lt; $C$1, Tabla1[[#This Row],[NES|AMinf24vsAM24]], "")</f>
        <v/>
      </c>
      <c r="F68" t="str">
        <f>IF(Tabla1[[#This Row],[FDR q-val|AMinf24vsNM24]] &lt; $C$1, Tabla1[[#This Row],[NES|AMinf24vsNM24]], "")</f>
        <v/>
      </c>
      <c r="G68" t="str">
        <f>IF(Tabla1[[#This Row],[FDR q-val|AMinf24vsNMinf24]] &lt; $C$1, Tabla1[[#This Row],[NES|AMinf24vsNMinf24]], "")</f>
        <v/>
      </c>
      <c r="H68" t="str">
        <f>IF(Tabla1[[#This Row],[FDR q-val|AMinf48_vs_NMinf48]] &lt; $C$1, Tabla1[[#This Row],[NES|AMinf48_vs_NMinf48]], "")</f>
        <v/>
      </c>
      <c r="I68" t="str">
        <f>IF(Tabla1[[#This Row],[FDR q-val|AMinf48vsAM48]] &lt; $C$1, Tabla1[[#This Row],[NES|AMinf48vsAM48]], "")</f>
        <v/>
      </c>
      <c r="J68" t="str">
        <f>IF(Tabla1[[#This Row],[FDR q-val|AMinf48vsNM48]] &lt; $C$1, Tabla1[[#This Row],[NES|AMinf48vsNM48]], "")</f>
        <v/>
      </c>
      <c r="K68" t="str">
        <f>IF(Tabla1[[#This Row],[FDR q-val|NMinf24vsNM24]] &lt; $C$1, Tabla1[[#This Row],[NES|NMinf24vsNM24]], "")</f>
        <v/>
      </c>
      <c r="L68" t="str">
        <f>IF(Tabla1[[#This Row],[FDR q-val|NMinf48vsNM48]] &lt; $C$1, Tabla1[[#This Row],[NES|NMinf48vsNM48]], "")</f>
        <v/>
      </c>
      <c r="M68">
        <v>-0.74095016999999996</v>
      </c>
      <c r="N68">
        <v>0.64587159999999999</v>
      </c>
      <c r="O68">
        <v>0.29287859999999999</v>
      </c>
      <c r="P68">
        <v>-0.92526065999999996</v>
      </c>
      <c r="Q68">
        <v>-0.78182910000000005</v>
      </c>
      <c r="R68">
        <v>-1.4227571000000001</v>
      </c>
      <c r="S68">
        <v>-0.76402380000000003</v>
      </c>
      <c r="T68">
        <v>-0.45310473000000001</v>
      </c>
      <c r="U68">
        <v>-0.48255300000000001</v>
      </c>
      <c r="V68">
        <v>0.73607279999999997</v>
      </c>
      <c r="W68">
        <v>0.93911420000000001</v>
      </c>
      <c r="X68">
        <v>0.97504020000000002</v>
      </c>
      <c r="Y68">
        <v>0.99981724999999999</v>
      </c>
      <c r="Z68">
        <v>1</v>
      </c>
      <c r="AA68">
        <v>1</v>
      </c>
      <c r="AB68">
        <v>0.53470737000000002</v>
      </c>
      <c r="AC68">
        <v>0.95724034000000002</v>
      </c>
      <c r="AD68">
        <v>0.99011402999999998</v>
      </c>
      <c r="AE68">
        <v>0.99056332999999996</v>
      </c>
      <c r="AF68">
        <v>0.93727539999999998</v>
      </c>
      <c r="AG68" s="1">
        <v>0.44</v>
      </c>
      <c r="AH68" s="1">
        <v>0.32</v>
      </c>
      <c r="AI68" s="1">
        <v>0.47</v>
      </c>
      <c r="AJ68" s="1">
        <v>0.35</v>
      </c>
      <c r="AK68" s="1">
        <v>0.28999999999999998</v>
      </c>
      <c r="AL68" s="1">
        <v>0.65</v>
      </c>
      <c r="AM68" s="1">
        <v>0.26</v>
      </c>
      <c r="AN68" s="1">
        <v>1</v>
      </c>
      <c r="AO68" s="1">
        <v>0.32</v>
      </c>
      <c r="AP68" s="1">
        <v>0.38</v>
      </c>
      <c r="AQ68" s="1">
        <f>SUM(Tabla1[[#This Row],[AM24vsNM24]:[NMinf48vsNM48]])</f>
        <v>0</v>
      </c>
    </row>
    <row r="69" spans="1:43" hidden="1" x14ac:dyDescent="0.3">
      <c r="A69" t="s">
        <v>97</v>
      </c>
      <c r="B69">
        <v>387</v>
      </c>
      <c r="C69" t="str">
        <f>IF(Tabla1[[#This Row],[FDR q-val|AM24vsNM24]] &lt; $C$1, Tabla1[[#This Row],[NES|AM24vsNM24]], "")</f>
        <v/>
      </c>
      <c r="D69" t="str">
        <f>IF(Tabla1[[#This Row],[FDR q-val|AM48vsNM48]] &lt; $C$1, Tabla1[[#This Row],[NES|AM48vsNM48]], "")</f>
        <v/>
      </c>
      <c r="E69" t="str">
        <f>IF(Tabla1[[#This Row],[FDR q-val|AMinf24vsAM24]] &lt; $C$1, Tabla1[[#This Row],[NES|AMinf24vsAM24]], "")</f>
        <v/>
      </c>
      <c r="F69" t="str">
        <f>IF(Tabla1[[#This Row],[FDR q-val|AMinf24vsNM24]] &lt; $C$1, Tabla1[[#This Row],[NES|AMinf24vsNM24]], "")</f>
        <v/>
      </c>
      <c r="H69" t="str">
        <f>IF(Tabla1[[#This Row],[FDR q-val|AMinf48_vs_NMinf48]] &lt; $C$1, Tabla1[[#This Row],[NES|AMinf48_vs_NMinf48]], "")</f>
        <v/>
      </c>
      <c r="I69" t="str">
        <f>IF(Tabla1[[#This Row],[FDR q-val|AMinf48vsAM48]] &lt; $C$1, Tabla1[[#This Row],[NES|AMinf48vsAM48]], "")</f>
        <v/>
      </c>
      <c r="J69" t="str">
        <f>IF(Tabla1[[#This Row],[FDR q-val|AMinf48vsNM48]] &lt; $C$1, Tabla1[[#This Row],[NES|AMinf48vsNM48]], "")</f>
        <v/>
      </c>
      <c r="K69" t="str">
        <f>IF(Tabla1[[#This Row],[FDR q-val|NMinf24vsNM24]] &lt; $C$1, Tabla1[[#This Row],[NES|NMinf24vsNM24]], "")</f>
        <v/>
      </c>
      <c r="L69" t="str">
        <f>IF(Tabla1[[#This Row],[FDR q-val|NMinf48vsNM48]] &lt; $C$1, Tabla1[[#This Row],[NES|NMinf48vsNM48]], "")</f>
        <v/>
      </c>
      <c r="M69">
        <v>-0.65426545999999997</v>
      </c>
      <c r="N69">
        <v>-1.4807068000000001</v>
      </c>
      <c r="O69">
        <v>-0.90315383999999999</v>
      </c>
      <c r="P69">
        <v>-0.90389854000000003</v>
      </c>
      <c r="Q69">
        <v>0.90741307000000004</v>
      </c>
      <c r="R69">
        <v>-0.90390455999999997</v>
      </c>
      <c r="S69">
        <v>0.68814933</v>
      </c>
      <c r="T69">
        <v>-0.81056863000000001</v>
      </c>
      <c r="U69">
        <v>-0.84655135999999997</v>
      </c>
      <c r="V69">
        <v>-0.67981999999999998</v>
      </c>
      <c r="W69">
        <v>0.95454514000000001</v>
      </c>
      <c r="X69">
        <v>0.63518920000000001</v>
      </c>
      <c r="Y69">
        <v>0.82861359999999995</v>
      </c>
      <c r="Z69">
        <v>0.98033499999999996</v>
      </c>
      <c r="AA69">
        <v>0.94289577000000002</v>
      </c>
      <c r="AB69">
        <v>0.9800065</v>
      </c>
      <c r="AC69">
        <v>0.9717867</v>
      </c>
      <c r="AD69">
        <v>0.9308942</v>
      </c>
      <c r="AE69">
        <v>0.90495460000000005</v>
      </c>
      <c r="AF69">
        <v>1</v>
      </c>
      <c r="AG69" s="1">
        <v>0.28999999999999998</v>
      </c>
      <c r="AH69" s="1">
        <v>0.35</v>
      </c>
      <c r="AI69" s="1">
        <v>0.19</v>
      </c>
      <c r="AJ69" s="1">
        <v>0.33</v>
      </c>
      <c r="AK69" s="1">
        <v>0.22</v>
      </c>
      <c r="AL69" s="1">
        <v>0.31</v>
      </c>
      <c r="AM69" s="1">
        <v>0.11</v>
      </c>
      <c r="AN69" s="1">
        <v>0.41</v>
      </c>
      <c r="AO69" s="1">
        <v>0.3</v>
      </c>
      <c r="AP69" s="1">
        <v>0.35</v>
      </c>
      <c r="AQ69" s="1">
        <f>SUM(Tabla1[[#This Row],[AM24vsNM24]:[NMinf48vsNM48]])</f>
        <v>0</v>
      </c>
    </row>
    <row r="70" spans="1:43" x14ac:dyDescent="0.3">
      <c r="A70" t="s">
        <v>98</v>
      </c>
      <c r="B70">
        <v>82</v>
      </c>
      <c r="C70" t="str">
        <f>IF(Tabla1[[#This Row],[FDR q-val|AM24vsNM24]] &lt; $C$1, Tabla1[[#This Row],[NES|AM24vsNM24]], "")</f>
        <v/>
      </c>
      <c r="D70">
        <f>IF(Tabla1[[#This Row],[FDR q-val|AM48vsNM48]] &lt; $C$1, Tabla1[[#This Row],[NES|AM48vsNM48]], "")</f>
        <v>-1.5614615999999999</v>
      </c>
      <c r="E70" t="str">
        <f>IF(Tabla1[[#This Row],[FDR q-val|AMinf24vsAM24]] &lt; $C$1, Tabla1[[#This Row],[NES|AMinf24vsAM24]], "")</f>
        <v/>
      </c>
      <c r="F70" t="str">
        <f>IF(Tabla1[[#This Row],[FDR q-val|AMinf24vsNM24]] &lt; $C$1, Tabla1[[#This Row],[NES|AMinf24vsNM24]], "")</f>
        <v/>
      </c>
      <c r="G70" t="str">
        <f>IF(Tabla1[[#This Row],[FDR q-val|AMinf24vsNMinf24]] &lt; $C$1, Tabla1[[#This Row],[NES|AMinf24vsNMinf24]], "")</f>
        <v/>
      </c>
      <c r="H70" t="str">
        <f>IF(Tabla1[[#This Row],[FDR q-val|AMinf48_vs_NMinf48]] &lt; $C$1, Tabla1[[#This Row],[NES|AMinf48_vs_NMinf48]], "")</f>
        <v/>
      </c>
      <c r="I70" t="str">
        <f>IF(Tabla1[[#This Row],[FDR q-val|AMinf48vsAM48]] &lt; $C$1, Tabla1[[#This Row],[NES|AMinf48vsAM48]], "")</f>
        <v/>
      </c>
      <c r="J70" t="str">
        <f>IF(Tabla1[[#This Row],[FDR q-val|AMinf48vsNM48]] &lt; $C$1, Tabla1[[#This Row],[NES|AMinf48vsNM48]], "")</f>
        <v/>
      </c>
      <c r="K70" t="str">
        <f>IF(Tabla1[[#This Row],[FDR q-val|NMinf24vsNM24]] &lt; $C$1, Tabla1[[#This Row],[NES|NMinf24vsNM24]], "")</f>
        <v/>
      </c>
      <c r="L70" t="str">
        <f>IF(Tabla1[[#This Row],[FDR q-val|NMinf48vsNM48]] &lt; $C$1, Tabla1[[#This Row],[NES|NMinf48vsNM48]], "")</f>
        <v/>
      </c>
      <c r="M70">
        <v>0.61871743000000001</v>
      </c>
      <c r="N70">
        <v>-1.5614615999999999</v>
      </c>
      <c r="O70">
        <v>-0.87255674999999999</v>
      </c>
      <c r="P70">
        <v>-0.90719634000000005</v>
      </c>
      <c r="Q70">
        <v>1.419748</v>
      </c>
      <c r="R70">
        <v>0.67457160000000005</v>
      </c>
      <c r="S70">
        <v>0.71207819999999999</v>
      </c>
      <c r="T70">
        <v>-0.46789962000000002</v>
      </c>
      <c r="U70">
        <v>-1.2080089000000001</v>
      </c>
      <c r="V70">
        <v>-0.50232069999999995</v>
      </c>
      <c r="W70">
        <v>0.96850044000000002</v>
      </c>
      <c r="X70">
        <v>0.4447391</v>
      </c>
      <c r="Y70">
        <v>0.85685690000000003</v>
      </c>
      <c r="Z70">
        <v>0.99511780000000005</v>
      </c>
      <c r="AA70">
        <v>0.51731276999999998</v>
      </c>
      <c r="AB70">
        <v>1</v>
      </c>
      <c r="AC70">
        <v>0.96803919999999999</v>
      </c>
      <c r="AD70">
        <v>0.99051476000000005</v>
      </c>
      <c r="AE70">
        <v>0.77669880000000002</v>
      </c>
      <c r="AF70">
        <v>1</v>
      </c>
      <c r="AG70" s="1">
        <v>0.35</v>
      </c>
      <c r="AH70" s="1">
        <v>0.55000000000000004</v>
      </c>
      <c r="AI70" s="1">
        <v>0.26</v>
      </c>
      <c r="AJ70" s="1">
        <v>0.28000000000000003</v>
      </c>
      <c r="AK70" s="1">
        <v>0.43</v>
      </c>
      <c r="AL70" s="1">
        <v>0.2</v>
      </c>
      <c r="AM70" s="1">
        <v>0.46</v>
      </c>
      <c r="AN70" s="1">
        <v>0.41</v>
      </c>
      <c r="AO70" s="1">
        <v>0.37</v>
      </c>
      <c r="AP70" s="1">
        <v>0.32</v>
      </c>
      <c r="AQ70" s="1">
        <f>SUM(Tabla1[[#This Row],[AM24vsNM24]:[NMinf48vsNM48]])</f>
        <v>-1.5614615999999999</v>
      </c>
    </row>
    <row r="71" spans="1:43" hidden="1" x14ac:dyDescent="0.3">
      <c r="A71" t="s">
        <v>99</v>
      </c>
      <c r="B71">
        <v>16</v>
      </c>
      <c r="C71" t="str">
        <f>IF(Tabla1[[#This Row],[FDR q-val|AM24vsNM24]] &lt; $C$1, Tabla1[[#This Row],[NES|AM24vsNM24]], "")</f>
        <v/>
      </c>
      <c r="D71" t="str">
        <f>IF(Tabla1[[#This Row],[FDR q-val|AM48vsNM48]] &lt; $C$1, Tabla1[[#This Row],[NES|AM48vsNM48]], "")</f>
        <v/>
      </c>
      <c r="E71" t="str">
        <f>IF(Tabla1[[#This Row],[FDR q-val|AMinf24vsAM24]] &lt; $C$1, Tabla1[[#This Row],[NES|AMinf24vsAM24]], "")</f>
        <v/>
      </c>
      <c r="F71" t="str">
        <f>IF(Tabla1[[#This Row],[FDR q-val|AMinf24vsNM24]] &lt; $C$1, Tabla1[[#This Row],[NES|AMinf24vsNM24]], "")</f>
        <v/>
      </c>
      <c r="H71" t="str">
        <f>IF(Tabla1[[#This Row],[FDR q-val|AMinf48_vs_NMinf48]] &lt; $C$1, Tabla1[[#This Row],[NES|AMinf48_vs_NMinf48]], "")</f>
        <v/>
      </c>
      <c r="I71" t="str">
        <f>IF(Tabla1[[#This Row],[FDR q-val|AMinf48vsAM48]] &lt; $C$1, Tabla1[[#This Row],[NES|AMinf48vsAM48]], "")</f>
        <v/>
      </c>
      <c r="J71" t="str">
        <f>IF(Tabla1[[#This Row],[FDR q-val|AMinf48vsNM48]] &lt; $C$1, Tabla1[[#This Row],[NES|AMinf48vsNM48]], "")</f>
        <v/>
      </c>
      <c r="K71" t="str">
        <f>IF(Tabla1[[#This Row],[FDR q-val|NMinf24vsNM24]] &lt; $C$1, Tabla1[[#This Row],[NES|NMinf24vsNM24]], "")</f>
        <v/>
      </c>
      <c r="L71" t="str">
        <f>IF(Tabla1[[#This Row],[FDR q-val|NMinf48vsNM48]] &lt; $C$1, Tabla1[[#This Row],[NES|NMinf48vsNM48]], "")</f>
        <v/>
      </c>
      <c r="M71">
        <v>0.94582440000000001</v>
      </c>
      <c r="N71">
        <v>-1.1463726000000001</v>
      </c>
      <c r="O71">
        <v>-0.77451842999999998</v>
      </c>
      <c r="P71">
        <v>1.0432752000000001</v>
      </c>
      <c r="Q71">
        <v>1.4026436</v>
      </c>
      <c r="R71">
        <v>0.59155679999999999</v>
      </c>
      <c r="S71">
        <v>0.51789320000000005</v>
      </c>
      <c r="T71">
        <v>-0.38007468</v>
      </c>
      <c r="U71">
        <v>-0.83849686000000001</v>
      </c>
      <c r="V71">
        <v>-0.42967497999999998</v>
      </c>
      <c r="W71">
        <v>0.97254616000000005</v>
      </c>
      <c r="X71">
        <v>1</v>
      </c>
      <c r="Y71">
        <v>0.93029636000000004</v>
      </c>
      <c r="Z71">
        <v>0.73919225</v>
      </c>
      <c r="AA71">
        <v>0.49923822000000001</v>
      </c>
      <c r="AB71">
        <v>1</v>
      </c>
      <c r="AC71">
        <v>0.97378160000000002</v>
      </c>
      <c r="AD71">
        <v>0.9941432</v>
      </c>
      <c r="AE71">
        <v>0.90519285000000005</v>
      </c>
      <c r="AF71">
        <v>0.9962318</v>
      </c>
      <c r="AG71" s="1">
        <v>0.69</v>
      </c>
      <c r="AH71" s="1">
        <v>0.88</v>
      </c>
      <c r="AI71" s="1">
        <v>0.56000000000000005</v>
      </c>
      <c r="AJ71" s="1">
        <v>0.5</v>
      </c>
      <c r="AK71" s="1">
        <v>0.69</v>
      </c>
      <c r="AL71" s="1">
        <v>0.31</v>
      </c>
      <c r="AM71" s="1">
        <v>0.75</v>
      </c>
      <c r="AN71" s="1">
        <v>0.31</v>
      </c>
      <c r="AO71" s="1">
        <v>0.38</v>
      </c>
      <c r="AP71" s="1">
        <v>0.44</v>
      </c>
      <c r="AQ71" s="1">
        <f>SUM(Tabla1[[#This Row],[AM24vsNM24]:[NMinf48vsNM48]])</f>
        <v>0</v>
      </c>
    </row>
    <row r="72" spans="1:43" x14ac:dyDescent="0.3">
      <c r="A72" t="s">
        <v>100</v>
      </c>
      <c r="B72">
        <v>20</v>
      </c>
      <c r="C72" t="str">
        <f>IF(Tabla1[[#This Row],[FDR q-val|AM24vsNM24]] &lt; $C$1, Tabla1[[#This Row],[NES|AM24vsNM24]], "")</f>
        <v/>
      </c>
      <c r="D72">
        <f>IF(Tabla1[[#This Row],[FDR q-val|AM48vsNM48]] &lt; $C$1, Tabla1[[#This Row],[NES|AM48vsNM48]], "")</f>
        <v>-1.6503738999999999</v>
      </c>
      <c r="E72" t="str">
        <f>IF(Tabla1[[#This Row],[FDR q-val|AMinf24vsAM24]] &lt; $C$1, Tabla1[[#This Row],[NES|AMinf24vsAM24]], "")</f>
        <v/>
      </c>
      <c r="F72" t="str">
        <f>IF(Tabla1[[#This Row],[FDR q-val|AMinf24vsNM24]] &lt; $C$1, Tabla1[[#This Row],[NES|AMinf24vsNM24]], "")</f>
        <v/>
      </c>
      <c r="G72" t="str">
        <f>IF(Tabla1[[#This Row],[FDR q-val|AMinf24vsNMinf24]] &lt; $C$1, Tabla1[[#This Row],[NES|AMinf24vsNMinf24]], "")</f>
        <v/>
      </c>
      <c r="H72" t="str">
        <f>IF(Tabla1[[#This Row],[FDR q-val|AMinf48_vs_NMinf48]] &lt; $C$1, Tabla1[[#This Row],[NES|AMinf48_vs_NMinf48]], "")</f>
        <v/>
      </c>
      <c r="I72" t="str">
        <f>IF(Tabla1[[#This Row],[FDR q-val|AMinf48vsAM48]] &lt; $C$1, Tabla1[[#This Row],[NES|AMinf48vsAM48]], "")</f>
        <v/>
      </c>
      <c r="J72" t="str">
        <f>IF(Tabla1[[#This Row],[FDR q-val|AMinf48vsNM48]] &lt; $C$1, Tabla1[[#This Row],[NES|AMinf48vsNM48]], "")</f>
        <v/>
      </c>
      <c r="K72" t="str">
        <f>IF(Tabla1[[#This Row],[FDR q-val|NMinf24vsNM24]] &lt; $C$1, Tabla1[[#This Row],[NES|NMinf24vsNM24]], "")</f>
        <v/>
      </c>
      <c r="L72" t="str">
        <f>IF(Tabla1[[#This Row],[FDR q-val|NMinf48vsNM48]] &lt; $C$1, Tabla1[[#This Row],[NES|NMinf48vsNM48]], "")</f>
        <v/>
      </c>
      <c r="M72">
        <v>0.77804189999999995</v>
      </c>
      <c r="N72">
        <v>-1.6503738999999999</v>
      </c>
      <c r="O72">
        <v>-0.423572</v>
      </c>
      <c r="P72">
        <v>0.91607713999999996</v>
      </c>
      <c r="Q72">
        <v>1.1817138</v>
      </c>
      <c r="R72">
        <v>-0.72092750000000005</v>
      </c>
      <c r="S72">
        <v>1.1022415000000001</v>
      </c>
      <c r="T72">
        <v>0.85890370000000005</v>
      </c>
      <c r="U72">
        <v>-0.83213985000000001</v>
      </c>
      <c r="V72">
        <v>0.82094849999999997</v>
      </c>
      <c r="W72">
        <v>0.96859340000000005</v>
      </c>
      <c r="X72">
        <v>0.26863619999999999</v>
      </c>
      <c r="Y72">
        <v>1</v>
      </c>
      <c r="Z72">
        <v>0.84044600000000003</v>
      </c>
      <c r="AA72">
        <v>0.74428110000000003</v>
      </c>
      <c r="AB72">
        <v>0.97978160000000003</v>
      </c>
      <c r="AC72">
        <v>1</v>
      </c>
      <c r="AD72">
        <v>0.88008534999999999</v>
      </c>
      <c r="AE72">
        <v>0.91348010000000002</v>
      </c>
      <c r="AF72">
        <v>0.89561813999999995</v>
      </c>
      <c r="AG72" s="1">
        <v>0.4</v>
      </c>
      <c r="AH72" s="1">
        <v>0.7</v>
      </c>
      <c r="AI72" s="1">
        <v>0.2</v>
      </c>
      <c r="AJ72" s="1">
        <v>0.35</v>
      </c>
      <c r="AK72" s="1">
        <v>0.45</v>
      </c>
      <c r="AL72" s="1">
        <v>0.15</v>
      </c>
      <c r="AM72" s="1">
        <v>0.6</v>
      </c>
      <c r="AN72" s="1">
        <v>1</v>
      </c>
      <c r="AO72" s="1">
        <v>0.25</v>
      </c>
      <c r="AP72" s="1">
        <v>1</v>
      </c>
      <c r="AQ72" s="1">
        <f>SUM(Tabla1[[#This Row],[AM24vsNM24]:[NMinf48vsNM48]])</f>
        <v>-1.6503738999999999</v>
      </c>
    </row>
    <row r="73" spans="1:43" x14ac:dyDescent="0.3">
      <c r="A73" t="s">
        <v>101</v>
      </c>
      <c r="B73">
        <v>21</v>
      </c>
      <c r="C73" t="str">
        <f>IF(Tabla1[[#This Row],[FDR q-val|AM24vsNM24]] &lt; $C$1, Tabla1[[#This Row],[NES|AM24vsNM24]], "")</f>
        <v/>
      </c>
      <c r="D73" t="str">
        <f>IF(Tabla1[[#This Row],[FDR q-val|AM48vsNM48]] &lt; $C$1, Tabla1[[#This Row],[NES|AM48vsNM48]], "")</f>
        <v/>
      </c>
      <c r="E73" t="str">
        <f>IF(Tabla1[[#This Row],[FDR q-val|AMinf24vsAM24]] &lt; $C$1, Tabla1[[#This Row],[NES|AMinf24vsAM24]], "")</f>
        <v/>
      </c>
      <c r="F73" t="str">
        <f>IF(Tabla1[[#This Row],[FDR q-val|AMinf24vsNM24]] &lt; $C$1, Tabla1[[#This Row],[NES|AMinf24vsNM24]], "")</f>
        <v/>
      </c>
      <c r="H73" t="str">
        <f>IF(Tabla1[[#This Row],[FDR q-val|AMinf48_vs_NMinf48]] &lt; $C$1, Tabla1[[#This Row],[NES|AMinf48_vs_NMinf48]], "")</f>
        <v/>
      </c>
      <c r="I73" t="str">
        <f>IF(Tabla1[[#This Row],[FDR q-val|AMinf48vsAM48]] &lt; $C$1, Tabla1[[#This Row],[NES|AMinf48vsAM48]], "")</f>
        <v/>
      </c>
      <c r="J73" t="str">
        <f>IF(Tabla1[[#This Row],[FDR q-val|AMinf48vsNM48]] &lt; $C$1, Tabla1[[#This Row],[NES|AMinf48vsNM48]], "")</f>
        <v/>
      </c>
      <c r="K73">
        <f>IF(Tabla1[[#This Row],[FDR q-val|NMinf24vsNM24]] &lt; $C$1, Tabla1[[#This Row],[NES|NMinf24vsNM24]], "")</f>
        <v>-1.5683784000000001</v>
      </c>
      <c r="L73" t="str">
        <f>IF(Tabla1[[#This Row],[FDR q-val|NMinf48vsNM48]] &lt; $C$1, Tabla1[[#This Row],[NES|NMinf48vsNM48]], "")</f>
        <v/>
      </c>
      <c r="M73">
        <v>0.89765905999999995</v>
      </c>
      <c r="N73">
        <v>-1.2885561999999999</v>
      </c>
      <c r="O73">
        <v>-1.4100003000000001</v>
      </c>
      <c r="P73">
        <v>-1.3282388000000001</v>
      </c>
      <c r="Q73">
        <v>1.2234062000000001</v>
      </c>
      <c r="R73">
        <v>0.92636967000000003</v>
      </c>
      <c r="S73">
        <v>1.0625582</v>
      </c>
      <c r="T73">
        <v>1.2345288999999999</v>
      </c>
      <c r="U73">
        <v>-1.5683784000000001</v>
      </c>
      <c r="V73">
        <v>0.93947417</v>
      </c>
      <c r="W73">
        <v>1</v>
      </c>
      <c r="X73">
        <v>0.86632290000000001</v>
      </c>
      <c r="Y73">
        <v>0.55506239999999996</v>
      </c>
      <c r="Z73">
        <v>0.91886979999999996</v>
      </c>
      <c r="AA73">
        <v>0.71691316000000005</v>
      </c>
      <c r="AB73">
        <v>1</v>
      </c>
      <c r="AC73">
        <v>0.97955479999999995</v>
      </c>
      <c r="AD73">
        <v>0.98155283999999998</v>
      </c>
      <c r="AE73">
        <v>0.46669846999999998</v>
      </c>
      <c r="AF73">
        <v>0.88160059999999996</v>
      </c>
      <c r="AG73" s="1">
        <v>0.62</v>
      </c>
      <c r="AH73" s="1">
        <v>0.48</v>
      </c>
      <c r="AI73" s="1">
        <v>0.52</v>
      </c>
      <c r="AJ73" s="1">
        <v>0.48</v>
      </c>
      <c r="AK73" s="1">
        <v>0.52</v>
      </c>
      <c r="AL73" s="1">
        <v>0.24</v>
      </c>
      <c r="AM73" s="1">
        <v>0.24</v>
      </c>
      <c r="AN73" s="1">
        <v>0.33</v>
      </c>
      <c r="AO73" s="1">
        <v>0.56999999999999995</v>
      </c>
      <c r="AP73" s="1">
        <v>0.19</v>
      </c>
      <c r="AQ73" s="1">
        <f>SUM(Tabla1[[#This Row],[AM24vsNM24]:[NMinf48vsNM48]])</f>
        <v>-1.5683784000000001</v>
      </c>
    </row>
    <row r="74" spans="1:43" hidden="1" x14ac:dyDescent="0.3">
      <c r="A74" t="s">
        <v>102</v>
      </c>
      <c r="B74">
        <v>134</v>
      </c>
      <c r="C74" t="str">
        <f>IF(Tabla1[[#This Row],[FDR q-val|AM24vsNM24]] &lt; $C$1, Tabla1[[#This Row],[NES|AM24vsNM24]], "")</f>
        <v/>
      </c>
      <c r="D74" t="str">
        <f>IF(Tabla1[[#This Row],[FDR q-val|AM48vsNM48]] &lt; $C$1, Tabla1[[#This Row],[NES|AM48vsNM48]], "")</f>
        <v/>
      </c>
      <c r="E74" t="str">
        <f>IF(Tabla1[[#This Row],[FDR q-val|AMinf24vsAM24]] &lt; $C$1, Tabla1[[#This Row],[NES|AMinf24vsAM24]], "")</f>
        <v/>
      </c>
      <c r="F74" t="str">
        <f>IF(Tabla1[[#This Row],[FDR q-val|AMinf24vsNM24]] &lt; $C$1, Tabla1[[#This Row],[NES|AMinf24vsNM24]], "")</f>
        <v/>
      </c>
      <c r="G74" t="str">
        <f>IF(Tabla1[[#This Row],[FDR q-val|AMinf24vsNMinf24]] &lt; $C$1, Tabla1[[#This Row],[NES|AMinf24vsNMinf24]], "")</f>
        <v/>
      </c>
      <c r="H74" t="str">
        <f>IF(Tabla1[[#This Row],[FDR q-val|AMinf48_vs_NMinf48]] &lt; $C$1, Tabla1[[#This Row],[NES|AMinf48_vs_NMinf48]], "")</f>
        <v/>
      </c>
      <c r="I74" t="str">
        <f>IF(Tabla1[[#This Row],[FDR q-val|AMinf48vsAM48]] &lt; $C$1, Tabla1[[#This Row],[NES|AMinf48vsAM48]], "")</f>
        <v/>
      </c>
      <c r="J74" t="str">
        <f>IF(Tabla1[[#This Row],[FDR q-val|AMinf48vsNM48]] &lt; $C$1, Tabla1[[#This Row],[NES|AMinf48vsNM48]], "")</f>
        <v/>
      </c>
      <c r="K74" t="str">
        <f>IF(Tabla1[[#This Row],[FDR q-val|NMinf24vsNM24]] &lt; $C$1, Tabla1[[#This Row],[NES|NMinf24vsNM24]], "")</f>
        <v/>
      </c>
      <c r="L74" t="str">
        <f>IF(Tabla1[[#This Row],[FDR q-val|NMinf48vsNM48]] &lt; $C$1, Tabla1[[#This Row],[NES|NMinf48vsNM48]], "")</f>
        <v/>
      </c>
      <c r="M74">
        <v>-0.71040769999999998</v>
      </c>
      <c r="N74">
        <v>-1.5064812000000001</v>
      </c>
      <c r="O74">
        <v>-0.9071707</v>
      </c>
      <c r="P74">
        <v>-1.0048721</v>
      </c>
      <c r="Q74">
        <v>0.84300023000000002</v>
      </c>
      <c r="R74">
        <v>-1.2504715</v>
      </c>
      <c r="S74">
        <v>0.72110003</v>
      </c>
      <c r="T74">
        <v>-0.86574220000000002</v>
      </c>
      <c r="U74">
        <v>-0.86523729999999999</v>
      </c>
      <c r="V74">
        <v>-0.67529989999999995</v>
      </c>
      <c r="W74">
        <v>0.94829565000000005</v>
      </c>
      <c r="X74">
        <v>0.64987499999999998</v>
      </c>
      <c r="Y74">
        <v>0.83799349999999995</v>
      </c>
      <c r="Z74">
        <v>1</v>
      </c>
      <c r="AA74">
        <v>0.96105830000000003</v>
      </c>
      <c r="AB74">
        <v>0.78186219999999995</v>
      </c>
      <c r="AC74">
        <v>0.96676790000000001</v>
      </c>
      <c r="AD74">
        <v>0.92881875999999997</v>
      </c>
      <c r="AE74">
        <v>0.90437219999999996</v>
      </c>
      <c r="AF74">
        <v>1</v>
      </c>
      <c r="AG74" s="1">
        <v>0.32</v>
      </c>
      <c r="AH74" s="1">
        <v>0.36</v>
      </c>
      <c r="AI74" s="1">
        <v>0.16</v>
      </c>
      <c r="AJ74" s="1">
        <v>0.36</v>
      </c>
      <c r="AK74" s="1">
        <v>0.19</v>
      </c>
      <c r="AL74" s="1">
        <v>0.36</v>
      </c>
      <c r="AM74" s="1">
        <v>0.11</v>
      </c>
      <c r="AN74" s="1">
        <v>0.41</v>
      </c>
      <c r="AO74" s="1">
        <v>0.28000000000000003</v>
      </c>
      <c r="AP74" s="1">
        <v>0.19</v>
      </c>
      <c r="AQ74" s="1">
        <f>SUM(Tabla1[[#This Row],[AM24vsNM24]:[NMinf48vsNM48]])</f>
        <v>0</v>
      </c>
    </row>
    <row r="75" spans="1:43" hidden="1" x14ac:dyDescent="0.3">
      <c r="A75" t="s">
        <v>103</v>
      </c>
      <c r="B75">
        <v>70</v>
      </c>
      <c r="C75" t="str">
        <f>IF(Tabla1[[#This Row],[FDR q-val|AM24vsNM24]] &lt; $C$1, Tabla1[[#This Row],[NES|AM24vsNM24]], "")</f>
        <v/>
      </c>
      <c r="D75" t="str">
        <f>IF(Tabla1[[#This Row],[FDR q-val|AM48vsNM48]] &lt; $C$1, Tabla1[[#This Row],[NES|AM48vsNM48]], "")</f>
        <v/>
      </c>
      <c r="E75" t="str">
        <f>IF(Tabla1[[#This Row],[FDR q-val|AMinf24vsAM24]] &lt; $C$1, Tabla1[[#This Row],[NES|AMinf24vsAM24]], "")</f>
        <v/>
      </c>
      <c r="F75" t="str">
        <f>IF(Tabla1[[#This Row],[FDR q-val|AMinf24vsNM24]] &lt; $C$1, Tabla1[[#This Row],[NES|AMinf24vsNM24]], "")</f>
        <v/>
      </c>
      <c r="H75" t="str">
        <f>IF(Tabla1[[#This Row],[FDR q-val|AMinf48_vs_NMinf48]] &lt; $C$1, Tabla1[[#This Row],[NES|AMinf48_vs_NMinf48]], "")</f>
        <v/>
      </c>
      <c r="I75" t="str">
        <f>IF(Tabla1[[#This Row],[FDR q-val|AMinf48vsAM48]] &lt; $C$1, Tabla1[[#This Row],[NES|AMinf48vsAM48]], "")</f>
        <v/>
      </c>
      <c r="J75" t="str">
        <f>IF(Tabla1[[#This Row],[FDR q-val|AMinf48vsNM48]] &lt; $C$1, Tabla1[[#This Row],[NES|AMinf48vsNM48]], "")</f>
        <v/>
      </c>
      <c r="K75" t="str">
        <f>IF(Tabla1[[#This Row],[FDR q-val|NMinf24vsNM24]] &lt; $C$1, Tabla1[[#This Row],[NES|NMinf24vsNM24]], "")</f>
        <v/>
      </c>
      <c r="L75" t="str">
        <f>IF(Tabla1[[#This Row],[FDR q-val|NMinf48vsNM48]] &lt; $C$1, Tabla1[[#This Row],[NES|NMinf48vsNM48]], "")</f>
        <v/>
      </c>
      <c r="M75">
        <v>-0.65914479999999998</v>
      </c>
      <c r="N75">
        <v>-1.3244629999999999</v>
      </c>
      <c r="O75">
        <v>-1.3122866</v>
      </c>
      <c r="P75">
        <v>-1.1059062</v>
      </c>
      <c r="Q75">
        <v>0.89438070000000003</v>
      </c>
      <c r="R75">
        <v>0.90205550000000001</v>
      </c>
      <c r="S75">
        <v>-1.1090423</v>
      </c>
      <c r="T75">
        <v>-0.94449126999999999</v>
      </c>
      <c r="U75">
        <v>-0.92867299999999997</v>
      </c>
      <c r="V75">
        <v>-0.97036909999999998</v>
      </c>
      <c r="W75">
        <v>0.96550035000000001</v>
      </c>
      <c r="X75">
        <v>0.82925599999999999</v>
      </c>
      <c r="Y75">
        <v>0.5938658</v>
      </c>
      <c r="Z75">
        <v>1</v>
      </c>
      <c r="AA75">
        <v>0.93331390000000003</v>
      </c>
      <c r="AB75">
        <v>1</v>
      </c>
      <c r="AC75">
        <v>0.75157090000000004</v>
      </c>
      <c r="AD75">
        <v>0.90575475000000005</v>
      </c>
      <c r="AE75">
        <v>0.89691100000000001</v>
      </c>
      <c r="AF75">
        <v>0.98221130000000001</v>
      </c>
      <c r="AG75" s="1">
        <v>0.36</v>
      </c>
      <c r="AH75" s="1">
        <v>0.41</v>
      </c>
      <c r="AI75" s="1">
        <v>0.16</v>
      </c>
      <c r="AJ75" s="1">
        <v>0.23</v>
      </c>
      <c r="AK75" s="1">
        <v>0.27</v>
      </c>
      <c r="AL75" s="1">
        <v>0.2</v>
      </c>
      <c r="AM75" s="1">
        <v>0.23</v>
      </c>
      <c r="AN75" s="1">
        <v>0.21</v>
      </c>
      <c r="AO75" s="1">
        <v>0.26</v>
      </c>
      <c r="AP75" s="1">
        <v>0.27</v>
      </c>
      <c r="AQ75" s="1">
        <f>SUM(Tabla1[[#This Row],[AM24vsNM24]:[NMinf48vsNM48]])</f>
        <v>0</v>
      </c>
    </row>
    <row r="76" spans="1:43" hidden="1" x14ac:dyDescent="0.3">
      <c r="A76" t="s">
        <v>104</v>
      </c>
      <c r="B76">
        <v>28</v>
      </c>
      <c r="C76" t="str">
        <f>IF(Tabla1[[#This Row],[FDR q-val|AM24vsNM24]] &lt; $C$1, Tabla1[[#This Row],[NES|AM24vsNM24]], "")</f>
        <v/>
      </c>
      <c r="D76" t="str">
        <f>IF(Tabla1[[#This Row],[FDR q-val|AM48vsNM48]] &lt; $C$1, Tabla1[[#This Row],[NES|AM48vsNM48]], "")</f>
        <v/>
      </c>
      <c r="E76" t="str">
        <f>IF(Tabla1[[#This Row],[FDR q-val|AMinf24vsAM24]] &lt; $C$1, Tabla1[[#This Row],[NES|AMinf24vsAM24]], "")</f>
        <v/>
      </c>
      <c r="F76" t="str">
        <f>IF(Tabla1[[#This Row],[FDR q-val|AMinf24vsNM24]] &lt; $C$1, Tabla1[[#This Row],[NES|AMinf24vsNM24]], "")</f>
        <v/>
      </c>
      <c r="G76" t="str">
        <f>IF(Tabla1[[#This Row],[FDR q-val|AMinf24vsNMinf24]] &lt; $C$1, Tabla1[[#This Row],[NES|AMinf24vsNMinf24]], "")</f>
        <v/>
      </c>
      <c r="H76" t="str">
        <f>IF(Tabla1[[#This Row],[FDR q-val|AMinf48_vs_NMinf48]] &lt; $C$1, Tabla1[[#This Row],[NES|AMinf48_vs_NMinf48]], "")</f>
        <v/>
      </c>
      <c r="I76" t="str">
        <f>IF(Tabla1[[#This Row],[FDR q-val|AMinf48vsAM48]] &lt; $C$1, Tabla1[[#This Row],[NES|AMinf48vsAM48]], "")</f>
        <v/>
      </c>
      <c r="J76" t="str">
        <f>IF(Tabla1[[#This Row],[FDR q-val|AMinf48vsNM48]] &lt; $C$1, Tabla1[[#This Row],[NES|AMinf48vsNM48]], "")</f>
        <v/>
      </c>
      <c r="K76" t="str">
        <f>IF(Tabla1[[#This Row],[FDR q-val|NMinf24vsNM24]] &lt; $C$1, Tabla1[[#This Row],[NES|NMinf24vsNM24]], "")</f>
        <v/>
      </c>
      <c r="L76" t="str">
        <f>IF(Tabla1[[#This Row],[FDR q-val|NMinf48vsNM48]] &lt; $C$1, Tabla1[[#This Row],[NES|NMinf48vsNM48]], "")</f>
        <v/>
      </c>
      <c r="M76">
        <v>0.99983907000000005</v>
      </c>
      <c r="N76">
        <v>-0.81171744999999995</v>
      </c>
      <c r="O76">
        <v>-1.5069584</v>
      </c>
      <c r="P76">
        <v>-0.82432896</v>
      </c>
      <c r="Q76">
        <v>1.1111498</v>
      </c>
      <c r="R76">
        <v>0.72126290000000004</v>
      </c>
      <c r="S76">
        <v>-1.4281291</v>
      </c>
      <c r="T76">
        <v>-1.3225739999999999</v>
      </c>
      <c r="U76">
        <v>-1.0345422</v>
      </c>
      <c r="V76">
        <v>-1.4590278000000001</v>
      </c>
      <c r="W76">
        <v>0.93954444000000004</v>
      </c>
      <c r="X76">
        <v>0.99057119999999999</v>
      </c>
      <c r="Y76">
        <v>0.72917359999999998</v>
      </c>
      <c r="Z76">
        <v>0.99264140000000001</v>
      </c>
      <c r="AA76">
        <v>0.7968402</v>
      </c>
      <c r="AB76">
        <v>1</v>
      </c>
      <c r="AC76">
        <v>1</v>
      </c>
      <c r="AD76">
        <v>1</v>
      </c>
      <c r="AE76">
        <v>0.85463460000000002</v>
      </c>
      <c r="AF76">
        <v>0.91012879999999996</v>
      </c>
      <c r="AG76" s="1">
        <v>0.5</v>
      </c>
      <c r="AH76" s="1">
        <v>0.46</v>
      </c>
      <c r="AI76" s="1">
        <v>0.28999999999999998</v>
      </c>
      <c r="AJ76" s="1">
        <v>0.36</v>
      </c>
      <c r="AK76" s="1">
        <v>0.25</v>
      </c>
      <c r="AL76" s="1">
        <v>0.43</v>
      </c>
      <c r="AM76" s="1">
        <v>0.46</v>
      </c>
      <c r="AN76" s="1">
        <v>0.43</v>
      </c>
      <c r="AO76" s="1">
        <v>0.36</v>
      </c>
      <c r="AP76" s="1">
        <v>0.5</v>
      </c>
      <c r="AQ76" s="1">
        <f>SUM(Tabla1[[#This Row],[AM24vsNM24]:[NMinf48vsNM48]])</f>
        <v>0</v>
      </c>
    </row>
    <row r="77" spans="1:43" hidden="1" x14ac:dyDescent="0.3">
      <c r="A77" t="s">
        <v>105</v>
      </c>
      <c r="B77">
        <v>16</v>
      </c>
      <c r="C77" t="str">
        <f>IF(Tabla1[[#This Row],[FDR q-val|AM24vsNM24]] &lt; $C$1, Tabla1[[#This Row],[NES|AM24vsNM24]], "")</f>
        <v/>
      </c>
      <c r="D77" t="str">
        <f>IF(Tabla1[[#This Row],[FDR q-val|AM48vsNM48]] &lt; $C$1, Tabla1[[#This Row],[NES|AM48vsNM48]], "")</f>
        <v/>
      </c>
      <c r="E77" t="str">
        <f>IF(Tabla1[[#This Row],[FDR q-val|AMinf24vsAM24]] &lt; $C$1, Tabla1[[#This Row],[NES|AMinf24vsAM24]], "")</f>
        <v/>
      </c>
      <c r="F77" t="str">
        <f>IF(Tabla1[[#This Row],[FDR q-val|AMinf24vsNM24]] &lt; $C$1, Tabla1[[#This Row],[NES|AMinf24vsNM24]], "")</f>
        <v/>
      </c>
      <c r="H77" t="str">
        <f>IF(Tabla1[[#This Row],[FDR q-val|AMinf48_vs_NMinf48]] &lt; $C$1, Tabla1[[#This Row],[NES|AMinf48_vs_NMinf48]], "")</f>
        <v/>
      </c>
      <c r="I77" t="str">
        <f>IF(Tabla1[[#This Row],[FDR q-val|AMinf48vsAM48]] &lt; $C$1, Tabla1[[#This Row],[NES|AMinf48vsAM48]], "")</f>
        <v/>
      </c>
      <c r="J77" t="str">
        <f>IF(Tabla1[[#This Row],[FDR q-val|AMinf48vsNM48]] &lt; $C$1, Tabla1[[#This Row],[NES|AMinf48vsNM48]], "")</f>
        <v/>
      </c>
      <c r="K77" t="str">
        <f>IF(Tabla1[[#This Row],[FDR q-val|NMinf24vsNM24]] &lt; $C$1, Tabla1[[#This Row],[NES|NMinf24vsNM24]], "")</f>
        <v/>
      </c>
      <c r="L77" t="str">
        <f>IF(Tabla1[[#This Row],[FDR q-val|NMinf48vsNM48]] &lt; $C$1, Tabla1[[#This Row],[NES|NMinf48vsNM48]], "")</f>
        <v/>
      </c>
      <c r="M77">
        <v>-0.81270664999999997</v>
      </c>
      <c r="N77">
        <v>-1.3237795999999999</v>
      </c>
      <c r="O77">
        <v>-0.56347380000000002</v>
      </c>
      <c r="P77">
        <v>-0.92206770000000005</v>
      </c>
      <c r="Q77">
        <v>1.3774200999999999</v>
      </c>
      <c r="R77">
        <v>-1.4419755000000001</v>
      </c>
      <c r="S77">
        <v>1.0280119999999999</v>
      </c>
      <c r="T77">
        <v>-0.74195480000000003</v>
      </c>
      <c r="U77">
        <v>-1.1740652</v>
      </c>
      <c r="V77">
        <v>0.93335204999999999</v>
      </c>
      <c r="W77">
        <v>0.93138266000000003</v>
      </c>
      <c r="X77">
        <v>0.81078463999999995</v>
      </c>
      <c r="Y77">
        <v>0.99619860000000005</v>
      </c>
      <c r="Z77">
        <v>1</v>
      </c>
      <c r="AA77">
        <v>0.48020030000000002</v>
      </c>
      <c r="AB77">
        <v>0.51284050000000003</v>
      </c>
      <c r="AC77">
        <v>0.98636979999999996</v>
      </c>
      <c r="AD77">
        <v>0.95409434999999998</v>
      </c>
      <c r="AE77">
        <v>0.77780059999999995</v>
      </c>
      <c r="AF77">
        <v>0.87791043999999996</v>
      </c>
      <c r="AG77" s="1">
        <v>0.25</v>
      </c>
      <c r="AH77" s="1">
        <v>0.38</v>
      </c>
      <c r="AI77" s="1">
        <v>0.13</v>
      </c>
      <c r="AJ77" s="1">
        <v>0.25</v>
      </c>
      <c r="AK77" s="1">
        <v>0.44</v>
      </c>
      <c r="AL77" s="1">
        <v>0.13</v>
      </c>
      <c r="AM77" s="1">
        <v>0.19</v>
      </c>
      <c r="AN77" s="1">
        <v>0.38</v>
      </c>
      <c r="AO77" s="1">
        <v>0.56000000000000005</v>
      </c>
      <c r="AP77" s="1">
        <v>1</v>
      </c>
      <c r="AQ77" s="1">
        <f>SUM(Tabla1[[#This Row],[AM24vsNM24]:[NMinf48vsNM48]])</f>
        <v>0</v>
      </c>
    </row>
    <row r="78" spans="1:43" x14ac:dyDescent="0.3">
      <c r="A78" t="s">
        <v>106</v>
      </c>
      <c r="B78">
        <v>25</v>
      </c>
      <c r="C78" t="str">
        <f>IF(Tabla1[[#This Row],[FDR q-val|AM24vsNM24]] &lt; $C$1, Tabla1[[#This Row],[NES|AM24vsNM24]], "")</f>
        <v/>
      </c>
      <c r="D78" t="str">
        <f>IF(Tabla1[[#This Row],[FDR q-val|AM48vsNM48]] &lt; $C$1, Tabla1[[#This Row],[NES|AM48vsNM48]], "")</f>
        <v/>
      </c>
      <c r="E78" t="str">
        <f>IF(Tabla1[[#This Row],[FDR q-val|AMinf24vsAM24]] &lt; $C$1, Tabla1[[#This Row],[NES|AMinf24vsAM24]], "")</f>
        <v/>
      </c>
      <c r="F78" t="str">
        <f>IF(Tabla1[[#This Row],[FDR q-val|AMinf24vsNM24]] &lt; $C$1, Tabla1[[#This Row],[NES|AMinf24vsNM24]], "")</f>
        <v/>
      </c>
      <c r="G78" t="str">
        <f>IF(Tabla1[[#This Row],[FDR q-val|AMinf24vsNMinf24]] &lt; $C$1, Tabla1[[#This Row],[NES|AMinf24vsNMinf24]], "")</f>
        <v/>
      </c>
      <c r="H78">
        <f>IF(Tabla1[[#This Row],[FDR q-val|AMinf48_vs_NMinf48]] &lt; $C$1, Tabla1[[#This Row],[NES|AMinf48_vs_NMinf48]], "")</f>
        <v>-1.642247</v>
      </c>
      <c r="I78" t="str">
        <f>IF(Tabla1[[#This Row],[FDR q-val|AMinf48vsAM48]] &lt; $C$1, Tabla1[[#This Row],[NES|AMinf48vsAM48]], "")</f>
        <v/>
      </c>
      <c r="J78" t="str">
        <f>IF(Tabla1[[#This Row],[FDR q-val|AMinf48vsNM48]] &lt; $C$1, Tabla1[[#This Row],[NES|AMinf48vsNM48]], "")</f>
        <v/>
      </c>
      <c r="K78" t="str">
        <f>IF(Tabla1[[#This Row],[FDR q-val|NMinf24vsNM24]] &lt; $C$1, Tabla1[[#This Row],[NES|NMinf24vsNM24]], "")</f>
        <v/>
      </c>
      <c r="L78" t="str">
        <f>IF(Tabla1[[#This Row],[FDR q-val|NMinf48vsNM48]] &lt; $C$1, Tabla1[[#This Row],[NES|NMinf48vsNM48]], "")</f>
        <v/>
      </c>
      <c r="M78">
        <v>-0.83587920000000004</v>
      </c>
      <c r="N78">
        <v>-1.2509223</v>
      </c>
      <c r="O78">
        <v>-0.56662475999999995</v>
      </c>
      <c r="P78">
        <v>-0.91478073999999998</v>
      </c>
      <c r="Q78">
        <v>-0.90031784999999998</v>
      </c>
      <c r="R78">
        <v>-1.642247</v>
      </c>
      <c r="S78">
        <v>0.685199</v>
      </c>
      <c r="T78">
        <v>-0.54571055999999996</v>
      </c>
      <c r="U78">
        <v>0.778895</v>
      </c>
      <c r="V78">
        <v>1.0429794999999999</v>
      </c>
      <c r="W78">
        <v>0.93672049999999996</v>
      </c>
      <c r="X78">
        <v>0.91825736000000002</v>
      </c>
      <c r="Y78">
        <v>0.99765389999999998</v>
      </c>
      <c r="Z78">
        <v>1</v>
      </c>
      <c r="AA78">
        <v>1</v>
      </c>
      <c r="AB78">
        <v>0.20192214999999999</v>
      </c>
      <c r="AC78">
        <v>0.97135883999999995</v>
      </c>
      <c r="AD78">
        <v>0.97995920000000003</v>
      </c>
      <c r="AE78">
        <v>0.90692629999999996</v>
      </c>
      <c r="AF78">
        <v>0.84422419999999998</v>
      </c>
      <c r="AG78" s="1">
        <v>0.36</v>
      </c>
      <c r="AH78" s="1">
        <v>0.32</v>
      </c>
      <c r="AI78" s="1">
        <v>0.36</v>
      </c>
      <c r="AJ78" s="1">
        <v>0.48</v>
      </c>
      <c r="AK78" s="1">
        <v>0.4</v>
      </c>
      <c r="AL78" s="1">
        <v>0.56000000000000005</v>
      </c>
      <c r="AM78" s="1">
        <v>1</v>
      </c>
      <c r="AN78" s="1">
        <v>0.44</v>
      </c>
      <c r="AO78" s="1">
        <v>0.28000000000000003</v>
      </c>
      <c r="AP78" s="1">
        <v>0.12</v>
      </c>
      <c r="AQ78" s="1">
        <f>SUM(Tabla1[[#This Row],[AM24vsNM24]:[NMinf48vsNM48]])</f>
        <v>-1.642247</v>
      </c>
    </row>
    <row r="79" spans="1:43" hidden="1" x14ac:dyDescent="0.3">
      <c r="A79" t="s">
        <v>107</v>
      </c>
      <c r="B79">
        <v>31</v>
      </c>
      <c r="C79" t="str">
        <f>IF(Tabla1[[#This Row],[FDR q-val|AM24vsNM24]] &lt; $C$1, Tabla1[[#This Row],[NES|AM24vsNM24]], "")</f>
        <v/>
      </c>
      <c r="D79" t="str">
        <f>IF(Tabla1[[#This Row],[FDR q-val|AM48vsNM48]] &lt; $C$1, Tabla1[[#This Row],[NES|AM48vsNM48]], "")</f>
        <v/>
      </c>
      <c r="E79" t="str">
        <f>IF(Tabla1[[#This Row],[FDR q-val|AMinf24vsAM24]] &lt; $C$1, Tabla1[[#This Row],[NES|AMinf24vsAM24]], "")</f>
        <v/>
      </c>
      <c r="F79" t="str">
        <f>IF(Tabla1[[#This Row],[FDR q-val|AMinf24vsNM24]] &lt; $C$1, Tabla1[[#This Row],[NES|AMinf24vsNM24]], "")</f>
        <v/>
      </c>
      <c r="H79" t="str">
        <f>IF(Tabla1[[#This Row],[FDR q-val|AMinf48_vs_NMinf48]] &lt; $C$1, Tabla1[[#This Row],[NES|AMinf48_vs_NMinf48]], "")</f>
        <v/>
      </c>
      <c r="I79" t="str">
        <f>IF(Tabla1[[#This Row],[FDR q-val|AMinf48vsAM48]] &lt; $C$1, Tabla1[[#This Row],[NES|AMinf48vsAM48]], "")</f>
        <v/>
      </c>
      <c r="J79" t="str">
        <f>IF(Tabla1[[#This Row],[FDR q-val|AMinf48vsNM48]] &lt; $C$1, Tabla1[[#This Row],[NES|AMinf48vsNM48]], "")</f>
        <v/>
      </c>
      <c r="K79" t="str">
        <f>IF(Tabla1[[#This Row],[FDR q-val|NMinf24vsNM24]] &lt; $C$1, Tabla1[[#This Row],[NES|NMinf24vsNM24]], "")</f>
        <v/>
      </c>
      <c r="L79" t="str">
        <f>IF(Tabla1[[#This Row],[FDR q-val|NMinf48vsNM48]] &lt; $C$1, Tabla1[[#This Row],[NES|NMinf48vsNM48]], "")</f>
        <v/>
      </c>
      <c r="M79">
        <v>-1.2526219000000001</v>
      </c>
      <c r="N79">
        <v>-1.2185655</v>
      </c>
      <c r="O79">
        <v>0.96764450000000002</v>
      </c>
      <c r="P79">
        <v>-0.67861724000000001</v>
      </c>
      <c r="Q79">
        <v>-0.89096109999999995</v>
      </c>
      <c r="R79">
        <v>-0.63434749999999995</v>
      </c>
      <c r="S79">
        <v>-0.50075144000000005</v>
      </c>
      <c r="T79">
        <v>-0.82413619999999999</v>
      </c>
      <c r="U79">
        <v>0.75899939999999999</v>
      </c>
      <c r="V79">
        <v>-0.56854709999999997</v>
      </c>
      <c r="W79">
        <v>0.9091785</v>
      </c>
      <c r="X79">
        <v>0.97230289999999997</v>
      </c>
      <c r="Y79">
        <v>0.89607656000000002</v>
      </c>
      <c r="Z79">
        <v>1</v>
      </c>
      <c r="AA79">
        <v>1</v>
      </c>
      <c r="AB79">
        <v>0.98681635000000001</v>
      </c>
      <c r="AC79">
        <v>0.97698872999999997</v>
      </c>
      <c r="AD79">
        <v>0.92532099999999995</v>
      </c>
      <c r="AE79">
        <v>0.91375260000000003</v>
      </c>
      <c r="AF79">
        <v>1</v>
      </c>
      <c r="AG79" s="1">
        <v>0.52</v>
      </c>
      <c r="AH79" s="1">
        <v>0.32</v>
      </c>
      <c r="AI79" s="1">
        <v>0.55000000000000004</v>
      </c>
      <c r="AJ79" s="1">
        <v>0.45</v>
      </c>
      <c r="AK79" s="1">
        <v>0.42</v>
      </c>
      <c r="AL79" s="1">
        <v>0.19</v>
      </c>
      <c r="AM79" s="1">
        <v>0.06</v>
      </c>
      <c r="AN79" s="1">
        <v>0.97</v>
      </c>
      <c r="AO79" s="1">
        <v>0.32</v>
      </c>
      <c r="AP79" s="1">
        <v>1</v>
      </c>
      <c r="AQ79" s="1">
        <f>SUM(Tabla1[[#This Row],[AM24vsNM24]:[NMinf48vsNM48]])</f>
        <v>0</v>
      </c>
    </row>
    <row r="80" spans="1:43" hidden="1" x14ac:dyDescent="0.3">
      <c r="A80" t="s">
        <v>108</v>
      </c>
      <c r="B80">
        <v>21</v>
      </c>
      <c r="C80" t="str">
        <f>IF(Tabla1[[#This Row],[FDR q-val|AM24vsNM24]] &lt; $C$1, Tabla1[[#This Row],[NES|AM24vsNM24]], "")</f>
        <v/>
      </c>
      <c r="D80" t="str">
        <f>IF(Tabla1[[#This Row],[FDR q-val|AM48vsNM48]] &lt; $C$1, Tabla1[[#This Row],[NES|AM48vsNM48]], "")</f>
        <v/>
      </c>
      <c r="E80" t="str">
        <f>IF(Tabla1[[#This Row],[FDR q-val|AMinf24vsAM24]] &lt; $C$1, Tabla1[[#This Row],[NES|AMinf24vsAM24]], "")</f>
        <v/>
      </c>
      <c r="F80" t="str">
        <f>IF(Tabla1[[#This Row],[FDR q-val|AMinf24vsNM24]] &lt; $C$1, Tabla1[[#This Row],[NES|AMinf24vsNM24]], "")</f>
        <v/>
      </c>
      <c r="G80" t="str">
        <f>IF(Tabla1[[#This Row],[FDR q-val|AMinf24vsNMinf24]] &lt; $C$1, Tabla1[[#This Row],[NES|AMinf24vsNMinf24]], "")</f>
        <v/>
      </c>
      <c r="H80" t="str">
        <f>IF(Tabla1[[#This Row],[FDR q-val|AMinf48_vs_NMinf48]] &lt; $C$1, Tabla1[[#This Row],[NES|AMinf48_vs_NMinf48]], "")</f>
        <v/>
      </c>
      <c r="I80" t="str">
        <f>IF(Tabla1[[#This Row],[FDR q-val|AMinf48vsAM48]] &lt; $C$1, Tabla1[[#This Row],[NES|AMinf48vsAM48]], "")</f>
        <v/>
      </c>
      <c r="J80" t="str">
        <f>IF(Tabla1[[#This Row],[FDR q-val|AMinf48vsNM48]] &lt; $C$1, Tabla1[[#This Row],[NES|AMinf48vsNM48]], "")</f>
        <v/>
      </c>
      <c r="K80" t="str">
        <f>IF(Tabla1[[#This Row],[FDR q-val|NMinf24vsNM24]] &lt; $C$1, Tabla1[[#This Row],[NES|NMinf24vsNM24]], "")</f>
        <v/>
      </c>
      <c r="L80" t="str">
        <f>IF(Tabla1[[#This Row],[FDR q-val|NMinf48vsNM48]] &lt; $C$1, Tabla1[[#This Row],[NES|NMinf48vsNM48]], "")</f>
        <v/>
      </c>
      <c r="M80">
        <v>-1.2014198</v>
      </c>
      <c r="N80">
        <v>-1.0240248000000001</v>
      </c>
      <c r="O80">
        <v>1.1162403999999999</v>
      </c>
      <c r="P80">
        <v>0.58729520000000002</v>
      </c>
      <c r="Q80">
        <v>-0.64872885000000002</v>
      </c>
      <c r="R80">
        <v>-0.7507762</v>
      </c>
      <c r="S80">
        <v>-0.87114835000000002</v>
      </c>
      <c r="T80">
        <v>-1.0777737000000001</v>
      </c>
      <c r="U80">
        <v>0.71426080000000003</v>
      </c>
      <c r="V80">
        <v>-0.80689109999999997</v>
      </c>
      <c r="W80">
        <v>0.90094470000000004</v>
      </c>
      <c r="X80">
        <v>1</v>
      </c>
      <c r="Y80">
        <v>0.82802050000000005</v>
      </c>
      <c r="Z80">
        <v>0.97897140000000005</v>
      </c>
      <c r="AA80">
        <v>1</v>
      </c>
      <c r="AB80">
        <v>0.99279309999999998</v>
      </c>
      <c r="AC80">
        <v>0.98945740000000004</v>
      </c>
      <c r="AD80">
        <v>0.83824469999999995</v>
      </c>
      <c r="AE80">
        <v>0.92346649999999997</v>
      </c>
      <c r="AF80">
        <v>0.98512829999999996</v>
      </c>
      <c r="AG80" s="1">
        <v>0.56999999999999995</v>
      </c>
      <c r="AH80" s="1">
        <v>0.28999999999999998</v>
      </c>
      <c r="AI80" s="1">
        <v>0.62</v>
      </c>
      <c r="AJ80" s="1">
        <v>0.19</v>
      </c>
      <c r="AK80" s="1">
        <v>0.19</v>
      </c>
      <c r="AL80" s="1">
        <v>0.56999999999999995</v>
      </c>
      <c r="AM80" s="1">
        <v>0.43</v>
      </c>
      <c r="AN80" s="1">
        <v>1</v>
      </c>
      <c r="AO80" s="1">
        <v>0.33</v>
      </c>
      <c r="AP80" s="1">
        <v>1</v>
      </c>
      <c r="AQ80" s="1">
        <f>SUM(Tabla1[[#This Row],[AM24vsNM24]:[NMinf48vsNM48]])</f>
        <v>0</v>
      </c>
    </row>
    <row r="81" spans="1:43" hidden="1" x14ac:dyDescent="0.3">
      <c r="A81" t="s">
        <v>109</v>
      </c>
      <c r="B81">
        <v>74</v>
      </c>
      <c r="C81" t="str">
        <f>IF(Tabla1[[#This Row],[FDR q-val|AM24vsNM24]] &lt; $C$1, Tabla1[[#This Row],[NES|AM24vsNM24]], "")</f>
        <v/>
      </c>
      <c r="D81" t="str">
        <f>IF(Tabla1[[#This Row],[FDR q-val|AM48vsNM48]] &lt; $C$1, Tabla1[[#This Row],[NES|AM48vsNM48]], "")</f>
        <v/>
      </c>
      <c r="E81" t="str">
        <f>IF(Tabla1[[#This Row],[FDR q-val|AMinf24vsAM24]] &lt; $C$1, Tabla1[[#This Row],[NES|AMinf24vsAM24]], "")</f>
        <v/>
      </c>
      <c r="F81" t="str">
        <f>IF(Tabla1[[#This Row],[FDR q-val|AMinf24vsNM24]] &lt; $C$1, Tabla1[[#This Row],[NES|AMinf24vsNM24]], "")</f>
        <v/>
      </c>
      <c r="H81" t="str">
        <f>IF(Tabla1[[#This Row],[FDR q-val|AMinf48_vs_NMinf48]] &lt; $C$1, Tabla1[[#This Row],[NES|AMinf48_vs_NMinf48]], "")</f>
        <v/>
      </c>
      <c r="I81" t="str">
        <f>IF(Tabla1[[#This Row],[FDR q-val|AMinf48vsAM48]] &lt; $C$1, Tabla1[[#This Row],[NES|AMinf48vsAM48]], "")</f>
        <v/>
      </c>
      <c r="J81" t="str">
        <f>IF(Tabla1[[#This Row],[FDR q-val|AMinf48vsNM48]] &lt; $C$1, Tabla1[[#This Row],[NES|AMinf48vsNM48]], "")</f>
        <v/>
      </c>
      <c r="K81" t="str">
        <f>IF(Tabla1[[#This Row],[FDR q-val|NMinf24vsNM24]] &lt; $C$1, Tabla1[[#This Row],[NES|NMinf24vsNM24]], "")</f>
        <v/>
      </c>
      <c r="L81" t="str">
        <f>IF(Tabla1[[#This Row],[FDR q-val|NMinf48vsNM48]] &lt; $C$1, Tabla1[[#This Row],[NES|NMinf48vsNM48]], "")</f>
        <v/>
      </c>
      <c r="M81">
        <v>1.0747366</v>
      </c>
      <c r="N81">
        <v>-0.99161624999999998</v>
      </c>
      <c r="O81">
        <v>-1.041568</v>
      </c>
      <c r="P81">
        <v>0.78494805000000001</v>
      </c>
      <c r="Q81">
        <v>-0.91787669999999999</v>
      </c>
      <c r="R81">
        <v>-0.66425369999999995</v>
      </c>
      <c r="S81">
        <v>0.88401644999999995</v>
      </c>
      <c r="T81">
        <v>0.76515109999999997</v>
      </c>
      <c r="U81">
        <v>1.1368684</v>
      </c>
      <c r="V81">
        <v>0.90790119999999996</v>
      </c>
      <c r="W81">
        <v>0.97178257000000001</v>
      </c>
      <c r="X81">
        <v>1</v>
      </c>
      <c r="Y81">
        <v>0.77442734999999996</v>
      </c>
      <c r="Z81">
        <v>0.89604974000000004</v>
      </c>
      <c r="AA81">
        <v>1</v>
      </c>
      <c r="AB81">
        <v>0.98521360000000002</v>
      </c>
      <c r="AC81">
        <v>0.98307484000000001</v>
      </c>
      <c r="AD81">
        <v>0.91240715999999999</v>
      </c>
      <c r="AE81">
        <v>0.63552280000000005</v>
      </c>
      <c r="AF81">
        <v>0.88684249999999998</v>
      </c>
      <c r="AG81" s="1">
        <v>0.39</v>
      </c>
      <c r="AH81" s="1">
        <v>0.35</v>
      </c>
      <c r="AI81" s="1">
        <v>0.19</v>
      </c>
      <c r="AJ81" s="1">
        <v>0.34</v>
      </c>
      <c r="AK81" s="1">
        <v>0.34</v>
      </c>
      <c r="AL81" s="1">
        <v>0.31</v>
      </c>
      <c r="AM81" s="1">
        <v>0.34</v>
      </c>
      <c r="AN81" s="1">
        <v>0.34</v>
      </c>
      <c r="AO81" s="1">
        <v>0.39</v>
      </c>
      <c r="AP81" s="1">
        <v>0.24</v>
      </c>
      <c r="AQ81" s="1">
        <f>SUM(Tabla1[[#This Row],[AM24vsNM24]:[NMinf48vsNM48]])</f>
        <v>0</v>
      </c>
    </row>
    <row r="82" spans="1:43" hidden="1" x14ac:dyDescent="0.3">
      <c r="A82" t="s">
        <v>110</v>
      </c>
      <c r="B82">
        <v>18</v>
      </c>
      <c r="C82" t="str">
        <f>IF(Tabla1[[#This Row],[FDR q-val|AM24vsNM24]] &lt; $C$1, Tabla1[[#This Row],[NES|AM24vsNM24]], "")</f>
        <v/>
      </c>
      <c r="D82" t="str">
        <f>IF(Tabla1[[#This Row],[FDR q-val|AM48vsNM48]] &lt; $C$1, Tabla1[[#This Row],[NES|AM48vsNM48]], "")</f>
        <v/>
      </c>
      <c r="E82" t="str">
        <f>IF(Tabla1[[#This Row],[FDR q-val|AMinf24vsAM24]] &lt; $C$1, Tabla1[[#This Row],[NES|AMinf24vsAM24]], "")</f>
        <v/>
      </c>
      <c r="F82" t="str">
        <f>IF(Tabla1[[#This Row],[FDR q-val|AMinf24vsNM24]] &lt; $C$1, Tabla1[[#This Row],[NES|AMinf24vsNM24]], "")</f>
        <v/>
      </c>
      <c r="G82" t="str">
        <f>IF(Tabla1[[#This Row],[FDR q-val|AMinf24vsNMinf24]] &lt; $C$1, Tabla1[[#This Row],[NES|AMinf24vsNMinf24]], "")</f>
        <v/>
      </c>
      <c r="H82" t="str">
        <f>IF(Tabla1[[#This Row],[FDR q-val|AMinf48_vs_NMinf48]] &lt; $C$1, Tabla1[[#This Row],[NES|AMinf48_vs_NMinf48]], "")</f>
        <v/>
      </c>
      <c r="I82" t="str">
        <f>IF(Tabla1[[#This Row],[FDR q-val|AMinf48vsAM48]] &lt; $C$1, Tabla1[[#This Row],[NES|AMinf48vsAM48]], "")</f>
        <v/>
      </c>
      <c r="J82" t="str">
        <f>IF(Tabla1[[#This Row],[FDR q-val|AMinf48vsNM48]] &lt; $C$1, Tabla1[[#This Row],[NES|AMinf48vsNM48]], "")</f>
        <v/>
      </c>
      <c r="K82" t="str">
        <f>IF(Tabla1[[#This Row],[FDR q-val|NMinf24vsNM24]] &lt; $C$1, Tabla1[[#This Row],[NES|NMinf24vsNM24]], "")</f>
        <v/>
      </c>
      <c r="L82" t="str">
        <f>IF(Tabla1[[#This Row],[FDR q-val|NMinf48vsNM48]] &lt; $C$1, Tabla1[[#This Row],[NES|NMinf48vsNM48]], "")</f>
        <v/>
      </c>
      <c r="M82">
        <v>0.52201339999999996</v>
      </c>
      <c r="N82">
        <v>0.92974389999999996</v>
      </c>
      <c r="O82">
        <v>-0.77119780000000004</v>
      </c>
      <c r="P82">
        <v>1.0280335</v>
      </c>
      <c r="Q82">
        <v>-0.84966253999999997</v>
      </c>
      <c r="R82">
        <v>-0.64564370000000004</v>
      </c>
      <c r="S82">
        <v>-1.3511299999999999</v>
      </c>
      <c r="T82">
        <v>-1.3734199</v>
      </c>
      <c r="U82">
        <v>0.88634557000000003</v>
      </c>
      <c r="V82">
        <v>-0.78720279999999998</v>
      </c>
      <c r="W82">
        <v>0.97478443000000004</v>
      </c>
      <c r="X82">
        <v>1</v>
      </c>
      <c r="Y82">
        <v>0.92997129999999995</v>
      </c>
      <c r="Z82">
        <v>0.75139624000000005</v>
      </c>
      <c r="AA82">
        <v>1</v>
      </c>
      <c r="AB82">
        <v>0.98750510000000002</v>
      </c>
      <c r="AC82">
        <v>1</v>
      </c>
      <c r="AD82">
        <v>1</v>
      </c>
      <c r="AE82">
        <v>0.84129759999999998</v>
      </c>
      <c r="AF82">
        <v>0.97660990000000003</v>
      </c>
      <c r="AG82" s="1">
        <v>0.22</v>
      </c>
      <c r="AH82" s="1">
        <v>0.33</v>
      </c>
      <c r="AI82" s="1">
        <v>0.17</v>
      </c>
      <c r="AJ82" s="1">
        <v>0.22</v>
      </c>
      <c r="AK82" s="1">
        <v>0.39</v>
      </c>
      <c r="AL82" s="1">
        <v>0.17</v>
      </c>
      <c r="AM82" s="1">
        <v>0.22</v>
      </c>
      <c r="AN82" s="1">
        <v>0.22</v>
      </c>
      <c r="AO82" s="1">
        <v>0.33</v>
      </c>
      <c r="AP82" s="1">
        <v>0.39</v>
      </c>
      <c r="AQ82" s="1">
        <f>SUM(Tabla1[[#This Row],[AM24vsNM24]:[NMinf48vsNM48]])</f>
        <v>0</v>
      </c>
    </row>
    <row r="83" spans="1:43" hidden="1" x14ac:dyDescent="0.3">
      <c r="A83" t="s">
        <v>111</v>
      </c>
      <c r="B83">
        <v>15</v>
      </c>
      <c r="C83" t="str">
        <f>IF(Tabla1[[#This Row],[FDR q-val|AM24vsNM24]] &lt; $C$1, Tabla1[[#This Row],[NES|AM24vsNM24]], "")</f>
        <v/>
      </c>
      <c r="D83" t="str">
        <f>IF(Tabla1[[#This Row],[FDR q-val|AM48vsNM48]] &lt; $C$1, Tabla1[[#This Row],[NES|AM48vsNM48]], "")</f>
        <v/>
      </c>
      <c r="E83" t="str">
        <f>IF(Tabla1[[#This Row],[FDR q-val|AMinf24vsAM24]] &lt; $C$1, Tabla1[[#This Row],[NES|AMinf24vsAM24]], "")</f>
        <v/>
      </c>
      <c r="F83" t="str">
        <f>IF(Tabla1[[#This Row],[FDR q-val|AMinf24vsNM24]] &lt; $C$1, Tabla1[[#This Row],[NES|AMinf24vsNM24]], "")</f>
        <v/>
      </c>
      <c r="H83" t="str">
        <f>IF(Tabla1[[#This Row],[FDR q-val|AMinf48_vs_NMinf48]] &lt; $C$1, Tabla1[[#This Row],[NES|AMinf48_vs_NMinf48]], "")</f>
        <v/>
      </c>
      <c r="I83" t="str">
        <f>IF(Tabla1[[#This Row],[FDR q-val|AMinf48vsAM48]] &lt; $C$1, Tabla1[[#This Row],[NES|AMinf48vsAM48]], "")</f>
        <v/>
      </c>
      <c r="J83" t="str">
        <f>IF(Tabla1[[#This Row],[FDR q-val|AMinf48vsNM48]] &lt; $C$1, Tabla1[[#This Row],[NES|AMinf48vsNM48]], "")</f>
        <v/>
      </c>
      <c r="K83" t="str">
        <f>IF(Tabla1[[#This Row],[FDR q-val|NMinf24vsNM24]] &lt; $C$1, Tabla1[[#This Row],[NES|NMinf24vsNM24]], "")</f>
        <v/>
      </c>
      <c r="L83" t="str">
        <f>IF(Tabla1[[#This Row],[FDR q-val|NMinf48vsNM48]] &lt; $C$1, Tabla1[[#This Row],[NES|NMinf48vsNM48]], "")</f>
        <v/>
      </c>
      <c r="M83">
        <v>-0.76110979999999995</v>
      </c>
      <c r="N83">
        <v>0.94952696999999997</v>
      </c>
      <c r="O83">
        <v>1.1524004000000001</v>
      </c>
      <c r="P83">
        <v>-1.0011494999999999</v>
      </c>
      <c r="Q83">
        <v>-1.6184076000000001</v>
      </c>
      <c r="R83">
        <v>-1.1079646000000001</v>
      </c>
      <c r="S83">
        <v>1.2913357000000001</v>
      </c>
      <c r="T83">
        <v>1.4321326000000001</v>
      </c>
      <c r="U83">
        <v>0.94201900000000005</v>
      </c>
      <c r="V83">
        <v>1.4147466</v>
      </c>
      <c r="W83">
        <v>0.93307010000000001</v>
      </c>
      <c r="X83">
        <v>1</v>
      </c>
      <c r="Y83">
        <v>0.81750034999999999</v>
      </c>
      <c r="Z83">
        <v>1</v>
      </c>
      <c r="AA83">
        <v>1</v>
      </c>
      <c r="AB83">
        <v>0.85166394999999995</v>
      </c>
      <c r="AC83">
        <v>1</v>
      </c>
      <c r="AD83">
        <v>1</v>
      </c>
      <c r="AE83">
        <v>0.8151446</v>
      </c>
      <c r="AF83">
        <v>1</v>
      </c>
      <c r="AG83" s="1">
        <v>0.4</v>
      </c>
      <c r="AH83" s="1">
        <v>0.47</v>
      </c>
      <c r="AI83" s="1">
        <v>0.27</v>
      </c>
      <c r="AJ83" s="1">
        <v>0.27</v>
      </c>
      <c r="AK83" s="1">
        <v>7.0000000000000007E-2</v>
      </c>
      <c r="AL83" s="1">
        <v>0.47</v>
      </c>
      <c r="AM83" s="1">
        <v>0.47</v>
      </c>
      <c r="AN83" s="1">
        <v>0.4</v>
      </c>
      <c r="AO83" s="1">
        <v>0.4</v>
      </c>
      <c r="AP83" s="1">
        <v>0.4</v>
      </c>
      <c r="AQ83" s="1">
        <f>SUM(Tabla1[[#This Row],[AM24vsNM24]:[NMinf48vsNM48]])</f>
        <v>0</v>
      </c>
    </row>
    <row r="84" spans="1:43" hidden="1" x14ac:dyDescent="0.3">
      <c r="A84" t="s">
        <v>112</v>
      </c>
      <c r="B84">
        <v>18</v>
      </c>
      <c r="C84" t="str">
        <f>IF(Tabla1[[#This Row],[FDR q-val|AM24vsNM24]] &lt; $C$1, Tabla1[[#This Row],[NES|AM24vsNM24]], "")</f>
        <v/>
      </c>
      <c r="D84" t="str">
        <f>IF(Tabla1[[#This Row],[FDR q-val|AM48vsNM48]] &lt; $C$1, Tabla1[[#This Row],[NES|AM48vsNM48]], "")</f>
        <v/>
      </c>
      <c r="E84" t="str">
        <f>IF(Tabla1[[#This Row],[FDR q-val|AMinf24vsAM24]] &lt; $C$1, Tabla1[[#This Row],[NES|AMinf24vsAM24]], "")</f>
        <v/>
      </c>
      <c r="F84" t="str">
        <f>IF(Tabla1[[#This Row],[FDR q-val|AMinf24vsNM24]] &lt; $C$1, Tabla1[[#This Row],[NES|AMinf24vsNM24]], "")</f>
        <v/>
      </c>
      <c r="G84" t="str">
        <f>IF(Tabla1[[#This Row],[FDR q-val|AMinf24vsNMinf24]] &lt; $C$1, Tabla1[[#This Row],[NES|AMinf24vsNMinf24]], "")</f>
        <v/>
      </c>
      <c r="H84" t="str">
        <f>IF(Tabla1[[#This Row],[FDR q-val|AMinf48_vs_NMinf48]] &lt; $C$1, Tabla1[[#This Row],[NES|AMinf48_vs_NMinf48]], "")</f>
        <v/>
      </c>
      <c r="I84" t="str">
        <f>IF(Tabla1[[#This Row],[FDR q-val|AMinf48vsAM48]] &lt; $C$1, Tabla1[[#This Row],[NES|AMinf48vsAM48]], "")</f>
        <v/>
      </c>
      <c r="J84" t="str">
        <f>IF(Tabla1[[#This Row],[FDR q-val|AMinf48vsNM48]] &lt; $C$1, Tabla1[[#This Row],[NES|AMinf48vsNM48]], "")</f>
        <v/>
      </c>
      <c r="K84" t="str">
        <f>IF(Tabla1[[#This Row],[FDR q-val|NMinf24vsNM24]] &lt; $C$1, Tabla1[[#This Row],[NES|NMinf24vsNM24]], "")</f>
        <v/>
      </c>
      <c r="L84" t="str">
        <f>IF(Tabla1[[#This Row],[FDR q-val|NMinf48vsNM48]] &lt; $C$1, Tabla1[[#This Row],[NES|NMinf48vsNM48]], "")</f>
        <v/>
      </c>
      <c r="M84">
        <v>1.06646</v>
      </c>
      <c r="N84">
        <v>-1.5289959</v>
      </c>
      <c r="O84">
        <v>-0.98201746000000001</v>
      </c>
      <c r="P84">
        <v>1.0928464</v>
      </c>
      <c r="Q84">
        <v>-0.93740100000000004</v>
      </c>
      <c r="R84">
        <v>0.61667614999999998</v>
      </c>
      <c r="S84">
        <v>1.0320041</v>
      </c>
      <c r="T84">
        <v>0.82443120000000003</v>
      </c>
      <c r="U84">
        <v>1.0302855</v>
      </c>
      <c r="V84">
        <v>0.65414459999999996</v>
      </c>
      <c r="W84">
        <v>0.95678830000000004</v>
      </c>
      <c r="X84">
        <v>0.60507255999999998</v>
      </c>
      <c r="Y84">
        <v>0.80645900000000004</v>
      </c>
      <c r="Z84">
        <v>0.71497049999999995</v>
      </c>
      <c r="AA84">
        <v>1</v>
      </c>
      <c r="AB84">
        <v>1</v>
      </c>
      <c r="AC84">
        <v>0.98482099999999995</v>
      </c>
      <c r="AD84">
        <v>0.87851303999999997</v>
      </c>
      <c r="AE84">
        <v>0.74193496000000003</v>
      </c>
      <c r="AF84">
        <v>0.93199160000000003</v>
      </c>
      <c r="AG84" s="1">
        <v>0.5</v>
      </c>
      <c r="AH84" s="1">
        <v>0.5</v>
      </c>
      <c r="AI84" s="1">
        <v>0.39</v>
      </c>
      <c r="AJ84" s="1">
        <v>0.61</v>
      </c>
      <c r="AK84" s="1">
        <v>0.28000000000000003</v>
      </c>
      <c r="AL84" s="1">
        <v>0.44</v>
      </c>
      <c r="AM84" s="1">
        <v>0.61</v>
      </c>
      <c r="AN84" s="1">
        <v>0.61</v>
      </c>
      <c r="AO84" s="1">
        <v>0.67</v>
      </c>
      <c r="AP84" s="1">
        <v>0.44</v>
      </c>
      <c r="AQ84" s="1">
        <f>SUM(Tabla1[[#This Row],[AM24vsNM24]:[NMinf48vsNM48]])</f>
        <v>0</v>
      </c>
    </row>
    <row r="85" spans="1:43" hidden="1" x14ac:dyDescent="0.3">
      <c r="A85" t="s">
        <v>113</v>
      </c>
      <c r="B85">
        <v>34</v>
      </c>
      <c r="C85" t="str">
        <f>IF(Tabla1[[#This Row],[FDR q-val|AM24vsNM24]] &lt; $C$1, Tabla1[[#This Row],[NES|AM24vsNM24]], "")</f>
        <v/>
      </c>
      <c r="D85" t="str">
        <f>IF(Tabla1[[#This Row],[FDR q-val|AM48vsNM48]] &lt; $C$1, Tabla1[[#This Row],[NES|AM48vsNM48]], "")</f>
        <v/>
      </c>
      <c r="E85" t="str">
        <f>IF(Tabla1[[#This Row],[FDR q-val|AMinf24vsAM24]] &lt; $C$1, Tabla1[[#This Row],[NES|AMinf24vsAM24]], "")</f>
        <v/>
      </c>
      <c r="F85" t="str">
        <f>IF(Tabla1[[#This Row],[FDR q-val|AMinf24vsNM24]] &lt; $C$1, Tabla1[[#This Row],[NES|AMinf24vsNM24]], "")</f>
        <v/>
      </c>
      <c r="H85" t="str">
        <f>IF(Tabla1[[#This Row],[FDR q-val|AMinf48_vs_NMinf48]] &lt; $C$1, Tabla1[[#This Row],[NES|AMinf48_vs_NMinf48]], "")</f>
        <v/>
      </c>
      <c r="I85" t="str">
        <f>IF(Tabla1[[#This Row],[FDR q-val|AMinf48vsAM48]] &lt; $C$1, Tabla1[[#This Row],[NES|AMinf48vsAM48]], "")</f>
        <v/>
      </c>
      <c r="J85" t="str">
        <f>IF(Tabla1[[#This Row],[FDR q-val|AMinf48vsNM48]] &lt; $C$1, Tabla1[[#This Row],[NES|AMinf48vsNM48]], "")</f>
        <v/>
      </c>
      <c r="K85" t="str">
        <f>IF(Tabla1[[#This Row],[FDR q-val|NMinf24vsNM24]] &lt; $C$1, Tabla1[[#This Row],[NES|NMinf24vsNM24]], "")</f>
        <v/>
      </c>
      <c r="L85" t="str">
        <f>IF(Tabla1[[#This Row],[FDR q-val|NMinf48vsNM48]] &lt; $C$1, Tabla1[[#This Row],[NES|NMinf48vsNM48]], "")</f>
        <v/>
      </c>
      <c r="M85">
        <v>-0.88337695999999999</v>
      </c>
      <c r="N85">
        <v>0.56330645000000001</v>
      </c>
      <c r="O85">
        <v>-1.3618003000000001</v>
      </c>
      <c r="P85">
        <v>-1.4152186</v>
      </c>
      <c r="Q85">
        <v>-1.2159728000000001</v>
      </c>
      <c r="R85">
        <v>0.75631990000000004</v>
      </c>
      <c r="S85">
        <v>-1.2665504999999999</v>
      </c>
      <c r="T85">
        <v>-1.2859912</v>
      </c>
      <c r="U85">
        <v>-1.2166679</v>
      </c>
      <c r="V85">
        <v>-1.3425450000000001</v>
      </c>
      <c r="W85">
        <v>0.97583109999999995</v>
      </c>
      <c r="X85">
        <v>0.99446250000000003</v>
      </c>
      <c r="Y85">
        <v>0.54041240000000001</v>
      </c>
      <c r="Z85">
        <v>1</v>
      </c>
      <c r="AA85">
        <v>1</v>
      </c>
      <c r="AB85">
        <v>1</v>
      </c>
      <c r="AC85">
        <v>0.83386844000000004</v>
      </c>
      <c r="AD85">
        <v>0.97981583999999999</v>
      </c>
      <c r="AE85">
        <v>0.76807619999999999</v>
      </c>
      <c r="AF85">
        <v>0.75358000000000003</v>
      </c>
      <c r="AG85" s="1">
        <v>0.28999999999999998</v>
      </c>
      <c r="AH85" s="1">
        <v>0.12</v>
      </c>
      <c r="AI85" s="1">
        <v>0.32</v>
      </c>
      <c r="AJ85" s="1">
        <v>0.44</v>
      </c>
      <c r="AK85" s="1">
        <v>0.28999999999999998</v>
      </c>
      <c r="AL85" s="1">
        <v>0.35</v>
      </c>
      <c r="AM85" s="1">
        <v>0.62</v>
      </c>
      <c r="AN85" s="1">
        <v>0.82</v>
      </c>
      <c r="AO85" s="1">
        <v>0.53</v>
      </c>
      <c r="AP85" s="1">
        <v>0.74</v>
      </c>
      <c r="AQ85" s="1">
        <f>SUM(Tabla1[[#This Row],[AM24vsNM24]:[NMinf48vsNM48]])</f>
        <v>0</v>
      </c>
    </row>
    <row r="86" spans="1:43" x14ac:dyDescent="0.3">
      <c r="A86" t="s">
        <v>114</v>
      </c>
      <c r="B86">
        <v>89</v>
      </c>
      <c r="C86" t="str">
        <f>IF(Tabla1[[#This Row],[FDR q-val|AM24vsNM24]] &lt; $C$1, Tabla1[[#This Row],[NES|AM24vsNM24]], "")</f>
        <v/>
      </c>
      <c r="D86" t="str">
        <f>IF(Tabla1[[#This Row],[FDR q-val|AM48vsNM48]] &lt; $C$1, Tabla1[[#This Row],[NES|AM48vsNM48]], "")</f>
        <v/>
      </c>
      <c r="E86" t="str">
        <f>IF(Tabla1[[#This Row],[FDR q-val|AMinf24vsAM24]] &lt; $C$1, Tabla1[[#This Row],[NES|AMinf24vsAM24]], "")</f>
        <v/>
      </c>
      <c r="F86" t="str">
        <f>IF(Tabla1[[#This Row],[FDR q-val|AMinf24vsNM24]] &lt; $C$1, Tabla1[[#This Row],[NES|AMinf24vsNM24]], "")</f>
        <v/>
      </c>
      <c r="G86" t="str">
        <f>IF(Tabla1[[#This Row],[FDR q-val|AMinf24vsNMinf24]] &lt; $C$1, Tabla1[[#This Row],[NES|AMinf24vsNMinf24]], "")</f>
        <v/>
      </c>
      <c r="H86">
        <f>IF(Tabla1[[#This Row],[FDR q-val|AMinf48_vs_NMinf48]] &lt; $C$1, Tabla1[[#This Row],[NES|AMinf48_vs_NMinf48]], "")</f>
        <v>-1.6413115</v>
      </c>
      <c r="I86" t="str">
        <f>IF(Tabla1[[#This Row],[FDR q-val|AMinf48vsAM48]] &lt; $C$1, Tabla1[[#This Row],[NES|AMinf48vsAM48]], "")</f>
        <v/>
      </c>
      <c r="J86" t="str">
        <f>IF(Tabla1[[#This Row],[FDR q-val|AMinf48vsNM48]] &lt; $C$1, Tabla1[[#This Row],[NES|AMinf48vsNM48]], "")</f>
        <v/>
      </c>
      <c r="K86" t="str">
        <f>IF(Tabla1[[#This Row],[FDR q-val|NMinf24vsNM24]] &lt; $C$1, Tabla1[[#This Row],[NES|NMinf24vsNM24]], "")</f>
        <v/>
      </c>
      <c r="L86" t="str">
        <f>IF(Tabla1[[#This Row],[FDR q-val|NMinf48vsNM48]] &lt; $C$1, Tabla1[[#This Row],[NES|NMinf48vsNM48]], "")</f>
        <v/>
      </c>
      <c r="M86">
        <v>-0.81142499999999995</v>
      </c>
      <c r="N86">
        <v>-0.94323699999999999</v>
      </c>
      <c r="O86">
        <v>0.73725070000000004</v>
      </c>
      <c r="P86">
        <v>-0.74367046000000003</v>
      </c>
      <c r="Q86">
        <v>0.74550000000000005</v>
      </c>
      <c r="R86">
        <v>-1.6413115</v>
      </c>
      <c r="S86">
        <v>0.79339855999999997</v>
      </c>
      <c r="T86">
        <v>0.67272025000000002</v>
      </c>
      <c r="U86">
        <v>-0.68738469999999996</v>
      </c>
      <c r="V86">
        <v>0.92646189999999995</v>
      </c>
      <c r="W86">
        <v>0.92803420000000003</v>
      </c>
      <c r="X86">
        <v>1</v>
      </c>
      <c r="Y86">
        <v>0.93308449999999998</v>
      </c>
      <c r="Z86">
        <v>1</v>
      </c>
      <c r="AA86">
        <v>0.94934076000000001</v>
      </c>
      <c r="AB86">
        <v>0.19420409999999999</v>
      </c>
      <c r="AC86">
        <v>0.99272519999999997</v>
      </c>
      <c r="AD86">
        <v>0.93219209999999997</v>
      </c>
      <c r="AE86">
        <v>0.94659490000000002</v>
      </c>
      <c r="AF86">
        <v>0.88509053000000004</v>
      </c>
      <c r="AG86" s="1">
        <v>0.42</v>
      </c>
      <c r="AH86" s="1">
        <v>0.26</v>
      </c>
      <c r="AI86" s="1">
        <v>0.43</v>
      </c>
      <c r="AJ86" s="1">
        <v>0.16</v>
      </c>
      <c r="AK86" s="1">
        <v>0.13</v>
      </c>
      <c r="AL86" s="1">
        <v>0.28999999999999998</v>
      </c>
      <c r="AM86" s="1">
        <v>0.35</v>
      </c>
      <c r="AN86" s="1">
        <v>0.33</v>
      </c>
      <c r="AO86" s="1">
        <v>0.21</v>
      </c>
      <c r="AP86" s="1">
        <v>0.27</v>
      </c>
      <c r="AQ86" s="1">
        <f>SUM(Tabla1[[#This Row],[AM24vsNM24]:[NMinf48vsNM48]])</f>
        <v>-1.6413115</v>
      </c>
    </row>
    <row r="87" spans="1:43" hidden="1" x14ac:dyDescent="0.3">
      <c r="A87" t="s">
        <v>115</v>
      </c>
      <c r="B87">
        <v>19</v>
      </c>
      <c r="C87" t="str">
        <f>IF(Tabla1[[#This Row],[FDR q-val|AM24vsNM24]] &lt; $C$1, Tabla1[[#This Row],[NES|AM24vsNM24]], "")</f>
        <v/>
      </c>
      <c r="D87" t="str">
        <f>IF(Tabla1[[#This Row],[FDR q-val|AM48vsNM48]] &lt; $C$1, Tabla1[[#This Row],[NES|AM48vsNM48]], "")</f>
        <v/>
      </c>
      <c r="E87" t="str">
        <f>IF(Tabla1[[#This Row],[FDR q-val|AMinf24vsAM24]] &lt; $C$1, Tabla1[[#This Row],[NES|AMinf24vsAM24]], "")</f>
        <v/>
      </c>
      <c r="F87" t="str">
        <f>IF(Tabla1[[#This Row],[FDR q-val|AMinf24vsNM24]] &lt; $C$1, Tabla1[[#This Row],[NES|AMinf24vsNM24]], "")</f>
        <v/>
      </c>
      <c r="H87" t="str">
        <f>IF(Tabla1[[#This Row],[FDR q-val|AMinf48_vs_NMinf48]] &lt; $C$1, Tabla1[[#This Row],[NES|AMinf48_vs_NMinf48]], "")</f>
        <v/>
      </c>
      <c r="I87" t="str">
        <f>IF(Tabla1[[#This Row],[FDR q-val|AMinf48vsAM48]] &lt; $C$1, Tabla1[[#This Row],[NES|AMinf48vsAM48]], "")</f>
        <v/>
      </c>
      <c r="J87" t="str">
        <f>IF(Tabla1[[#This Row],[FDR q-val|AMinf48vsNM48]] &lt; $C$1, Tabla1[[#This Row],[NES|AMinf48vsNM48]], "")</f>
        <v/>
      </c>
      <c r="K87" t="str">
        <f>IF(Tabla1[[#This Row],[FDR q-val|NMinf24vsNM24]] &lt; $C$1, Tabla1[[#This Row],[NES|NMinf24vsNM24]], "")</f>
        <v/>
      </c>
      <c r="L87" t="str">
        <f>IF(Tabla1[[#This Row],[FDR q-val|NMinf48vsNM48]] &lt; $C$1, Tabla1[[#This Row],[NES|NMinf48vsNM48]], "")</f>
        <v/>
      </c>
      <c r="M87">
        <v>-0.99475579999999997</v>
      </c>
      <c r="N87">
        <v>-1.3422073999999999</v>
      </c>
      <c r="O87">
        <v>1.1653243</v>
      </c>
      <c r="P87">
        <v>0.50748700000000002</v>
      </c>
      <c r="Q87">
        <v>1.1219374</v>
      </c>
      <c r="R87">
        <v>-0.76319813999999997</v>
      </c>
      <c r="S87">
        <v>0.65704530000000005</v>
      </c>
      <c r="T87">
        <v>-0.90424890000000002</v>
      </c>
      <c r="U87">
        <v>-0.99857675999999995</v>
      </c>
      <c r="V87">
        <v>-0.71717273999999998</v>
      </c>
      <c r="W87">
        <v>0.93053010000000003</v>
      </c>
      <c r="X87">
        <v>0.80024457000000004</v>
      </c>
      <c r="Y87">
        <v>0.81083000000000005</v>
      </c>
      <c r="Z87">
        <v>0.98543550000000002</v>
      </c>
      <c r="AA87">
        <v>0.79749199999999998</v>
      </c>
      <c r="AB87">
        <v>0.99328850000000002</v>
      </c>
      <c r="AC87">
        <v>0.97051419999999999</v>
      </c>
      <c r="AD87">
        <v>0.93171965999999995</v>
      </c>
      <c r="AE87">
        <v>0.86752224</v>
      </c>
      <c r="AF87">
        <v>0.99960680000000002</v>
      </c>
      <c r="AG87" s="1">
        <v>0.37</v>
      </c>
      <c r="AH87" s="1">
        <v>0.47</v>
      </c>
      <c r="AI87" s="1">
        <v>0.47</v>
      </c>
      <c r="AJ87" s="1">
        <v>0.05</v>
      </c>
      <c r="AK87" s="1">
        <v>0.16</v>
      </c>
      <c r="AL87" s="1">
        <v>0.21</v>
      </c>
      <c r="AM87" s="1">
        <v>1</v>
      </c>
      <c r="AN87" s="1">
        <v>0.53</v>
      </c>
      <c r="AO87" s="1">
        <v>0.26</v>
      </c>
      <c r="AP87" s="1">
        <v>0.47</v>
      </c>
      <c r="AQ87" s="1">
        <f>SUM(Tabla1[[#This Row],[AM24vsNM24]:[NMinf48vsNM48]])</f>
        <v>0</v>
      </c>
    </row>
    <row r="88" spans="1:43" x14ac:dyDescent="0.3">
      <c r="A88" t="s">
        <v>116</v>
      </c>
      <c r="B88">
        <v>21</v>
      </c>
      <c r="C88" t="str">
        <f>IF(Tabla1[[#This Row],[FDR q-val|AM24vsNM24]] &lt; $C$1, Tabla1[[#This Row],[NES|AM24vsNM24]], "")</f>
        <v/>
      </c>
      <c r="D88" t="str">
        <f>IF(Tabla1[[#This Row],[FDR q-val|AM48vsNM48]] &lt; $C$1, Tabla1[[#This Row],[NES|AM48vsNM48]], "")</f>
        <v/>
      </c>
      <c r="E88" t="str">
        <f>IF(Tabla1[[#This Row],[FDR q-val|AMinf24vsAM24]] &lt; $C$1, Tabla1[[#This Row],[NES|AMinf24vsAM24]], "")</f>
        <v/>
      </c>
      <c r="F88" t="str">
        <f>IF(Tabla1[[#This Row],[FDR q-val|AMinf24vsNM24]] &lt; $C$1, Tabla1[[#This Row],[NES|AMinf24vsNM24]], "")</f>
        <v/>
      </c>
      <c r="G88" t="str">
        <f>IF(Tabla1[[#This Row],[FDR q-val|AMinf24vsNMinf24]] &lt; $C$1, Tabla1[[#This Row],[NES|AMinf24vsNMinf24]], "")</f>
        <v/>
      </c>
      <c r="H88">
        <f>IF(Tabla1[[#This Row],[FDR q-val|AMinf48_vs_NMinf48]] &lt; $C$1, Tabla1[[#This Row],[NES|AMinf48_vs_NMinf48]], "")</f>
        <v>-1.7116693000000001</v>
      </c>
      <c r="I88" t="str">
        <f>IF(Tabla1[[#This Row],[FDR q-val|AMinf48vsAM48]] &lt; $C$1, Tabla1[[#This Row],[NES|AMinf48vsAM48]], "")</f>
        <v/>
      </c>
      <c r="J88" t="str">
        <f>IF(Tabla1[[#This Row],[FDR q-val|AMinf48vsNM48]] &lt; $C$1, Tabla1[[#This Row],[NES|AMinf48vsNM48]], "")</f>
        <v/>
      </c>
      <c r="K88" t="str">
        <f>IF(Tabla1[[#This Row],[FDR q-val|NMinf24vsNM24]] &lt; $C$1, Tabla1[[#This Row],[NES|NMinf24vsNM24]], "")</f>
        <v/>
      </c>
      <c r="L88" t="str">
        <f>IF(Tabla1[[#This Row],[FDR q-val|NMinf48vsNM48]] &lt; $C$1, Tabla1[[#This Row],[NES|NMinf48vsNM48]], "")</f>
        <v/>
      </c>
      <c r="M88">
        <v>-1.0516913999999999</v>
      </c>
      <c r="N88">
        <v>1.0096525999999999</v>
      </c>
      <c r="O88">
        <v>1.0699569</v>
      </c>
      <c r="P88">
        <v>-0.71343069999999997</v>
      </c>
      <c r="Q88">
        <v>0.85422664999999998</v>
      </c>
      <c r="R88">
        <v>-1.7116693000000001</v>
      </c>
      <c r="S88">
        <v>0.83365756000000002</v>
      </c>
      <c r="T88">
        <v>1.0342822</v>
      </c>
      <c r="U88">
        <v>-0.62732666999999998</v>
      </c>
      <c r="V88">
        <v>1.601559</v>
      </c>
      <c r="W88">
        <v>0.91343640000000004</v>
      </c>
      <c r="X88">
        <v>1</v>
      </c>
      <c r="Y88">
        <v>0.85564470000000004</v>
      </c>
      <c r="Z88">
        <v>1</v>
      </c>
      <c r="AA88">
        <v>0.94749000000000005</v>
      </c>
      <c r="AB88">
        <v>0.16657488000000001</v>
      </c>
      <c r="AC88">
        <v>1</v>
      </c>
      <c r="AD88">
        <v>0.84875069999999997</v>
      </c>
      <c r="AE88">
        <v>0.97214</v>
      </c>
      <c r="AF88">
        <v>1</v>
      </c>
      <c r="AG88" s="1">
        <v>0.62</v>
      </c>
      <c r="AH88" s="1">
        <v>0.48</v>
      </c>
      <c r="AI88" s="1">
        <v>0.28999999999999998</v>
      </c>
      <c r="AJ88" s="1">
        <v>0.14000000000000001</v>
      </c>
      <c r="AK88" s="1">
        <v>0.1</v>
      </c>
      <c r="AL88" s="1">
        <v>0.71</v>
      </c>
      <c r="AM88" s="1">
        <v>1</v>
      </c>
      <c r="AN88" s="1">
        <v>1</v>
      </c>
      <c r="AO88" s="1">
        <v>0.48</v>
      </c>
      <c r="AP88" s="1">
        <v>0.48</v>
      </c>
      <c r="AQ88" s="1">
        <f>SUM(Tabla1[[#This Row],[AM24vsNM24]:[NMinf48vsNM48]])</f>
        <v>-1.7116693000000001</v>
      </c>
    </row>
    <row r="89" spans="1:43" hidden="1" x14ac:dyDescent="0.3">
      <c r="A89" t="s">
        <v>117</v>
      </c>
      <c r="B89">
        <v>27</v>
      </c>
      <c r="C89" t="str">
        <f>IF(Tabla1[[#This Row],[FDR q-val|AM24vsNM24]] &lt; $C$1, Tabla1[[#This Row],[NES|AM24vsNM24]], "")</f>
        <v/>
      </c>
      <c r="D89" t="str">
        <f>IF(Tabla1[[#This Row],[FDR q-val|AM48vsNM48]] &lt; $C$1, Tabla1[[#This Row],[NES|AM48vsNM48]], "")</f>
        <v/>
      </c>
      <c r="E89" t="str">
        <f>IF(Tabla1[[#This Row],[FDR q-val|AMinf24vsAM24]] &lt; $C$1, Tabla1[[#This Row],[NES|AMinf24vsAM24]], "")</f>
        <v/>
      </c>
      <c r="F89" t="str">
        <f>IF(Tabla1[[#This Row],[FDR q-val|AMinf24vsNM24]] &lt; $C$1, Tabla1[[#This Row],[NES|AMinf24vsNM24]], "")</f>
        <v/>
      </c>
      <c r="H89" t="str">
        <f>IF(Tabla1[[#This Row],[FDR q-val|AMinf48_vs_NMinf48]] &lt; $C$1, Tabla1[[#This Row],[NES|AMinf48_vs_NMinf48]], "")</f>
        <v/>
      </c>
      <c r="I89" t="str">
        <f>IF(Tabla1[[#This Row],[FDR q-val|AMinf48vsAM48]] &lt; $C$1, Tabla1[[#This Row],[NES|AMinf48vsAM48]], "")</f>
        <v/>
      </c>
      <c r="J89" t="str">
        <f>IF(Tabla1[[#This Row],[FDR q-val|AMinf48vsNM48]] &lt; $C$1, Tabla1[[#This Row],[NES|AMinf48vsNM48]], "")</f>
        <v/>
      </c>
      <c r="K89" t="str">
        <f>IF(Tabla1[[#This Row],[FDR q-val|NMinf24vsNM24]] &lt; $C$1, Tabla1[[#This Row],[NES|NMinf24vsNM24]], "")</f>
        <v/>
      </c>
      <c r="L89" t="str">
        <f>IF(Tabla1[[#This Row],[FDR q-val|NMinf48vsNM48]] &lt; $C$1, Tabla1[[#This Row],[NES|NMinf48vsNM48]], "")</f>
        <v/>
      </c>
      <c r="M89">
        <v>0.85999150000000002</v>
      </c>
      <c r="N89">
        <v>-1.4319067999999999</v>
      </c>
      <c r="O89">
        <v>-1.3117536999999999</v>
      </c>
      <c r="P89">
        <v>-0.51392950000000004</v>
      </c>
      <c r="Q89">
        <v>0.89625500000000002</v>
      </c>
      <c r="R89">
        <v>-1.3943261</v>
      </c>
      <c r="S89">
        <v>1.4849633</v>
      </c>
      <c r="T89">
        <v>1.3638455</v>
      </c>
      <c r="U89">
        <v>-0.93661369999999999</v>
      </c>
      <c r="V89">
        <v>1.3605172999999999</v>
      </c>
      <c r="W89">
        <v>1</v>
      </c>
      <c r="X89">
        <v>0.71556649999999999</v>
      </c>
      <c r="Y89">
        <v>0.57949220000000001</v>
      </c>
      <c r="Z89">
        <v>1</v>
      </c>
      <c r="AA89">
        <v>0.94209754000000001</v>
      </c>
      <c r="AB89">
        <v>0.64133130000000005</v>
      </c>
      <c r="AC89">
        <v>1</v>
      </c>
      <c r="AD89">
        <v>1</v>
      </c>
      <c r="AE89">
        <v>0.89520650000000002</v>
      </c>
      <c r="AF89">
        <v>1</v>
      </c>
      <c r="AG89" s="1">
        <v>0.33</v>
      </c>
      <c r="AH89" s="1">
        <v>0.41</v>
      </c>
      <c r="AI89" s="1">
        <v>0.26</v>
      </c>
      <c r="AJ89" s="1">
        <v>0.19</v>
      </c>
      <c r="AK89" s="1">
        <v>0.44</v>
      </c>
      <c r="AL89" s="1">
        <v>0.15</v>
      </c>
      <c r="AM89" s="1">
        <v>0.7</v>
      </c>
      <c r="AN89" s="1">
        <v>0.7</v>
      </c>
      <c r="AO89" s="1">
        <v>0.44</v>
      </c>
      <c r="AP89" s="1">
        <v>0.56000000000000005</v>
      </c>
      <c r="AQ89" s="1">
        <f>SUM(Tabla1[[#This Row],[AM24vsNM24]:[NMinf48vsNM48]])</f>
        <v>0</v>
      </c>
    </row>
    <row r="90" spans="1:43" x14ac:dyDescent="0.3">
      <c r="A90" t="s">
        <v>118</v>
      </c>
      <c r="B90">
        <v>147</v>
      </c>
      <c r="C90" t="str">
        <f>IF(Tabla1[[#This Row],[FDR q-val|AM24vsNM24]] &lt; $C$1, Tabla1[[#This Row],[NES|AM24vsNM24]], "")</f>
        <v/>
      </c>
      <c r="D90" t="str">
        <f>IF(Tabla1[[#This Row],[FDR q-val|AM48vsNM48]] &lt; $C$1, Tabla1[[#This Row],[NES|AM48vsNM48]], "")</f>
        <v/>
      </c>
      <c r="E90" t="str">
        <f>IF(Tabla1[[#This Row],[FDR q-val|AMinf24vsAM24]] &lt; $C$1, Tabla1[[#This Row],[NES|AMinf24vsAM24]], "")</f>
        <v/>
      </c>
      <c r="F90" t="str">
        <f>IF(Tabla1[[#This Row],[FDR q-val|AMinf24vsNM24]] &lt; $C$1, Tabla1[[#This Row],[NES|AMinf24vsNM24]], "")</f>
        <v/>
      </c>
      <c r="G90" t="str">
        <f>IF(Tabla1[[#This Row],[FDR q-val|AMinf24vsNMinf24]] &lt; $C$1, Tabla1[[#This Row],[NES|AMinf24vsNMinf24]], "")</f>
        <v/>
      </c>
      <c r="H90">
        <f>IF(Tabla1[[#This Row],[FDR q-val|AMinf48_vs_NMinf48]] &lt; $C$1, Tabla1[[#This Row],[NES|AMinf48_vs_NMinf48]], "")</f>
        <v>-1.6166958</v>
      </c>
      <c r="I90" t="str">
        <f>IF(Tabla1[[#This Row],[FDR q-val|AMinf48vsAM48]] &lt; $C$1, Tabla1[[#This Row],[NES|AMinf48vsAM48]], "")</f>
        <v/>
      </c>
      <c r="J90" t="str">
        <f>IF(Tabla1[[#This Row],[FDR q-val|AMinf48vsNM48]] &lt; $C$1, Tabla1[[#This Row],[NES|AMinf48vsNM48]], "")</f>
        <v/>
      </c>
      <c r="K90" t="str">
        <f>IF(Tabla1[[#This Row],[FDR q-val|NMinf24vsNM24]] &lt; $C$1, Tabla1[[#This Row],[NES|NMinf24vsNM24]], "")</f>
        <v/>
      </c>
      <c r="L90" t="str">
        <f>IF(Tabla1[[#This Row],[FDR q-val|NMinf48vsNM48]] &lt; $C$1, Tabla1[[#This Row],[NES|NMinf48vsNM48]], "")</f>
        <v/>
      </c>
      <c r="M90">
        <v>-1.2895840000000001</v>
      </c>
      <c r="N90">
        <v>0.94563920000000001</v>
      </c>
      <c r="O90">
        <v>1.3672061</v>
      </c>
      <c r="P90">
        <v>-0.64928865000000002</v>
      </c>
      <c r="Q90">
        <v>0.66663145999999995</v>
      </c>
      <c r="R90">
        <v>-1.6166958</v>
      </c>
      <c r="S90">
        <v>0.98621239999999999</v>
      </c>
      <c r="T90">
        <v>1.2362040000000001</v>
      </c>
      <c r="U90">
        <v>-0.41557329999999998</v>
      </c>
      <c r="V90">
        <v>1.1299825999999999</v>
      </c>
      <c r="W90">
        <v>0.83467126000000003</v>
      </c>
      <c r="X90">
        <v>1</v>
      </c>
      <c r="Y90">
        <v>0.72744500000000001</v>
      </c>
      <c r="Z90">
        <v>1</v>
      </c>
      <c r="AA90">
        <v>0.97172930000000002</v>
      </c>
      <c r="AB90">
        <v>0.23552163000000001</v>
      </c>
      <c r="AC90">
        <v>0.95348599999999994</v>
      </c>
      <c r="AD90">
        <v>1</v>
      </c>
      <c r="AE90">
        <v>0.98969733999999998</v>
      </c>
      <c r="AF90">
        <v>0.80105000000000004</v>
      </c>
      <c r="AG90" s="1">
        <v>0.51</v>
      </c>
      <c r="AH90" s="1">
        <v>0.46</v>
      </c>
      <c r="AI90" s="1">
        <v>0.43</v>
      </c>
      <c r="AJ90" s="1">
        <v>0.22</v>
      </c>
      <c r="AK90" s="1">
        <v>0.15</v>
      </c>
      <c r="AL90" s="1">
        <v>0.26</v>
      </c>
      <c r="AM90" s="1">
        <v>0.38</v>
      </c>
      <c r="AN90" s="1">
        <v>0.52</v>
      </c>
      <c r="AO90" s="1">
        <v>0.39</v>
      </c>
      <c r="AP90" s="1">
        <v>0.49</v>
      </c>
      <c r="AQ90" s="1">
        <f>SUM(Tabla1[[#This Row],[AM24vsNM24]:[NMinf48vsNM48]])</f>
        <v>-1.6166958</v>
      </c>
    </row>
    <row r="91" spans="1:43" hidden="1" x14ac:dyDescent="0.3">
      <c r="A91" t="s">
        <v>119</v>
      </c>
      <c r="B91">
        <v>25</v>
      </c>
      <c r="C91" t="str">
        <f>IF(Tabla1[[#This Row],[FDR q-val|AM24vsNM24]] &lt; $C$1, Tabla1[[#This Row],[NES|AM24vsNM24]], "")</f>
        <v/>
      </c>
      <c r="D91" t="str">
        <f>IF(Tabla1[[#This Row],[FDR q-val|AM48vsNM48]] &lt; $C$1, Tabla1[[#This Row],[NES|AM48vsNM48]], "")</f>
        <v/>
      </c>
      <c r="E91" t="str">
        <f>IF(Tabla1[[#This Row],[FDR q-val|AMinf24vsAM24]] &lt; $C$1, Tabla1[[#This Row],[NES|AMinf24vsAM24]], "")</f>
        <v/>
      </c>
      <c r="F91" t="str">
        <f>IF(Tabla1[[#This Row],[FDR q-val|AMinf24vsNM24]] &lt; $C$1, Tabla1[[#This Row],[NES|AMinf24vsNM24]], "")</f>
        <v/>
      </c>
      <c r="H91" t="str">
        <f>IF(Tabla1[[#This Row],[FDR q-val|AMinf48_vs_NMinf48]] &lt; $C$1, Tabla1[[#This Row],[NES|AMinf48_vs_NMinf48]], "")</f>
        <v/>
      </c>
      <c r="I91" t="str">
        <f>IF(Tabla1[[#This Row],[FDR q-val|AMinf48vsAM48]] &lt; $C$1, Tabla1[[#This Row],[NES|AMinf48vsAM48]], "")</f>
        <v/>
      </c>
      <c r="J91" t="str">
        <f>IF(Tabla1[[#This Row],[FDR q-val|AMinf48vsNM48]] &lt; $C$1, Tabla1[[#This Row],[NES|AMinf48vsNM48]], "")</f>
        <v/>
      </c>
      <c r="K91" t="str">
        <f>IF(Tabla1[[#This Row],[FDR q-val|NMinf24vsNM24]] &lt; $C$1, Tabla1[[#This Row],[NES|NMinf24vsNM24]], "")</f>
        <v/>
      </c>
      <c r="L91" t="str">
        <f>IF(Tabla1[[#This Row],[FDR q-val|NMinf48vsNM48]] &lt; $C$1, Tabla1[[#This Row],[NES|NMinf48vsNM48]], "")</f>
        <v/>
      </c>
      <c r="M91">
        <v>-0.99587064999999997</v>
      </c>
      <c r="N91">
        <v>1.0009345999999999</v>
      </c>
      <c r="O91">
        <v>1.1777337999999999</v>
      </c>
      <c r="P91">
        <v>-0.81098199999999998</v>
      </c>
      <c r="Q91">
        <v>-0.52312994000000002</v>
      </c>
      <c r="R91">
        <v>-0.92059429999999998</v>
      </c>
      <c r="S91">
        <v>1.0251055</v>
      </c>
      <c r="T91">
        <v>1.3137201999999999</v>
      </c>
      <c r="U91">
        <v>-0.48336455</v>
      </c>
      <c r="V91">
        <v>1.2186074</v>
      </c>
      <c r="W91">
        <v>0.94228029999999996</v>
      </c>
      <c r="X91">
        <v>1</v>
      </c>
      <c r="Y91">
        <v>0.81562889999999999</v>
      </c>
      <c r="Z91">
        <v>0.98766714</v>
      </c>
      <c r="AA91">
        <v>1</v>
      </c>
      <c r="AB91">
        <v>0.97582793000000001</v>
      </c>
      <c r="AC91">
        <v>0.97716080000000005</v>
      </c>
      <c r="AD91">
        <v>1</v>
      </c>
      <c r="AE91">
        <v>0.99412480000000003</v>
      </c>
      <c r="AF91">
        <v>0.81180300000000005</v>
      </c>
      <c r="AG91" s="1">
        <v>0.56000000000000005</v>
      </c>
      <c r="AH91" s="1">
        <v>0.24</v>
      </c>
      <c r="AI91" s="1">
        <v>0.28000000000000003</v>
      </c>
      <c r="AJ91" s="1">
        <v>0.16</v>
      </c>
      <c r="AK91" s="1">
        <v>0.44</v>
      </c>
      <c r="AL91" s="1">
        <v>0.4</v>
      </c>
      <c r="AM91" s="1">
        <v>0.48</v>
      </c>
      <c r="AN91" s="1">
        <v>0.4</v>
      </c>
      <c r="AO91" s="1">
        <v>0.12</v>
      </c>
      <c r="AP91" s="1">
        <v>0.4</v>
      </c>
      <c r="AQ91" s="1">
        <f>SUM(Tabla1[[#This Row],[AM24vsNM24]:[NMinf48vsNM48]])</f>
        <v>0</v>
      </c>
    </row>
    <row r="92" spans="1:43" x14ac:dyDescent="0.3">
      <c r="A92" t="s">
        <v>120</v>
      </c>
      <c r="B92">
        <v>75</v>
      </c>
      <c r="C92" t="str">
        <f>IF(Tabla1[[#This Row],[FDR q-val|AM24vsNM24]] &lt; $C$1, Tabla1[[#This Row],[NES|AM24vsNM24]], "")</f>
        <v/>
      </c>
      <c r="D92" t="str">
        <f>IF(Tabla1[[#This Row],[FDR q-val|AM48vsNM48]] &lt; $C$1, Tabla1[[#This Row],[NES|AM48vsNM48]], "")</f>
        <v/>
      </c>
      <c r="E92" t="str">
        <f>IF(Tabla1[[#This Row],[FDR q-val|AMinf24vsAM24]] &lt; $C$1, Tabla1[[#This Row],[NES|AMinf24vsAM24]], "")</f>
        <v/>
      </c>
      <c r="F92" t="str">
        <f>IF(Tabla1[[#This Row],[FDR q-val|AMinf24vsNM24]] &lt; $C$1, Tabla1[[#This Row],[NES|AMinf24vsNM24]], "")</f>
        <v/>
      </c>
      <c r="G92" t="str">
        <f>IF(Tabla1[[#This Row],[FDR q-val|AMinf24vsNMinf24]] &lt; $C$1, Tabla1[[#This Row],[NES|AMinf24vsNMinf24]], "")</f>
        <v/>
      </c>
      <c r="H92">
        <f>IF(Tabla1[[#This Row],[FDR q-val|AMinf48_vs_NMinf48]] &lt; $C$1, Tabla1[[#This Row],[NES|AMinf48_vs_NMinf48]], "")</f>
        <v>-1.6991159</v>
      </c>
      <c r="I92" t="str">
        <f>IF(Tabla1[[#This Row],[FDR q-val|AMinf48vsAM48]] &lt; $C$1, Tabla1[[#This Row],[NES|AMinf48vsAM48]], "")</f>
        <v/>
      </c>
      <c r="J92" t="str">
        <f>IF(Tabla1[[#This Row],[FDR q-val|AMinf48vsNM48]] &lt; $C$1, Tabla1[[#This Row],[NES|AMinf48vsNM48]], "")</f>
        <v/>
      </c>
      <c r="K92" t="str">
        <f>IF(Tabla1[[#This Row],[FDR q-val|NMinf24vsNM24]] &lt; $C$1, Tabla1[[#This Row],[NES|NMinf24vsNM24]], "")</f>
        <v/>
      </c>
      <c r="L92" t="str">
        <f>IF(Tabla1[[#This Row],[FDR q-val|NMinf48vsNM48]] &lt; $C$1, Tabla1[[#This Row],[NES|NMinf48vsNM48]], "")</f>
        <v/>
      </c>
      <c r="M92">
        <v>-1.4469730999999999</v>
      </c>
      <c r="N92">
        <v>1.0772606</v>
      </c>
      <c r="O92">
        <v>1.4045856000000001</v>
      </c>
      <c r="P92">
        <v>-0.74728729999999999</v>
      </c>
      <c r="Q92">
        <v>-0.74470380000000003</v>
      </c>
      <c r="R92">
        <v>-1.6991159</v>
      </c>
      <c r="S92">
        <v>0.65871579999999996</v>
      </c>
      <c r="T92">
        <v>0.99183089999999996</v>
      </c>
      <c r="U92">
        <v>-0.42280877</v>
      </c>
      <c r="V92">
        <v>0.93826799999999999</v>
      </c>
      <c r="W92">
        <v>0.98524314000000002</v>
      </c>
      <c r="X92">
        <v>1</v>
      </c>
      <c r="Y92">
        <v>0.72243809999999997</v>
      </c>
      <c r="Z92">
        <v>1</v>
      </c>
      <c r="AA92">
        <v>1</v>
      </c>
      <c r="AB92">
        <v>0.16032811999999999</v>
      </c>
      <c r="AC92">
        <v>0.97257780000000005</v>
      </c>
      <c r="AD92">
        <v>0.84679930000000003</v>
      </c>
      <c r="AE92">
        <v>0.99671834999999998</v>
      </c>
      <c r="AF92">
        <v>0.87823119999999999</v>
      </c>
      <c r="AG92" s="1">
        <v>0.55000000000000004</v>
      </c>
      <c r="AH92" s="1">
        <v>0.41</v>
      </c>
      <c r="AI92" s="1">
        <v>0.51</v>
      </c>
      <c r="AJ92" s="1">
        <v>0.32</v>
      </c>
      <c r="AK92" s="1">
        <v>0.28999999999999998</v>
      </c>
      <c r="AL92" s="1">
        <v>0.31</v>
      </c>
      <c r="AM92" s="1">
        <v>0.47</v>
      </c>
      <c r="AN92" s="1">
        <v>0.6</v>
      </c>
      <c r="AO92" s="1">
        <v>0.41</v>
      </c>
      <c r="AP92" s="1">
        <v>0.56999999999999995</v>
      </c>
      <c r="AQ92" s="1">
        <f>SUM(Tabla1[[#This Row],[AM24vsNM24]:[NMinf48vsNM48]])</f>
        <v>-1.6991159</v>
      </c>
    </row>
    <row r="93" spans="1:43" x14ac:dyDescent="0.3">
      <c r="A93" t="s">
        <v>121</v>
      </c>
      <c r="B93">
        <v>18</v>
      </c>
      <c r="C93" t="str">
        <f>IF(Tabla1[[#This Row],[FDR q-val|AM24vsNM24]] &lt; $C$1, Tabla1[[#This Row],[NES|AM24vsNM24]], "")</f>
        <v/>
      </c>
      <c r="D93" t="str">
        <f>IF(Tabla1[[#This Row],[FDR q-val|AM48vsNM48]] &lt; $C$1, Tabla1[[#This Row],[NES|AM48vsNM48]], "")</f>
        <v/>
      </c>
      <c r="E93" t="str">
        <f>IF(Tabla1[[#This Row],[FDR q-val|AMinf24vsAM24]] &lt; $C$1, Tabla1[[#This Row],[NES|AMinf24vsAM24]], "")</f>
        <v/>
      </c>
      <c r="F93" t="str">
        <f>IF(Tabla1[[#This Row],[FDR q-val|AMinf24vsNM24]] &lt; $C$1, Tabla1[[#This Row],[NES|AMinf24vsNM24]], "")</f>
        <v/>
      </c>
      <c r="H93">
        <f>IF(Tabla1[[#This Row],[FDR q-val|AMinf48_vs_NMinf48]] &lt; $C$1, Tabla1[[#This Row],[NES|AMinf48_vs_NMinf48]], "")</f>
        <v>-1.9796670999999999</v>
      </c>
      <c r="I93" t="str">
        <f>IF(Tabla1[[#This Row],[FDR q-val|AMinf48vsAM48]] &lt; $C$1, Tabla1[[#This Row],[NES|AMinf48vsAM48]], "")</f>
        <v/>
      </c>
      <c r="J93" t="str">
        <f>IF(Tabla1[[#This Row],[FDR q-val|AMinf48vsNM48]] &lt; $C$1, Tabla1[[#This Row],[NES|AMinf48vsNM48]], "")</f>
        <v/>
      </c>
      <c r="K93" t="str">
        <f>IF(Tabla1[[#This Row],[FDR q-val|NMinf24vsNM24]] &lt; $C$1, Tabla1[[#This Row],[NES|NMinf24vsNM24]], "")</f>
        <v/>
      </c>
      <c r="L93" t="str">
        <f>IF(Tabla1[[#This Row],[FDR q-val|NMinf48vsNM48]] &lt; $C$1, Tabla1[[#This Row],[NES|NMinf48vsNM48]], "")</f>
        <v/>
      </c>
      <c r="M93">
        <v>-0.64991564000000002</v>
      </c>
      <c r="N93">
        <v>1.1142285000000001</v>
      </c>
      <c r="O93">
        <v>0.69945769999999996</v>
      </c>
      <c r="P93">
        <v>0.53746194000000003</v>
      </c>
      <c r="Q93">
        <v>-0.84680705999999994</v>
      </c>
      <c r="R93">
        <v>-1.9796670999999999</v>
      </c>
      <c r="S93">
        <v>0.85913949999999994</v>
      </c>
      <c r="T93">
        <v>0.92058456</v>
      </c>
      <c r="U93">
        <v>0.97414339999999999</v>
      </c>
      <c r="V93">
        <v>1.2386166999999999</v>
      </c>
      <c r="W93">
        <v>0.95065630000000001</v>
      </c>
      <c r="X93">
        <v>1</v>
      </c>
      <c r="Y93">
        <v>0.94962639999999998</v>
      </c>
      <c r="Z93">
        <v>0.99260366</v>
      </c>
      <c r="AA93">
        <v>1</v>
      </c>
      <c r="AB93">
        <v>6.3000029999999999E-2</v>
      </c>
      <c r="AC93">
        <v>0.99832209999999999</v>
      </c>
      <c r="AD93">
        <v>0.85741584999999998</v>
      </c>
      <c r="AE93">
        <v>0.77774140000000003</v>
      </c>
      <c r="AF93">
        <v>0.78922630000000005</v>
      </c>
      <c r="AG93" s="1">
        <v>0.33</v>
      </c>
      <c r="AH93" s="1">
        <v>0.5</v>
      </c>
      <c r="AI93" s="1">
        <v>0.56000000000000005</v>
      </c>
      <c r="AJ93" s="1">
        <v>0.28000000000000003</v>
      </c>
      <c r="AK93" s="1">
        <v>0.44</v>
      </c>
      <c r="AL93" s="1">
        <v>0.5</v>
      </c>
      <c r="AM93" s="1">
        <v>1</v>
      </c>
      <c r="AN93" s="1">
        <v>1</v>
      </c>
      <c r="AO93" s="1">
        <v>0.44</v>
      </c>
      <c r="AP93" s="1">
        <v>0.33</v>
      </c>
      <c r="AQ93" s="1">
        <f>SUM(Tabla1[[#This Row],[AM24vsNM24]:[NMinf48vsNM48]])</f>
        <v>-1.9796670999999999</v>
      </c>
    </row>
    <row r="94" spans="1:43" hidden="1" x14ac:dyDescent="0.3">
      <c r="A94" t="s">
        <v>122</v>
      </c>
      <c r="B94">
        <v>39</v>
      </c>
      <c r="C94" t="str">
        <f>IF(Tabla1[[#This Row],[FDR q-val|AM24vsNM24]] &lt; $C$1, Tabla1[[#This Row],[NES|AM24vsNM24]], "")</f>
        <v/>
      </c>
      <c r="D94" t="str">
        <f>IF(Tabla1[[#This Row],[FDR q-val|AM48vsNM48]] &lt; $C$1, Tabla1[[#This Row],[NES|AM48vsNM48]], "")</f>
        <v/>
      </c>
      <c r="E94" t="str">
        <f>IF(Tabla1[[#This Row],[FDR q-val|AMinf24vsAM24]] &lt; $C$1, Tabla1[[#This Row],[NES|AMinf24vsAM24]], "")</f>
        <v/>
      </c>
      <c r="F94" t="str">
        <f>IF(Tabla1[[#This Row],[FDR q-val|AMinf24vsNM24]] &lt; $C$1, Tabla1[[#This Row],[NES|AMinf24vsNM24]], "")</f>
        <v/>
      </c>
      <c r="G94" t="str">
        <f>IF(Tabla1[[#This Row],[FDR q-val|AMinf24vsNMinf24]] &lt; $C$1, Tabla1[[#This Row],[NES|AMinf24vsNMinf24]], "")</f>
        <v/>
      </c>
      <c r="H94" t="str">
        <f>IF(Tabla1[[#This Row],[FDR q-val|AMinf48_vs_NMinf48]] &lt; $C$1, Tabla1[[#This Row],[NES|AMinf48_vs_NMinf48]], "")</f>
        <v/>
      </c>
      <c r="I94" t="str">
        <f>IF(Tabla1[[#This Row],[FDR q-val|AMinf48vsAM48]] &lt; $C$1, Tabla1[[#This Row],[NES|AMinf48vsAM48]], "")</f>
        <v/>
      </c>
      <c r="J94" t="str">
        <f>IF(Tabla1[[#This Row],[FDR q-val|AMinf48vsNM48]] &lt; $C$1, Tabla1[[#This Row],[NES|AMinf48vsNM48]], "")</f>
        <v/>
      </c>
      <c r="K94" t="str">
        <f>IF(Tabla1[[#This Row],[FDR q-val|NMinf24vsNM24]] &lt; $C$1, Tabla1[[#This Row],[NES|NMinf24vsNM24]], "")</f>
        <v/>
      </c>
      <c r="L94" t="str">
        <f>IF(Tabla1[[#This Row],[FDR q-val|NMinf48vsNM48]] &lt; $C$1, Tabla1[[#This Row],[NES|NMinf48vsNM48]], "")</f>
        <v/>
      </c>
      <c r="M94">
        <v>-1.4508573</v>
      </c>
      <c r="N94">
        <v>0.92712753999999997</v>
      </c>
      <c r="O94">
        <v>1.5037643999999999</v>
      </c>
      <c r="P94">
        <v>-0.80865140000000002</v>
      </c>
      <c r="Q94">
        <v>-0.79927709999999996</v>
      </c>
      <c r="R94">
        <v>-1.5017084999999999</v>
      </c>
      <c r="S94">
        <v>0.79262659999999996</v>
      </c>
      <c r="T94">
        <v>1.043153</v>
      </c>
      <c r="U94">
        <v>0.55576029999999998</v>
      </c>
      <c r="V94">
        <v>0.87321263999999998</v>
      </c>
      <c r="W94">
        <v>1</v>
      </c>
      <c r="X94">
        <v>1</v>
      </c>
      <c r="Y94">
        <v>0.61894804000000003</v>
      </c>
      <c r="Z94">
        <v>0.97960650000000005</v>
      </c>
      <c r="AA94">
        <v>1</v>
      </c>
      <c r="AB94">
        <v>0.50078460000000002</v>
      </c>
      <c r="AC94">
        <v>0.98896309999999998</v>
      </c>
      <c r="AD94">
        <v>0.84623057000000002</v>
      </c>
      <c r="AE94">
        <v>0.98700129999999997</v>
      </c>
      <c r="AF94">
        <v>0.89455169999999995</v>
      </c>
      <c r="AG94" s="1">
        <v>0.64</v>
      </c>
      <c r="AH94" s="1">
        <v>0.54</v>
      </c>
      <c r="AI94" s="1">
        <v>0.49</v>
      </c>
      <c r="AJ94" s="1">
        <v>0.28000000000000003</v>
      </c>
      <c r="AK94" s="1">
        <v>0.31</v>
      </c>
      <c r="AL94" s="1">
        <v>0.26</v>
      </c>
      <c r="AM94" s="1">
        <v>0.33</v>
      </c>
      <c r="AN94" s="1">
        <v>0.44</v>
      </c>
      <c r="AO94" s="1">
        <v>0.03</v>
      </c>
      <c r="AP94" s="1">
        <v>0.46</v>
      </c>
      <c r="AQ94" s="1">
        <f>SUM(Tabla1[[#This Row],[AM24vsNM24]:[NMinf48vsNM48]])</f>
        <v>0</v>
      </c>
    </row>
    <row r="95" spans="1:43" hidden="1" x14ac:dyDescent="0.3">
      <c r="A95" t="s">
        <v>123</v>
      </c>
      <c r="B95">
        <v>20</v>
      </c>
      <c r="C95" t="str">
        <f>IF(Tabla1[[#This Row],[FDR q-val|AM24vsNM24]] &lt; $C$1, Tabla1[[#This Row],[NES|AM24vsNM24]], "")</f>
        <v/>
      </c>
      <c r="D95" t="str">
        <f>IF(Tabla1[[#This Row],[FDR q-val|AM48vsNM48]] &lt; $C$1, Tabla1[[#This Row],[NES|AM48vsNM48]], "")</f>
        <v/>
      </c>
      <c r="E95" t="str">
        <f>IF(Tabla1[[#This Row],[FDR q-val|AMinf24vsAM24]] &lt; $C$1, Tabla1[[#This Row],[NES|AMinf24vsAM24]], "")</f>
        <v/>
      </c>
      <c r="F95" t="str">
        <f>IF(Tabla1[[#This Row],[FDR q-val|AMinf24vsNM24]] &lt; $C$1, Tabla1[[#This Row],[NES|AMinf24vsNM24]], "")</f>
        <v/>
      </c>
      <c r="H95" t="str">
        <f>IF(Tabla1[[#This Row],[FDR q-val|AMinf48_vs_NMinf48]] &lt; $C$1, Tabla1[[#This Row],[NES|AMinf48_vs_NMinf48]], "")</f>
        <v/>
      </c>
      <c r="I95" t="str">
        <f>IF(Tabla1[[#This Row],[FDR q-val|AMinf48vsAM48]] &lt; $C$1, Tabla1[[#This Row],[NES|AMinf48vsAM48]], "")</f>
        <v/>
      </c>
      <c r="J95" t="str">
        <f>IF(Tabla1[[#This Row],[FDR q-val|AMinf48vsNM48]] &lt; $C$1, Tabla1[[#This Row],[NES|AMinf48vsNM48]], "")</f>
        <v/>
      </c>
      <c r="K95" t="str">
        <f>IF(Tabla1[[#This Row],[FDR q-val|NMinf24vsNM24]] &lt; $C$1, Tabla1[[#This Row],[NES|NMinf24vsNM24]], "")</f>
        <v/>
      </c>
      <c r="L95" t="str">
        <f>IF(Tabla1[[#This Row],[FDR q-val|NMinf48vsNM48]] &lt; $C$1, Tabla1[[#This Row],[NES|NMinf48vsNM48]], "")</f>
        <v/>
      </c>
      <c r="M95">
        <v>-0.92137426</v>
      </c>
      <c r="N95">
        <v>0.69964879999999996</v>
      </c>
      <c r="O95">
        <v>1.0603138999999999</v>
      </c>
      <c r="P95">
        <v>-0.61282049999999999</v>
      </c>
      <c r="Q95">
        <v>0.96143920000000005</v>
      </c>
      <c r="R95">
        <v>-1.4528023000000001</v>
      </c>
      <c r="S95">
        <v>1.127464</v>
      </c>
      <c r="T95">
        <v>1.2005258000000001</v>
      </c>
      <c r="U95">
        <v>-0.78716134999999998</v>
      </c>
      <c r="V95">
        <v>1.1152656999999999</v>
      </c>
      <c r="W95">
        <v>0.94989025999999999</v>
      </c>
      <c r="X95">
        <v>0.96418800000000005</v>
      </c>
      <c r="Y95">
        <v>0.8710833</v>
      </c>
      <c r="Z95">
        <v>1</v>
      </c>
      <c r="AA95">
        <v>0.89179750000000002</v>
      </c>
      <c r="AB95">
        <v>0.51477872999999996</v>
      </c>
      <c r="AC95">
        <v>1</v>
      </c>
      <c r="AD95">
        <v>0.95648104</v>
      </c>
      <c r="AE95">
        <v>0.93887549999999997</v>
      </c>
      <c r="AF95">
        <v>0.77442867000000004</v>
      </c>
      <c r="AG95" s="1">
        <v>0.5</v>
      </c>
      <c r="AH95" s="1">
        <v>0.45</v>
      </c>
      <c r="AI95" s="1">
        <v>0.4</v>
      </c>
      <c r="AJ95" s="1">
        <v>0.3</v>
      </c>
      <c r="AK95" s="1">
        <v>0.15</v>
      </c>
      <c r="AL95" s="1">
        <v>0.65</v>
      </c>
      <c r="AM95" s="1">
        <v>0.45</v>
      </c>
      <c r="AN95" s="1">
        <v>0.5</v>
      </c>
      <c r="AO95" s="1">
        <v>0.5</v>
      </c>
      <c r="AP95" s="1">
        <v>0.5</v>
      </c>
      <c r="AQ95" s="1">
        <f>SUM(Tabla1[[#This Row],[AM24vsNM24]:[NMinf48vsNM48]])</f>
        <v>0</v>
      </c>
    </row>
    <row r="96" spans="1:43" hidden="1" x14ac:dyDescent="0.3">
      <c r="A96" t="s">
        <v>124</v>
      </c>
      <c r="B96">
        <v>16</v>
      </c>
      <c r="C96" t="str">
        <f>IF(Tabla1[[#This Row],[FDR q-val|AM24vsNM24]] &lt; $C$1, Tabla1[[#This Row],[NES|AM24vsNM24]], "")</f>
        <v/>
      </c>
      <c r="D96" t="str">
        <f>IF(Tabla1[[#This Row],[FDR q-val|AM48vsNM48]] &lt; $C$1, Tabla1[[#This Row],[NES|AM48vsNM48]], "")</f>
        <v/>
      </c>
      <c r="E96" t="str">
        <f>IF(Tabla1[[#This Row],[FDR q-val|AMinf24vsAM24]] &lt; $C$1, Tabla1[[#This Row],[NES|AMinf24vsAM24]], "")</f>
        <v/>
      </c>
      <c r="F96" t="str">
        <f>IF(Tabla1[[#This Row],[FDR q-val|AMinf24vsNM24]] &lt; $C$1, Tabla1[[#This Row],[NES|AMinf24vsNM24]], "")</f>
        <v/>
      </c>
      <c r="G96" t="str">
        <f>IF(Tabla1[[#This Row],[FDR q-val|AMinf24vsNMinf24]] &lt; $C$1, Tabla1[[#This Row],[NES|AMinf24vsNMinf24]], "")</f>
        <v/>
      </c>
      <c r="H96" t="str">
        <f>IF(Tabla1[[#This Row],[FDR q-val|AMinf48_vs_NMinf48]] &lt; $C$1, Tabla1[[#This Row],[NES|AMinf48_vs_NMinf48]], "")</f>
        <v/>
      </c>
      <c r="I96" t="str">
        <f>IF(Tabla1[[#This Row],[FDR q-val|AMinf48vsAM48]] &lt; $C$1, Tabla1[[#This Row],[NES|AMinf48vsAM48]], "")</f>
        <v/>
      </c>
      <c r="J96" t="str">
        <f>IF(Tabla1[[#This Row],[FDR q-val|AMinf48vsNM48]] &lt; $C$1, Tabla1[[#This Row],[NES|AMinf48vsNM48]], "")</f>
        <v/>
      </c>
      <c r="K96" t="str">
        <f>IF(Tabla1[[#This Row],[FDR q-val|NMinf24vsNM24]] &lt; $C$1, Tabla1[[#This Row],[NES|NMinf24vsNM24]], "")</f>
        <v/>
      </c>
      <c r="L96" t="str">
        <f>IF(Tabla1[[#This Row],[FDR q-val|NMinf48vsNM48]] &lt; $C$1, Tabla1[[#This Row],[NES|NMinf48vsNM48]], "")</f>
        <v/>
      </c>
      <c r="M96">
        <v>-0.82906349999999995</v>
      </c>
      <c r="N96">
        <v>0.52834389999999998</v>
      </c>
      <c r="O96">
        <v>-0.93257880000000004</v>
      </c>
      <c r="P96">
        <v>-1.1904201999999999</v>
      </c>
      <c r="Q96">
        <v>-1.2843070999999999</v>
      </c>
      <c r="R96">
        <v>-1.0173760000000001</v>
      </c>
      <c r="S96">
        <v>0.74943864000000004</v>
      </c>
      <c r="T96">
        <v>1.1650590000000001</v>
      </c>
      <c r="U96">
        <v>-0.86453400000000002</v>
      </c>
      <c r="V96">
        <v>0.99493719999999997</v>
      </c>
      <c r="W96">
        <v>0.93631969999999998</v>
      </c>
      <c r="X96">
        <v>0.99138165</v>
      </c>
      <c r="Y96">
        <v>0.84201424999999996</v>
      </c>
      <c r="Z96">
        <v>0.99093609999999999</v>
      </c>
      <c r="AA96">
        <v>1</v>
      </c>
      <c r="AB96">
        <v>0.92404306000000003</v>
      </c>
      <c r="AC96">
        <v>0.97342150000000005</v>
      </c>
      <c r="AD96">
        <v>0.95487420000000001</v>
      </c>
      <c r="AE96">
        <v>0.90118140000000002</v>
      </c>
      <c r="AF96">
        <v>0.86923839999999997</v>
      </c>
      <c r="AG96" s="1">
        <v>0.56000000000000005</v>
      </c>
      <c r="AH96" s="1">
        <v>0.38</v>
      </c>
      <c r="AI96" s="1">
        <v>0.31</v>
      </c>
      <c r="AJ96" s="1">
        <v>0.44</v>
      </c>
      <c r="AK96" s="1">
        <v>0.31</v>
      </c>
      <c r="AL96" s="1">
        <v>0.5</v>
      </c>
      <c r="AM96" s="1">
        <v>0.38</v>
      </c>
      <c r="AN96" s="1">
        <v>0.38</v>
      </c>
      <c r="AO96" s="1">
        <v>0.44</v>
      </c>
      <c r="AP96" s="1">
        <v>0.38</v>
      </c>
      <c r="AQ96" s="1">
        <f>SUM(Tabla1[[#This Row],[AM24vsNM24]:[NMinf48vsNM48]])</f>
        <v>0</v>
      </c>
    </row>
    <row r="97" spans="1:43" hidden="1" x14ac:dyDescent="0.3">
      <c r="A97" t="s">
        <v>125</v>
      </c>
      <c r="B97">
        <v>69</v>
      </c>
      <c r="C97" t="str">
        <f>IF(Tabla1[[#This Row],[FDR q-val|AM24vsNM24]] &lt; $C$1, Tabla1[[#This Row],[NES|AM24vsNM24]], "")</f>
        <v/>
      </c>
      <c r="D97" t="str">
        <f>IF(Tabla1[[#This Row],[FDR q-val|AM48vsNM48]] &lt; $C$1, Tabla1[[#This Row],[NES|AM48vsNM48]], "")</f>
        <v/>
      </c>
      <c r="E97" t="str">
        <f>IF(Tabla1[[#This Row],[FDR q-val|AMinf24vsAM24]] &lt; $C$1, Tabla1[[#This Row],[NES|AMinf24vsAM24]], "")</f>
        <v/>
      </c>
      <c r="F97" t="str">
        <f>IF(Tabla1[[#This Row],[FDR q-val|AMinf24vsNM24]] &lt; $C$1, Tabla1[[#This Row],[NES|AMinf24vsNM24]], "")</f>
        <v/>
      </c>
      <c r="H97" t="str">
        <f>IF(Tabla1[[#This Row],[FDR q-val|AMinf48_vs_NMinf48]] &lt; $C$1, Tabla1[[#This Row],[NES|AMinf48_vs_NMinf48]], "")</f>
        <v/>
      </c>
      <c r="I97" t="str">
        <f>IF(Tabla1[[#This Row],[FDR q-val|AMinf48vsAM48]] &lt; $C$1, Tabla1[[#This Row],[NES|AMinf48vsAM48]], "")</f>
        <v/>
      </c>
      <c r="J97" t="str">
        <f>IF(Tabla1[[#This Row],[FDR q-val|AMinf48vsNM48]] &lt; $C$1, Tabla1[[#This Row],[NES|AMinf48vsNM48]], "")</f>
        <v/>
      </c>
      <c r="K97" t="str">
        <f>IF(Tabla1[[#This Row],[FDR q-val|NMinf24vsNM24]] &lt; $C$1, Tabla1[[#This Row],[NES|NMinf24vsNM24]], "")</f>
        <v/>
      </c>
      <c r="L97" t="str">
        <f>IF(Tabla1[[#This Row],[FDR q-val|NMinf48vsNM48]] &lt; $C$1, Tabla1[[#This Row],[NES|NMinf48vsNM48]], "")</f>
        <v/>
      </c>
      <c r="M97">
        <v>-0.86924064000000001</v>
      </c>
      <c r="N97">
        <v>-0.68787914999999999</v>
      </c>
      <c r="O97">
        <v>-0.92329479999999997</v>
      </c>
      <c r="P97">
        <v>-1.1205925000000001</v>
      </c>
      <c r="Q97">
        <v>-1.179565</v>
      </c>
      <c r="R97">
        <v>1.0672632</v>
      </c>
      <c r="S97">
        <v>-1.270743</v>
      </c>
      <c r="T97">
        <v>-1.2764647</v>
      </c>
      <c r="U97">
        <v>-0.63177645000000004</v>
      </c>
      <c r="V97">
        <v>-1.2519541000000001</v>
      </c>
      <c r="W97">
        <v>0.95395350000000001</v>
      </c>
      <c r="X97">
        <v>1</v>
      </c>
      <c r="Y97">
        <v>0.83744719999999995</v>
      </c>
      <c r="Z97">
        <v>1</v>
      </c>
      <c r="AA97">
        <v>1</v>
      </c>
      <c r="AB97">
        <v>1</v>
      </c>
      <c r="AC97">
        <v>0.86408156000000003</v>
      </c>
      <c r="AD97">
        <v>0.94061720000000004</v>
      </c>
      <c r="AE97">
        <v>0.97339255000000002</v>
      </c>
      <c r="AF97">
        <v>0.81678987000000003</v>
      </c>
      <c r="AG97" s="1">
        <v>0.39</v>
      </c>
      <c r="AH97" s="1">
        <v>0.19</v>
      </c>
      <c r="AI97" s="1">
        <v>0.33</v>
      </c>
      <c r="AJ97" s="1">
        <v>0.52</v>
      </c>
      <c r="AK97" s="1">
        <v>0.54</v>
      </c>
      <c r="AL97" s="1">
        <v>0.46</v>
      </c>
      <c r="AM97" s="1">
        <v>0.49</v>
      </c>
      <c r="AN97" s="1">
        <v>0.52</v>
      </c>
      <c r="AO97" s="1">
        <v>0.33</v>
      </c>
      <c r="AP97" s="1">
        <v>0.59</v>
      </c>
      <c r="AQ97" s="1">
        <f>SUM(Tabla1[[#This Row],[AM24vsNM24]:[NMinf48vsNM48]])</f>
        <v>0</v>
      </c>
    </row>
    <row r="98" spans="1:43" hidden="1" x14ac:dyDescent="0.3">
      <c r="A98" t="s">
        <v>126</v>
      </c>
      <c r="B98">
        <v>23</v>
      </c>
      <c r="C98" t="str">
        <f>IF(Tabla1[[#This Row],[FDR q-val|AM24vsNM24]] &lt; $C$1, Tabla1[[#This Row],[NES|AM24vsNM24]], "")</f>
        <v/>
      </c>
      <c r="D98" t="str">
        <f>IF(Tabla1[[#This Row],[FDR q-val|AM48vsNM48]] &lt; $C$1, Tabla1[[#This Row],[NES|AM48vsNM48]], "")</f>
        <v/>
      </c>
      <c r="E98" t="str">
        <f>IF(Tabla1[[#This Row],[FDR q-val|AMinf24vsAM24]] &lt; $C$1, Tabla1[[#This Row],[NES|AMinf24vsAM24]], "")</f>
        <v/>
      </c>
      <c r="F98" t="str">
        <f>IF(Tabla1[[#This Row],[FDR q-val|AMinf24vsNM24]] &lt; $C$1, Tabla1[[#This Row],[NES|AMinf24vsNM24]], "")</f>
        <v/>
      </c>
      <c r="G98" t="str">
        <f>IF(Tabla1[[#This Row],[FDR q-val|AMinf24vsNMinf24]] &lt; $C$1, Tabla1[[#This Row],[NES|AMinf24vsNMinf24]], "")</f>
        <v/>
      </c>
      <c r="H98" t="str">
        <f>IF(Tabla1[[#This Row],[FDR q-val|AMinf48_vs_NMinf48]] &lt; $C$1, Tabla1[[#This Row],[NES|AMinf48_vs_NMinf48]], "")</f>
        <v/>
      </c>
      <c r="I98" t="str">
        <f>IF(Tabla1[[#This Row],[FDR q-val|AMinf48vsAM48]] &lt; $C$1, Tabla1[[#This Row],[NES|AMinf48vsAM48]], "")</f>
        <v/>
      </c>
      <c r="J98" t="str">
        <f>IF(Tabla1[[#This Row],[FDR q-val|AMinf48vsNM48]] &lt; $C$1, Tabla1[[#This Row],[NES|AMinf48vsNM48]], "")</f>
        <v/>
      </c>
      <c r="K98" t="str">
        <f>IF(Tabla1[[#This Row],[FDR q-val|NMinf24vsNM24]] &lt; $C$1, Tabla1[[#This Row],[NES|NMinf24vsNM24]], "")</f>
        <v/>
      </c>
      <c r="L98" t="str">
        <f>IF(Tabla1[[#This Row],[FDR q-val|NMinf48vsNM48]] &lt; $C$1, Tabla1[[#This Row],[NES|NMinf48vsNM48]], "")</f>
        <v/>
      </c>
      <c r="M98">
        <v>-1.0702130000000001</v>
      </c>
      <c r="N98">
        <v>0.74252105000000002</v>
      </c>
      <c r="O98">
        <v>-0.68949839999999996</v>
      </c>
      <c r="P98">
        <v>-1.2571257</v>
      </c>
      <c r="Q98">
        <v>-1.3888471</v>
      </c>
      <c r="R98">
        <v>0.90421854999999995</v>
      </c>
      <c r="S98">
        <v>-0.80431854999999997</v>
      </c>
      <c r="T98">
        <v>-0.98519909999999999</v>
      </c>
      <c r="U98">
        <v>-0.73913693000000003</v>
      </c>
      <c r="V98">
        <v>-1.0357883000000001</v>
      </c>
      <c r="W98">
        <v>0.96897480000000002</v>
      </c>
      <c r="X98">
        <v>0.98774030000000002</v>
      </c>
      <c r="Y98">
        <v>0.96773195000000001</v>
      </c>
      <c r="Z98">
        <v>0.98768049999999996</v>
      </c>
      <c r="AA98">
        <v>1</v>
      </c>
      <c r="AB98">
        <v>1</v>
      </c>
      <c r="AC98">
        <v>0.97338460000000004</v>
      </c>
      <c r="AD98">
        <v>0.90705126999999997</v>
      </c>
      <c r="AE98">
        <v>0.94981340000000003</v>
      </c>
      <c r="AF98">
        <v>0.87376069999999995</v>
      </c>
      <c r="AG98" s="1">
        <v>0.56999999999999995</v>
      </c>
      <c r="AH98" s="1">
        <v>0.43</v>
      </c>
      <c r="AI98" s="1">
        <v>0.22</v>
      </c>
      <c r="AJ98" s="1">
        <v>0.74</v>
      </c>
      <c r="AK98" s="1">
        <v>0.65</v>
      </c>
      <c r="AL98" s="1">
        <v>0.56999999999999995</v>
      </c>
      <c r="AM98" s="1">
        <v>0.61</v>
      </c>
      <c r="AN98" s="1">
        <v>0.52</v>
      </c>
      <c r="AO98" s="1">
        <v>0.48</v>
      </c>
      <c r="AP98" s="1">
        <v>0.48</v>
      </c>
      <c r="AQ98" s="1">
        <f>SUM(Tabla1[[#This Row],[AM24vsNM24]:[NMinf48vsNM48]])</f>
        <v>0</v>
      </c>
    </row>
    <row r="99" spans="1:43" hidden="1" x14ac:dyDescent="0.3">
      <c r="A99" t="s">
        <v>127</v>
      </c>
      <c r="B99">
        <v>38</v>
      </c>
      <c r="C99" t="str">
        <f>IF(Tabla1[[#This Row],[FDR q-val|AM24vsNM24]] &lt; $C$1, Tabla1[[#This Row],[NES|AM24vsNM24]], "")</f>
        <v/>
      </c>
      <c r="D99" t="str">
        <f>IF(Tabla1[[#This Row],[FDR q-val|AM48vsNM48]] &lt; $C$1, Tabla1[[#This Row],[NES|AM48vsNM48]], "")</f>
        <v/>
      </c>
      <c r="E99" t="str">
        <f>IF(Tabla1[[#This Row],[FDR q-val|AMinf24vsAM24]] &lt; $C$1, Tabla1[[#This Row],[NES|AMinf24vsAM24]], "")</f>
        <v/>
      </c>
      <c r="F99" t="str">
        <f>IF(Tabla1[[#This Row],[FDR q-val|AMinf24vsNM24]] &lt; $C$1, Tabla1[[#This Row],[NES|AMinf24vsNM24]], "")</f>
        <v/>
      </c>
      <c r="H99" t="str">
        <f>IF(Tabla1[[#This Row],[FDR q-val|AMinf48_vs_NMinf48]] &lt; $C$1, Tabla1[[#This Row],[NES|AMinf48_vs_NMinf48]], "")</f>
        <v/>
      </c>
      <c r="I99" t="str">
        <f>IF(Tabla1[[#This Row],[FDR q-val|AMinf48vsAM48]] &lt; $C$1, Tabla1[[#This Row],[NES|AMinf48vsAM48]], "")</f>
        <v/>
      </c>
      <c r="J99" t="str">
        <f>IF(Tabla1[[#This Row],[FDR q-val|AMinf48vsNM48]] &lt; $C$1, Tabla1[[#This Row],[NES|AMinf48vsNM48]], "")</f>
        <v/>
      </c>
      <c r="K99" t="str">
        <f>IF(Tabla1[[#This Row],[FDR q-val|NMinf24vsNM24]] &lt; $C$1, Tabla1[[#This Row],[NES|NMinf24vsNM24]], "")</f>
        <v/>
      </c>
      <c r="L99" t="str">
        <f>IF(Tabla1[[#This Row],[FDR q-val|NMinf48vsNM48]] &lt; $C$1, Tabla1[[#This Row],[NES|NMinf48vsNM48]], "")</f>
        <v/>
      </c>
      <c r="M99">
        <v>-1.3673701</v>
      </c>
      <c r="N99">
        <v>0.94730840000000005</v>
      </c>
      <c r="O99">
        <v>1.125893</v>
      </c>
      <c r="P99">
        <v>-1.1587727999999999</v>
      </c>
      <c r="Q99">
        <v>0.71149700000000005</v>
      </c>
      <c r="R99">
        <v>0.84259050000000002</v>
      </c>
      <c r="S99">
        <v>-1.1835610999999999</v>
      </c>
      <c r="T99">
        <v>-0.97278089999999995</v>
      </c>
      <c r="U99">
        <v>-1.0242045</v>
      </c>
      <c r="V99">
        <v>-1.105928</v>
      </c>
      <c r="W99">
        <v>0.73380909999999999</v>
      </c>
      <c r="X99">
        <v>1</v>
      </c>
      <c r="Y99">
        <v>0.82989025000000005</v>
      </c>
      <c r="Z99">
        <v>0.98949949999999998</v>
      </c>
      <c r="AA99">
        <v>0.95365290000000003</v>
      </c>
      <c r="AB99">
        <v>1</v>
      </c>
      <c r="AC99">
        <v>0.71216140000000006</v>
      </c>
      <c r="AD99">
        <v>0.90814006000000003</v>
      </c>
      <c r="AE99">
        <v>0.86223570000000005</v>
      </c>
      <c r="AF99">
        <v>0.82327119999999998</v>
      </c>
      <c r="AG99" s="1">
        <v>0.47</v>
      </c>
      <c r="AH99" s="1">
        <v>0.34</v>
      </c>
      <c r="AI99" s="1">
        <v>0.37</v>
      </c>
      <c r="AJ99" s="1">
        <v>0.39</v>
      </c>
      <c r="AK99" s="1">
        <v>0.05</v>
      </c>
      <c r="AL99" s="1">
        <v>0.37</v>
      </c>
      <c r="AM99" s="1">
        <v>0.63</v>
      </c>
      <c r="AN99" s="1">
        <v>0.63</v>
      </c>
      <c r="AO99" s="1">
        <v>0.45</v>
      </c>
      <c r="AP99" s="1">
        <v>0.61</v>
      </c>
      <c r="AQ99" s="1">
        <f>SUM(Tabla1[[#This Row],[AM24vsNM24]:[NMinf48vsNM48]])</f>
        <v>0</v>
      </c>
    </row>
    <row r="100" spans="1:43" hidden="1" x14ac:dyDescent="0.3">
      <c r="A100" t="s">
        <v>128</v>
      </c>
      <c r="B100">
        <v>18</v>
      </c>
      <c r="C100" t="str">
        <f>IF(Tabla1[[#This Row],[FDR q-val|AM24vsNM24]] &lt; $C$1, Tabla1[[#This Row],[NES|AM24vsNM24]], "")</f>
        <v/>
      </c>
      <c r="D100" t="str">
        <f>IF(Tabla1[[#This Row],[FDR q-val|AM48vsNM48]] &lt; $C$1, Tabla1[[#This Row],[NES|AM48vsNM48]], "")</f>
        <v/>
      </c>
      <c r="E100" t="str">
        <f>IF(Tabla1[[#This Row],[FDR q-val|AMinf24vsAM24]] &lt; $C$1, Tabla1[[#This Row],[NES|AMinf24vsAM24]], "")</f>
        <v/>
      </c>
      <c r="F100" t="str">
        <f>IF(Tabla1[[#This Row],[FDR q-val|AMinf24vsNM24]] &lt; $C$1, Tabla1[[#This Row],[NES|AMinf24vsNM24]], "")</f>
        <v/>
      </c>
      <c r="G100" t="str">
        <f>IF(Tabla1[[#This Row],[FDR q-val|AMinf24vsNMinf24]] &lt; $C$1, Tabla1[[#This Row],[NES|AMinf24vsNMinf24]], "")</f>
        <v/>
      </c>
      <c r="H100" t="str">
        <f>IF(Tabla1[[#This Row],[FDR q-val|AMinf48_vs_NMinf48]] &lt; $C$1, Tabla1[[#This Row],[NES|AMinf48_vs_NMinf48]], "")</f>
        <v/>
      </c>
      <c r="I100" t="str">
        <f>IF(Tabla1[[#This Row],[FDR q-val|AMinf48vsAM48]] &lt; $C$1, Tabla1[[#This Row],[NES|AMinf48vsAM48]], "")</f>
        <v/>
      </c>
      <c r="J100" t="str">
        <f>IF(Tabla1[[#This Row],[FDR q-val|AMinf48vsNM48]] &lt; $C$1, Tabla1[[#This Row],[NES|AMinf48vsNM48]], "")</f>
        <v/>
      </c>
      <c r="K100" t="str">
        <f>IF(Tabla1[[#This Row],[FDR q-val|NMinf24vsNM24]] &lt; $C$1, Tabla1[[#This Row],[NES|NMinf24vsNM24]], "")</f>
        <v/>
      </c>
      <c r="L100" t="str">
        <f>IF(Tabla1[[#This Row],[FDR q-val|NMinf48vsNM48]] &lt; $C$1, Tabla1[[#This Row],[NES|NMinf48vsNM48]], "")</f>
        <v/>
      </c>
      <c r="M100">
        <v>-1.3607397000000001</v>
      </c>
      <c r="N100">
        <v>0.77612369999999997</v>
      </c>
      <c r="O100">
        <v>1.3874002999999999</v>
      </c>
      <c r="P100">
        <v>-0.92389505999999999</v>
      </c>
      <c r="Q100">
        <v>0.79356015000000002</v>
      </c>
      <c r="R100">
        <v>0.95973533</v>
      </c>
      <c r="S100">
        <v>-0.89645859999999999</v>
      </c>
      <c r="T100">
        <v>-0.89363150000000002</v>
      </c>
      <c r="U100">
        <v>-0.85127520000000001</v>
      </c>
      <c r="V100">
        <v>-1.1860449</v>
      </c>
      <c r="W100">
        <v>0.7318829</v>
      </c>
      <c r="X100">
        <v>1</v>
      </c>
      <c r="Y100">
        <v>0.70555263999999995</v>
      </c>
      <c r="Z100">
        <v>1</v>
      </c>
      <c r="AA100">
        <v>0.94140922999999999</v>
      </c>
      <c r="AB100">
        <v>1</v>
      </c>
      <c r="AC100">
        <v>0.9801938</v>
      </c>
      <c r="AD100">
        <v>0.93030749999999995</v>
      </c>
      <c r="AE100">
        <v>0.90315809999999996</v>
      </c>
      <c r="AF100">
        <v>0.82225316999999998</v>
      </c>
      <c r="AG100" s="1">
        <v>0.56000000000000005</v>
      </c>
      <c r="AH100" s="1">
        <v>0.39</v>
      </c>
      <c r="AI100" s="1">
        <v>0.39</v>
      </c>
      <c r="AJ100" s="1">
        <v>0.33</v>
      </c>
      <c r="AK100" s="1">
        <v>0.06</v>
      </c>
      <c r="AL100" s="1">
        <v>0.39</v>
      </c>
      <c r="AM100" s="1">
        <v>0.67</v>
      </c>
      <c r="AN100" s="1">
        <v>0.61</v>
      </c>
      <c r="AO100" s="1">
        <v>0.39</v>
      </c>
      <c r="AP100" s="1">
        <v>0.39</v>
      </c>
      <c r="AQ100" s="1">
        <f>SUM(Tabla1[[#This Row],[AM24vsNM24]:[NMinf48vsNM48]])</f>
        <v>0</v>
      </c>
    </row>
    <row r="101" spans="1:43" hidden="1" x14ac:dyDescent="0.3">
      <c r="A101" t="s">
        <v>129</v>
      </c>
      <c r="B101">
        <v>41</v>
      </c>
      <c r="C101" t="str">
        <f>IF(Tabla1[[#This Row],[FDR q-val|AM24vsNM24]] &lt; $C$1, Tabla1[[#This Row],[NES|AM24vsNM24]], "")</f>
        <v/>
      </c>
      <c r="D101" t="str">
        <f>IF(Tabla1[[#This Row],[FDR q-val|AM48vsNM48]] &lt; $C$1, Tabla1[[#This Row],[NES|AM48vsNM48]], "")</f>
        <v/>
      </c>
      <c r="E101" t="str">
        <f>IF(Tabla1[[#This Row],[FDR q-val|AMinf24vsAM24]] &lt; $C$1, Tabla1[[#This Row],[NES|AMinf24vsAM24]], "")</f>
        <v/>
      </c>
      <c r="F101" t="str">
        <f>IF(Tabla1[[#This Row],[FDR q-val|AMinf24vsNM24]] &lt; $C$1, Tabla1[[#This Row],[NES|AMinf24vsNM24]], "")</f>
        <v/>
      </c>
      <c r="H101" t="str">
        <f>IF(Tabla1[[#This Row],[FDR q-val|AMinf48_vs_NMinf48]] &lt; $C$1, Tabla1[[#This Row],[NES|AMinf48_vs_NMinf48]], "")</f>
        <v/>
      </c>
      <c r="I101" t="str">
        <f>IF(Tabla1[[#This Row],[FDR q-val|AMinf48vsAM48]] &lt; $C$1, Tabla1[[#This Row],[NES|AMinf48vsAM48]], "")</f>
        <v/>
      </c>
      <c r="J101" t="str">
        <f>IF(Tabla1[[#This Row],[FDR q-val|AMinf48vsNM48]] &lt; $C$1, Tabla1[[#This Row],[NES|AMinf48vsNM48]], "")</f>
        <v/>
      </c>
      <c r="K101" t="str">
        <f>IF(Tabla1[[#This Row],[FDR q-val|NMinf24vsNM24]] &lt; $C$1, Tabla1[[#This Row],[NES|NMinf24vsNM24]], "")</f>
        <v/>
      </c>
      <c r="L101" t="str">
        <f>IF(Tabla1[[#This Row],[FDR q-val|NMinf48vsNM48]] &lt; $C$1, Tabla1[[#This Row],[NES|NMinf48vsNM48]], "")</f>
        <v/>
      </c>
      <c r="M101">
        <v>-0.67830634000000001</v>
      </c>
      <c r="N101">
        <v>0.76084655999999995</v>
      </c>
      <c r="O101">
        <v>1.2673357000000001</v>
      </c>
      <c r="P101">
        <v>1.3684825</v>
      </c>
      <c r="Q101">
        <v>-0.79377960000000003</v>
      </c>
      <c r="R101">
        <v>-1.0697810000000001</v>
      </c>
      <c r="S101">
        <v>1.3726304</v>
      </c>
      <c r="T101">
        <v>1.2225751</v>
      </c>
      <c r="U101">
        <v>1.1942576</v>
      </c>
      <c r="V101">
        <v>1.3247150000000001</v>
      </c>
      <c r="W101">
        <v>0.96306579999999997</v>
      </c>
      <c r="X101">
        <v>0.99525224999999995</v>
      </c>
      <c r="Y101">
        <v>0.70664110000000002</v>
      </c>
      <c r="Z101">
        <v>0.55026679999999994</v>
      </c>
      <c r="AA101">
        <v>1</v>
      </c>
      <c r="AB101">
        <v>0.9129389</v>
      </c>
      <c r="AC101">
        <v>1</v>
      </c>
      <c r="AD101">
        <v>1</v>
      </c>
      <c r="AE101">
        <v>0.56009160000000002</v>
      </c>
      <c r="AF101">
        <v>0.97660100000000005</v>
      </c>
      <c r="AG101" s="1">
        <v>0.34</v>
      </c>
      <c r="AH101" s="1">
        <v>0.2</v>
      </c>
      <c r="AI101" s="1">
        <v>0.44</v>
      </c>
      <c r="AJ101" s="1">
        <v>0.24</v>
      </c>
      <c r="AK101" s="1">
        <v>0.22</v>
      </c>
      <c r="AL101" s="1">
        <v>0.54</v>
      </c>
      <c r="AM101" s="1">
        <v>0.44</v>
      </c>
      <c r="AN101" s="1">
        <v>0.46</v>
      </c>
      <c r="AO101" s="1">
        <v>0.15</v>
      </c>
      <c r="AP101" s="1">
        <v>0.44</v>
      </c>
      <c r="AQ101" s="1">
        <f>SUM(Tabla1[[#This Row],[AM24vsNM24]:[NMinf48vsNM48]])</f>
        <v>0</v>
      </c>
    </row>
    <row r="102" spans="1:43" hidden="1" x14ac:dyDescent="0.3">
      <c r="A102" t="s">
        <v>130</v>
      </c>
      <c r="B102">
        <v>20</v>
      </c>
      <c r="C102" t="str">
        <f>IF(Tabla1[[#This Row],[FDR q-val|AM24vsNM24]] &lt; $C$1, Tabla1[[#This Row],[NES|AM24vsNM24]], "")</f>
        <v/>
      </c>
      <c r="D102" t="str">
        <f>IF(Tabla1[[#This Row],[FDR q-val|AM48vsNM48]] &lt; $C$1, Tabla1[[#This Row],[NES|AM48vsNM48]], "")</f>
        <v/>
      </c>
      <c r="E102" t="str">
        <f>IF(Tabla1[[#This Row],[FDR q-val|AMinf24vsAM24]] &lt; $C$1, Tabla1[[#This Row],[NES|AMinf24vsAM24]], "")</f>
        <v/>
      </c>
      <c r="F102" t="str">
        <f>IF(Tabla1[[#This Row],[FDR q-val|AMinf24vsNM24]] &lt; $C$1, Tabla1[[#This Row],[NES|AMinf24vsNM24]], "")</f>
        <v/>
      </c>
      <c r="G102" t="str">
        <f>IF(Tabla1[[#This Row],[FDR q-val|AMinf24vsNMinf24]] &lt; $C$1, Tabla1[[#This Row],[NES|AMinf24vsNMinf24]], "")</f>
        <v/>
      </c>
      <c r="H102" t="str">
        <f>IF(Tabla1[[#This Row],[FDR q-val|AMinf48_vs_NMinf48]] &lt; $C$1, Tabla1[[#This Row],[NES|AMinf48_vs_NMinf48]], "")</f>
        <v/>
      </c>
      <c r="I102" t="str">
        <f>IF(Tabla1[[#This Row],[FDR q-val|AMinf48vsAM48]] &lt; $C$1, Tabla1[[#This Row],[NES|AMinf48vsAM48]], "")</f>
        <v/>
      </c>
      <c r="J102" t="str">
        <f>IF(Tabla1[[#This Row],[FDR q-val|AMinf48vsNM48]] &lt; $C$1, Tabla1[[#This Row],[NES|AMinf48vsNM48]], "")</f>
        <v/>
      </c>
      <c r="K102" t="str">
        <f>IF(Tabla1[[#This Row],[FDR q-val|NMinf24vsNM24]] &lt; $C$1, Tabla1[[#This Row],[NES|NMinf24vsNM24]], "")</f>
        <v/>
      </c>
      <c r="L102" t="str">
        <f>IF(Tabla1[[#This Row],[FDR q-val|NMinf48vsNM48]] &lt; $C$1, Tabla1[[#This Row],[NES|NMinf48vsNM48]], "")</f>
        <v/>
      </c>
      <c r="M102">
        <v>0.82583410000000002</v>
      </c>
      <c r="N102">
        <v>0.83386742999999997</v>
      </c>
      <c r="O102">
        <v>-1.1331112000000001</v>
      </c>
      <c r="P102">
        <v>-0.70426005000000003</v>
      </c>
      <c r="Q102">
        <v>-0.96580889999999997</v>
      </c>
      <c r="R102">
        <v>1.0213764000000001</v>
      </c>
      <c r="S102">
        <v>-1.253574</v>
      </c>
      <c r="T102">
        <v>-1.5046946999999999</v>
      </c>
      <c r="U102">
        <v>-0.62146279999999998</v>
      </c>
      <c r="V102">
        <v>-1.1803842</v>
      </c>
      <c r="W102">
        <v>1</v>
      </c>
      <c r="X102">
        <v>1</v>
      </c>
      <c r="Y102">
        <v>0.73631800000000003</v>
      </c>
      <c r="Z102">
        <v>1</v>
      </c>
      <c r="AA102">
        <v>1</v>
      </c>
      <c r="AB102">
        <v>1</v>
      </c>
      <c r="AC102">
        <v>0.848526</v>
      </c>
      <c r="AD102">
        <v>1</v>
      </c>
      <c r="AE102">
        <v>0.96745234999999996</v>
      </c>
      <c r="AF102">
        <v>0.80902094000000002</v>
      </c>
      <c r="AG102" s="1">
        <v>0.3</v>
      </c>
      <c r="AH102" s="1">
        <v>0.35</v>
      </c>
      <c r="AI102" s="1">
        <v>0.55000000000000004</v>
      </c>
      <c r="AJ102" s="1">
        <v>0.1</v>
      </c>
      <c r="AK102" s="1">
        <v>0.15</v>
      </c>
      <c r="AL102" s="1">
        <v>0.4</v>
      </c>
      <c r="AM102" s="1">
        <v>0.55000000000000004</v>
      </c>
      <c r="AN102" s="1">
        <v>0.55000000000000004</v>
      </c>
      <c r="AO102" s="1">
        <v>0.05</v>
      </c>
      <c r="AP102" s="1">
        <v>0.45</v>
      </c>
      <c r="AQ102" s="1">
        <f>SUM(Tabla1[[#This Row],[AM24vsNM24]:[NMinf48vsNM48]])</f>
        <v>0</v>
      </c>
    </row>
    <row r="103" spans="1:43" hidden="1" x14ac:dyDescent="0.3">
      <c r="A103" t="s">
        <v>131</v>
      </c>
      <c r="B103">
        <v>17</v>
      </c>
      <c r="C103" t="str">
        <f>IF(Tabla1[[#This Row],[FDR q-val|AM24vsNM24]] &lt; $C$1, Tabla1[[#This Row],[NES|AM24vsNM24]], "")</f>
        <v/>
      </c>
      <c r="D103" t="str">
        <f>IF(Tabla1[[#This Row],[FDR q-val|AM48vsNM48]] &lt; $C$1, Tabla1[[#This Row],[NES|AM48vsNM48]], "")</f>
        <v/>
      </c>
      <c r="E103" t="str">
        <f>IF(Tabla1[[#This Row],[FDR q-val|AMinf24vsAM24]] &lt; $C$1, Tabla1[[#This Row],[NES|AMinf24vsAM24]], "")</f>
        <v/>
      </c>
      <c r="F103" t="str">
        <f>IF(Tabla1[[#This Row],[FDR q-val|AMinf24vsNM24]] &lt; $C$1, Tabla1[[#This Row],[NES|AMinf24vsNM24]], "")</f>
        <v/>
      </c>
      <c r="H103" t="str">
        <f>IF(Tabla1[[#This Row],[FDR q-val|AMinf48_vs_NMinf48]] &lt; $C$1, Tabla1[[#This Row],[NES|AMinf48_vs_NMinf48]], "")</f>
        <v/>
      </c>
      <c r="I103" t="str">
        <f>IF(Tabla1[[#This Row],[FDR q-val|AMinf48vsAM48]] &lt; $C$1, Tabla1[[#This Row],[NES|AMinf48vsAM48]], "")</f>
        <v/>
      </c>
      <c r="J103" t="str">
        <f>IF(Tabla1[[#This Row],[FDR q-val|AMinf48vsNM48]] &lt; $C$1, Tabla1[[#This Row],[NES|AMinf48vsNM48]], "")</f>
        <v/>
      </c>
      <c r="K103" t="str">
        <f>IF(Tabla1[[#This Row],[FDR q-val|NMinf24vsNM24]] &lt; $C$1, Tabla1[[#This Row],[NES|NMinf24vsNM24]], "")</f>
        <v/>
      </c>
      <c r="L103" t="str">
        <f>IF(Tabla1[[#This Row],[FDR q-val|NMinf48vsNM48]] &lt; $C$1, Tabla1[[#This Row],[NES|NMinf48vsNM48]], "")</f>
        <v/>
      </c>
      <c r="M103">
        <v>-1.2067802999999999</v>
      </c>
      <c r="N103">
        <v>1.0318227</v>
      </c>
      <c r="O103">
        <v>1.3497471999999999</v>
      </c>
      <c r="P103">
        <v>1.0955938000000001</v>
      </c>
      <c r="Q103">
        <v>1.5081568000000001</v>
      </c>
      <c r="R103">
        <v>-0.54644099999999995</v>
      </c>
      <c r="S103">
        <v>-0.75043669999999996</v>
      </c>
      <c r="T103">
        <v>-0.68374955999999998</v>
      </c>
      <c r="U103">
        <v>-1.2762574</v>
      </c>
      <c r="V103">
        <v>-0.57437669999999996</v>
      </c>
      <c r="W103">
        <v>0.90291960000000004</v>
      </c>
      <c r="X103">
        <v>1</v>
      </c>
      <c r="Y103">
        <v>0.64203010000000005</v>
      </c>
      <c r="Z103">
        <v>0.71318760000000003</v>
      </c>
      <c r="AA103">
        <v>0.42867680000000002</v>
      </c>
      <c r="AB103">
        <v>0.99542810000000004</v>
      </c>
      <c r="AC103">
        <v>0.93949070000000001</v>
      </c>
      <c r="AD103">
        <v>0.97002876000000005</v>
      </c>
      <c r="AE103">
        <v>0.74643780000000004</v>
      </c>
      <c r="AF103">
        <v>1</v>
      </c>
      <c r="AG103" s="1">
        <v>0.53</v>
      </c>
      <c r="AH103" s="1">
        <v>0.65</v>
      </c>
      <c r="AI103" s="1">
        <v>0.71</v>
      </c>
      <c r="AJ103" s="1">
        <v>0.47</v>
      </c>
      <c r="AK103" s="1">
        <v>0.53</v>
      </c>
      <c r="AL103" s="1">
        <v>0.24</v>
      </c>
      <c r="AM103" s="1">
        <v>0.47</v>
      </c>
      <c r="AN103" s="1">
        <v>0.24</v>
      </c>
      <c r="AO103" s="1">
        <v>0.24</v>
      </c>
      <c r="AP103" s="1">
        <v>0.28999999999999998</v>
      </c>
      <c r="AQ103" s="1">
        <f>SUM(Tabla1[[#This Row],[AM24vsNM24]:[NMinf48vsNM48]])</f>
        <v>0</v>
      </c>
    </row>
    <row r="104" spans="1:43" x14ac:dyDescent="0.3">
      <c r="A104" t="s">
        <v>132</v>
      </c>
      <c r="B104">
        <v>48</v>
      </c>
      <c r="C104" t="str">
        <f>IF(Tabla1[[#This Row],[FDR q-val|AM24vsNM24]] &lt; $C$1, Tabla1[[#This Row],[NES|AM24vsNM24]], "")</f>
        <v/>
      </c>
      <c r="D104" t="str">
        <f>IF(Tabla1[[#This Row],[FDR q-val|AM48vsNM48]] &lt; $C$1, Tabla1[[#This Row],[NES|AM48vsNM48]], "")</f>
        <v/>
      </c>
      <c r="E104" t="str">
        <f>IF(Tabla1[[#This Row],[FDR q-val|AMinf24vsAM24]] &lt; $C$1, Tabla1[[#This Row],[NES|AMinf24vsAM24]], "")</f>
        <v/>
      </c>
      <c r="F104">
        <f>IF(Tabla1[[#This Row],[FDR q-val|AMinf24vsNM24]] &lt; $C$1, Tabla1[[#This Row],[NES|AMinf24vsNM24]], "")</f>
        <v>1.5421309999999999</v>
      </c>
      <c r="G104" t="str">
        <f>IF(Tabla1[[#This Row],[FDR q-val|AMinf24vsNMinf24]] &lt; $C$1, Tabla1[[#This Row],[NES|AMinf24vsNMinf24]], "")</f>
        <v/>
      </c>
      <c r="H104" t="str">
        <f>IF(Tabla1[[#This Row],[FDR q-val|AMinf48_vs_NMinf48]] &lt; $C$1, Tabla1[[#This Row],[NES|AMinf48_vs_NMinf48]], "")</f>
        <v/>
      </c>
      <c r="I104" t="str">
        <f>IF(Tabla1[[#This Row],[FDR q-val|AMinf48vsAM48]] &lt; $C$1, Tabla1[[#This Row],[NES|AMinf48vsAM48]], "")</f>
        <v/>
      </c>
      <c r="J104" t="str">
        <f>IF(Tabla1[[#This Row],[FDR q-val|AMinf48vsNM48]] &lt; $C$1, Tabla1[[#This Row],[NES|AMinf48vsNM48]], "")</f>
        <v/>
      </c>
      <c r="K104">
        <f>IF(Tabla1[[#This Row],[FDR q-val|NMinf24vsNM24]] &lt; $C$1, Tabla1[[#This Row],[NES|NMinf24vsNM24]], "")</f>
        <v>1.7552656</v>
      </c>
      <c r="L104" t="str">
        <f>IF(Tabla1[[#This Row],[FDR q-val|NMinf48vsNM48]] &lt; $C$1, Tabla1[[#This Row],[NES|NMinf48vsNM48]], "")</f>
        <v/>
      </c>
      <c r="M104">
        <v>0.67156890000000002</v>
      </c>
      <c r="N104">
        <v>0.94405850000000002</v>
      </c>
      <c r="O104">
        <v>1.3784097</v>
      </c>
      <c r="P104">
        <v>1.5421309999999999</v>
      </c>
      <c r="Q104">
        <v>0.72504829999999998</v>
      </c>
      <c r="R104">
        <v>-0.99339396000000002</v>
      </c>
      <c r="S104">
        <v>1.1631111000000001</v>
      </c>
      <c r="T104">
        <v>1.4469160999999999</v>
      </c>
      <c r="U104">
        <v>1.7552656</v>
      </c>
      <c r="V104">
        <v>1.3875533</v>
      </c>
      <c r="W104">
        <v>0.94677155999999996</v>
      </c>
      <c r="X104">
        <v>1</v>
      </c>
      <c r="Y104">
        <v>0.73152196000000003</v>
      </c>
      <c r="Z104">
        <v>0.3643768</v>
      </c>
      <c r="AA104">
        <v>0.94085085000000002</v>
      </c>
      <c r="AB104">
        <v>0.92694620000000005</v>
      </c>
      <c r="AC104">
        <v>1</v>
      </c>
      <c r="AD104">
        <v>1</v>
      </c>
      <c r="AE104">
        <v>0.100318804</v>
      </c>
      <c r="AF104">
        <v>1</v>
      </c>
      <c r="AG104" s="1">
        <v>0.19</v>
      </c>
      <c r="AH104" s="1">
        <v>0.46</v>
      </c>
      <c r="AI104" s="1">
        <v>0.48</v>
      </c>
      <c r="AJ104" s="1">
        <v>0.56000000000000005</v>
      </c>
      <c r="AK104" s="1">
        <v>0.33</v>
      </c>
      <c r="AL104" s="1">
        <v>0.31</v>
      </c>
      <c r="AM104" s="1">
        <v>0.52</v>
      </c>
      <c r="AN104" s="1">
        <v>0.48</v>
      </c>
      <c r="AO104" s="1">
        <v>0.5</v>
      </c>
      <c r="AP104" s="1">
        <v>0.46</v>
      </c>
      <c r="AQ104" s="1">
        <f>SUM(Tabla1[[#This Row],[AM24vsNM24]:[NMinf48vsNM48]])</f>
        <v>3.2973965999999999</v>
      </c>
    </row>
    <row r="105" spans="1:43" x14ac:dyDescent="0.3">
      <c r="A105" t="s">
        <v>133</v>
      </c>
      <c r="B105">
        <v>44</v>
      </c>
      <c r="C105" t="str">
        <f>IF(Tabla1[[#This Row],[FDR q-val|AM24vsNM24]] &lt; $C$1, Tabla1[[#This Row],[NES|AM24vsNM24]], "")</f>
        <v/>
      </c>
      <c r="D105" t="str">
        <f>IF(Tabla1[[#This Row],[FDR q-val|AM48vsNM48]] &lt; $C$1, Tabla1[[#This Row],[NES|AM48vsNM48]], "")</f>
        <v/>
      </c>
      <c r="E105" t="str">
        <f>IF(Tabla1[[#This Row],[FDR q-val|AMinf24vsAM24]] &lt; $C$1, Tabla1[[#This Row],[NES|AMinf24vsAM24]], "")</f>
        <v/>
      </c>
      <c r="F105">
        <f>IF(Tabla1[[#This Row],[FDR q-val|AMinf24vsNM24]] &lt; $C$1, Tabla1[[#This Row],[NES|AMinf24vsNM24]], "")</f>
        <v>1.5326468</v>
      </c>
      <c r="H105" t="str">
        <f>IF(Tabla1[[#This Row],[FDR q-val|AMinf48_vs_NMinf48]] &lt; $C$1, Tabla1[[#This Row],[NES|AMinf48_vs_NMinf48]], "")</f>
        <v/>
      </c>
      <c r="I105" t="str">
        <f>IF(Tabla1[[#This Row],[FDR q-val|AMinf48vsAM48]] &lt; $C$1, Tabla1[[#This Row],[NES|AMinf48vsAM48]], "")</f>
        <v/>
      </c>
      <c r="J105" t="str">
        <f>IF(Tabla1[[#This Row],[FDR q-val|AMinf48vsNM48]] &lt; $C$1, Tabla1[[#This Row],[NES|AMinf48vsNM48]], "")</f>
        <v/>
      </c>
      <c r="K105">
        <f>IF(Tabla1[[#This Row],[FDR q-val|NMinf24vsNM24]] &lt; $C$1, Tabla1[[#This Row],[NES|NMinf24vsNM24]], "")</f>
        <v>1.7348489</v>
      </c>
      <c r="L105" t="str">
        <f>IF(Tabla1[[#This Row],[FDR q-val|NMinf48vsNM48]] &lt; $C$1, Tabla1[[#This Row],[NES|NMinf48vsNM48]], "")</f>
        <v/>
      </c>
      <c r="M105">
        <v>0.63824429999999999</v>
      </c>
      <c r="N105">
        <v>0.95750749999999996</v>
      </c>
      <c r="O105">
        <v>1.3638878999999999</v>
      </c>
      <c r="P105">
        <v>1.5326468</v>
      </c>
      <c r="Q105">
        <v>0.66274725999999995</v>
      </c>
      <c r="R105">
        <v>-1.0078222999999999</v>
      </c>
      <c r="S105">
        <v>1.1831609999999999</v>
      </c>
      <c r="T105">
        <v>1.5007741000000001</v>
      </c>
      <c r="U105">
        <v>1.7348489</v>
      </c>
      <c r="V105">
        <v>1.4138691000000001</v>
      </c>
      <c r="W105">
        <v>0.96013610000000005</v>
      </c>
      <c r="X105">
        <v>1</v>
      </c>
      <c r="Y105">
        <v>0.70162420000000003</v>
      </c>
      <c r="Z105">
        <v>0.36535305000000001</v>
      </c>
      <c r="AA105">
        <v>0.96979990000000005</v>
      </c>
      <c r="AB105">
        <v>0.92720102999999998</v>
      </c>
      <c r="AC105">
        <v>1</v>
      </c>
      <c r="AD105">
        <v>1</v>
      </c>
      <c r="AE105">
        <v>0.11337917</v>
      </c>
      <c r="AF105">
        <v>1</v>
      </c>
      <c r="AG105" s="1">
        <v>0.18</v>
      </c>
      <c r="AH105" s="1">
        <v>0.48</v>
      </c>
      <c r="AI105" s="1">
        <v>0.5</v>
      </c>
      <c r="AJ105" s="1">
        <v>0.52</v>
      </c>
      <c r="AK105" s="1">
        <v>0.5</v>
      </c>
      <c r="AL105" s="1">
        <v>0.32</v>
      </c>
      <c r="AM105" s="1">
        <v>0.36</v>
      </c>
      <c r="AN105" s="1">
        <v>0.5</v>
      </c>
      <c r="AO105" s="1">
        <v>0.52</v>
      </c>
      <c r="AP105" s="1">
        <v>0.41</v>
      </c>
      <c r="AQ105" s="1">
        <f>SUM(Tabla1[[#This Row],[AM24vsNM24]:[NMinf48vsNM48]])</f>
        <v>3.2674957</v>
      </c>
    </row>
    <row r="106" spans="1:43" hidden="1" x14ac:dyDescent="0.3">
      <c r="A106" t="s">
        <v>134</v>
      </c>
      <c r="B106">
        <v>20</v>
      </c>
      <c r="C106" t="str">
        <f>IF(Tabla1[[#This Row],[FDR q-val|AM24vsNM24]] &lt; $C$1, Tabla1[[#This Row],[NES|AM24vsNM24]], "")</f>
        <v/>
      </c>
      <c r="D106" t="str">
        <f>IF(Tabla1[[#This Row],[FDR q-val|AM48vsNM48]] &lt; $C$1, Tabla1[[#This Row],[NES|AM48vsNM48]], "")</f>
        <v/>
      </c>
      <c r="E106" t="str">
        <f>IF(Tabla1[[#This Row],[FDR q-val|AMinf24vsAM24]] &lt; $C$1, Tabla1[[#This Row],[NES|AMinf24vsAM24]], "")</f>
        <v/>
      </c>
      <c r="F106" t="str">
        <f>IF(Tabla1[[#This Row],[FDR q-val|AMinf24vsNM24]] &lt; $C$1, Tabla1[[#This Row],[NES|AMinf24vsNM24]], "")</f>
        <v/>
      </c>
      <c r="G106" t="str">
        <f>IF(Tabla1[[#This Row],[FDR q-val|AMinf24vsNMinf24]] &lt; $C$1, Tabla1[[#This Row],[NES|AMinf24vsNMinf24]], "")</f>
        <v/>
      </c>
      <c r="H106" t="str">
        <f>IF(Tabla1[[#This Row],[FDR q-val|AMinf48_vs_NMinf48]] &lt; $C$1, Tabla1[[#This Row],[NES|AMinf48_vs_NMinf48]], "")</f>
        <v/>
      </c>
      <c r="I106" t="str">
        <f>IF(Tabla1[[#This Row],[FDR q-val|AMinf48vsAM48]] &lt; $C$1, Tabla1[[#This Row],[NES|AMinf48vsAM48]], "")</f>
        <v/>
      </c>
      <c r="J106" t="str">
        <f>IF(Tabla1[[#This Row],[FDR q-val|AMinf48vsNM48]] &lt; $C$1, Tabla1[[#This Row],[NES|AMinf48vsNM48]], "")</f>
        <v/>
      </c>
      <c r="K106" t="str">
        <f>IF(Tabla1[[#This Row],[FDR q-val|NMinf24vsNM24]] &lt; $C$1, Tabla1[[#This Row],[NES|NMinf24vsNM24]], "")</f>
        <v/>
      </c>
      <c r="L106" t="str">
        <f>IF(Tabla1[[#This Row],[FDR q-val|NMinf48vsNM48]] &lt; $C$1, Tabla1[[#This Row],[NES|NMinf48vsNM48]], "")</f>
        <v/>
      </c>
      <c r="M106">
        <v>0.74236727000000002</v>
      </c>
      <c r="N106">
        <v>-0.77403604999999998</v>
      </c>
      <c r="O106">
        <v>-1.0196451</v>
      </c>
      <c r="P106">
        <v>0.53601955999999995</v>
      </c>
      <c r="Q106">
        <v>1.4106154</v>
      </c>
      <c r="R106">
        <v>1.1463901999999999</v>
      </c>
      <c r="S106">
        <v>-1.6011694999999999</v>
      </c>
      <c r="T106">
        <v>-1.500931</v>
      </c>
      <c r="U106">
        <v>-0.91138302999999998</v>
      </c>
      <c r="V106">
        <v>-1.2067844000000001</v>
      </c>
      <c r="W106">
        <v>0.97621210000000003</v>
      </c>
      <c r="X106">
        <v>1</v>
      </c>
      <c r="Y106">
        <v>0.76426654999999999</v>
      </c>
      <c r="Z106">
        <v>0.9847496</v>
      </c>
      <c r="AA106">
        <v>0.52371239999999997</v>
      </c>
      <c r="AB106">
        <v>1</v>
      </c>
      <c r="AC106">
        <v>1</v>
      </c>
      <c r="AD106">
        <v>1</v>
      </c>
      <c r="AE106">
        <v>0.89788055</v>
      </c>
      <c r="AF106">
        <v>0.87153006</v>
      </c>
      <c r="AG106" s="1">
        <v>0.2</v>
      </c>
      <c r="AH106" s="1">
        <v>0.35</v>
      </c>
      <c r="AI106" s="1">
        <v>0.4</v>
      </c>
      <c r="AJ106" s="1">
        <v>0.1</v>
      </c>
      <c r="AK106" s="1">
        <v>0.1</v>
      </c>
      <c r="AL106" s="1">
        <v>0.45</v>
      </c>
      <c r="AM106" s="1">
        <v>0.45</v>
      </c>
      <c r="AN106" s="1">
        <v>0.5</v>
      </c>
      <c r="AO106" s="1">
        <v>0.6</v>
      </c>
      <c r="AP106" s="1">
        <v>0.55000000000000004</v>
      </c>
      <c r="AQ106" s="1">
        <f>SUM(Tabla1[[#This Row],[AM24vsNM24]:[NMinf48vsNM48]])</f>
        <v>0</v>
      </c>
    </row>
    <row r="107" spans="1:43" hidden="1" x14ac:dyDescent="0.3">
      <c r="A107" t="s">
        <v>135</v>
      </c>
      <c r="B107">
        <v>37</v>
      </c>
      <c r="C107" t="str">
        <f>IF(Tabla1[[#This Row],[FDR q-val|AM24vsNM24]] &lt; $C$1, Tabla1[[#This Row],[NES|AM24vsNM24]], "")</f>
        <v/>
      </c>
      <c r="D107" t="str">
        <f>IF(Tabla1[[#This Row],[FDR q-val|AM48vsNM48]] &lt; $C$1, Tabla1[[#This Row],[NES|AM48vsNM48]], "")</f>
        <v/>
      </c>
      <c r="E107" t="str">
        <f>IF(Tabla1[[#This Row],[FDR q-val|AMinf24vsAM24]] &lt; $C$1, Tabla1[[#This Row],[NES|AMinf24vsAM24]], "")</f>
        <v/>
      </c>
      <c r="F107" t="str">
        <f>IF(Tabla1[[#This Row],[FDR q-val|AMinf24vsNM24]] &lt; $C$1, Tabla1[[#This Row],[NES|AMinf24vsNM24]], "")</f>
        <v/>
      </c>
      <c r="H107" t="str">
        <f>IF(Tabla1[[#This Row],[FDR q-val|AMinf48_vs_NMinf48]] &lt; $C$1, Tabla1[[#This Row],[NES|AMinf48_vs_NMinf48]], "")</f>
        <v/>
      </c>
      <c r="I107" t="str">
        <f>IF(Tabla1[[#This Row],[FDR q-val|AMinf48vsAM48]] &lt; $C$1, Tabla1[[#This Row],[NES|AMinf48vsAM48]], "")</f>
        <v/>
      </c>
      <c r="J107" t="str">
        <f>IF(Tabla1[[#This Row],[FDR q-val|AMinf48vsNM48]] &lt; $C$1, Tabla1[[#This Row],[NES|AMinf48vsNM48]], "")</f>
        <v/>
      </c>
      <c r="K107" t="str">
        <f>IF(Tabla1[[#This Row],[FDR q-val|NMinf24vsNM24]] &lt; $C$1, Tabla1[[#This Row],[NES|NMinf24vsNM24]], "")</f>
        <v/>
      </c>
      <c r="L107" t="str">
        <f>IF(Tabla1[[#This Row],[FDR q-val|NMinf48vsNM48]] &lt; $C$1, Tabla1[[#This Row],[NES|NMinf48vsNM48]], "")</f>
        <v/>
      </c>
      <c r="M107">
        <v>-0.82107410000000003</v>
      </c>
      <c r="N107">
        <v>1.0483311</v>
      </c>
      <c r="O107">
        <v>1.3280342000000001</v>
      </c>
      <c r="P107">
        <v>1.1072586</v>
      </c>
      <c r="Q107">
        <v>1.2064843000000001</v>
      </c>
      <c r="R107">
        <v>-0.82452106000000003</v>
      </c>
      <c r="S107">
        <v>-0.72676574999999999</v>
      </c>
      <c r="T107">
        <v>-0.93213444999999995</v>
      </c>
      <c r="U107">
        <v>0.92606633999999999</v>
      </c>
      <c r="V107">
        <v>0.63068897000000002</v>
      </c>
      <c r="W107">
        <v>0.93518809999999997</v>
      </c>
      <c r="X107">
        <v>1</v>
      </c>
      <c r="Y107">
        <v>0.69127565999999996</v>
      </c>
      <c r="Z107">
        <v>0.70961879999999999</v>
      </c>
      <c r="AA107">
        <v>0.74308324000000003</v>
      </c>
      <c r="AB107">
        <v>0.96845389999999998</v>
      </c>
      <c r="AC107">
        <v>0.92756503999999995</v>
      </c>
      <c r="AD107">
        <v>0.90252849999999996</v>
      </c>
      <c r="AE107">
        <v>0.82287663</v>
      </c>
      <c r="AF107">
        <v>0.94139737000000001</v>
      </c>
      <c r="AG107" s="1">
        <v>0.22</v>
      </c>
      <c r="AH107" s="1">
        <v>0.27</v>
      </c>
      <c r="AI107" s="1">
        <v>0.49</v>
      </c>
      <c r="AJ107" s="1">
        <v>0.32</v>
      </c>
      <c r="AK107" s="1">
        <v>0.51</v>
      </c>
      <c r="AL107" s="1">
        <v>0.38</v>
      </c>
      <c r="AM107" s="1">
        <v>0.41</v>
      </c>
      <c r="AN107" s="1">
        <v>0.35</v>
      </c>
      <c r="AO107" s="1">
        <v>0.22</v>
      </c>
      <c r="AP107" s="1">
        <v>0.14000000000000001</v>
      </c>
      <c r="AQ107" s="1">
        <f>SUM(Tabla1[[#This Row],[AM24vsNM24]:[NMinf48vsNM48]])</f>
        <v>0</v>
      </c>
    </row>
    <row r="108" spans="1:43" hidden="1" x14ac:dyDescent="0.3">
      <c r="A108" t="s">
        <v>136</v>
      </c>
      <c r="B108">
        <v>32</v>
      </c>
      <c r="C108" t="str">
        <f>IF(Tabla1[[#This Row],[FDR q-val|AM24vsNM24]] &lt; $C$1, Tabla1[[#This Row],[NES|AM24vsNM24]], "")</f>
        <v/>
      </c>
      <c r="D108" t="str">
        <f>IF(Tabla1[[#This Row],[FDR q-val|AM48vsNM48]] &lt; $C$1, Tabla1[[#This Row],[NES|AM48vsNM48]], "")</f>
        <v/>
      </c>
      <c r="E108" t="str">
        <f>IF(Tabla1[[#This Row],[FDR q-val|AMinf24vsAM24]] &lt; $C$1, Tabla1[[#This Row],[NES|AMinf24vsAM24]], "")</f>
        <v/>
      </c>
      <c r="F108" t="str">
        <f>IF(Tabla1[[#This Row],[FDR q-val|AMinf24vsNM24]] &lt; $C$1, Tabla1[[#This Row],[NES|AMinf24vsNM24]], "")</f>
        <v/>
      </c>
      <c r="G108" t="str">
        <f>IF(Tabla1[[#This Row],[FDR q-val|AMinf24vsNMinf24]] &lt; $C$1, Tabla1[[#This Row],[NES|AMinf24vsNMinf24]], "")</f>
        <v/>
      </c>
      <c r="H108" t="str">
        <f>IF(Tabla1[[#This Row],[FDR q-val|AMinf48_vs_NMinf48]] &lt; $C$1, Tabla1[[#This Row],[NES|AMinf48_vs_NMinf48]], "")</f>
        <v/>
      </c>
      <c r="I108" t="str">
        <f>IF(Tabla1[[#This Row],[FDR q-val|AMinf48vsAM48]] &lt; $C$1, Tabla1[[#This Row],[NES|AMinf48vsAM48]], "")</f>
        <v/>
      </c>
      <c r="J108" t="str">
        <f>IF(Tabla1[[#This Row],[FDR q-val|AMinf48vsNM48]] &lt; $C$1, Tabla1[[#This Row],[NES|AMinf48vsNM48]], "")</f>
        <v/>
      </c>
      <c r="K108" t="str">
        <f>IF(Tabla1[[#This Row],[FDR q-val|NMinf24vsNM24]] &lt; $C$1, Tabla1[[#This Row],[NES|NMinf24vsNM24]], "")</f>
        <v/>
      </c>
      <c r="L108" t="str">
        <f>IF(Tabla1[[#This Row],[FDR q-val|NMinf48vsNM48]] &lt; $C$1, Tabla1[[#This Row],[NES|NMinf48vsNM48]], "")</f>
        <v/>
      </c>
      <c r="M108">
        <v>-0.70420769999999999</v>
      </c>
      <c r="N108">
        <v>0.89582669999999998</v>
      </c>
      <c r="O108">
        <v>1.2691482999999999</v>
      </c>
      <c r="P108">
        <v>1.0956215</v>
      </c>
      <c r="Q108">
        <v>0.98903269999999999</v>
      </c>
      <c r="R108">
        <v>-0.86110489999999995</v>
      </c>
      <c r="S108">
        <v>-0.58023360000000002</v>
      </c>
      <c r="T108">
        <v>0.82787270000000002</v>
      </c>
      <c r="U108">
        <v>0.98481995</v>
      </c>
      <c r="V108">
        <v>0.74224453999999995</v>
      </c>
      <c r="W108">
        <v>0.95026350000000004</v>
      </c>
      <c r="X108">
        <v>1</v>
      </c>
      <c r="Y108">
        <v>0.71028404999999994</v>
      </c>
      <c r="Z108">
        <v>0.71874749999999998</v>
      </c>
      <c r="AA108">
        <v>0.90701149999999997</v>
      </c>
      <c r="AB108">
        <v>0.96558029999999995</v>
      </c>
      <c r="AC108">
        <v>0.96394813000000001</v>
      </c>
      <c r="AD108">
        <v>0.88056469999999998</v>
      </c>
      <c r="AE108">
        <v>0.78032939999999995</v>
      </c>
      <c r="AF108">
        <v>0.9348611</v>
      </c>
      <c r="AG108" s="1">
        <v>0.19</v>
      </c>
      <c r="AH108" s="1">
        <v>0.22</v>
      </c>
      <c r="AI108" s="1">
        <v>0.47</v>
      </c>
      <c r="AJ108" s="1">
        <v>0.34</v>
      </c>
      <c r="AK108" s="1">
        <v>0.47</v>
      </c>
      <c r="AL108" s="1">
        <v>0.41</v>
      </c>
      <c r="AM108" s="1">
        <v>0.38</v>
      </c>
      <c r="AN108" s="1">
        <v>0.22</v>
      </c>
      <c r="AO108" s="1">
        <v>0.25</v>
      </c>
      <c r="AP108" s="1">
        <v>0.38</v>
      </c>
      <c r="AQ108" s="1">
        <f>SUM(Tabla1[[#This Row],[AM24vsNM24]:[NMinf48vsNM48]])</f>
        <v>0</v>
      </c>
    </row>
    <row r="109" spans="1:43" hidden="1" x14ac:dyDescent="0.3">
      <c r="A109" t="s">
        <v>137</v>
      </c>
      <c r="B109">
        <v>84</v>
      </c>
      <c r="C109" t="str">
        <f>IF(Tabla1[[#This Row],[FDR q-val|AM24vsNM24]] &lt; $C$1, Tabla1[[#This Row],[NES|AM24vsNM24]], "")</f>
        <v/>
      </c>
      <c r="D109" t="str">
        <f>IF(Tabla1[[#This Row],[FDR q-val|AM48vsNM48]] &lt; $C$1, Tabla1[[#This Row],[NES|AM48vsNM48]], "")</f>
        <v/>
      </c>
      <c r="E109" t="str">
        <f>IF(Tabla1[[#This Row],[FDR q-val|AMinf24vsAM24]] &lt; $C$1, Tabla1[[#This Row],[NES|AMinf24vsAM24]], "")</f>
        <v/>
      </c>
      <c r="F109" t="str">
        <f>IF(Tabla1[[#This Row],[FDR q-val|AMinf24vsNM24]] &lt; $C$1, Tabla1[[#This Row],[NES|AMinf24vsNM24]], "")</f>
        <v/>
      </c>
      <c r="H109" t="str">
        <f>IF(Tabla1[[#This Row],[FDR q-val|AMinf48_vs_NMinf48]] &lt; $C$1, Tabla1[[#This Row],[NES|AMinf48_vs_NMinf48]], "")</f>
        <v/>
      </c>
      <c r="I109" t="str">
        <f>IF(Tabla1[[#This Row],[FDR q-val|AMinf48vsAM48]] &lt; $C$1, Tabla1[[#This Row],[NES|AMinf48vsAM48]], "")</f>
        <v/>
      </c>
      <c r="J109" t="str">
        <f>IF(Tabla1[[#This Row],[FDR q-val|AMinf48vsNM48]] &lt; $C$1, Tabla1[[#This Row],[NES|AMinf48vsNM48]], "")</f>
        <v/>
      </c>
      <c r="K109" t="str">
        <f>IF(Tabla1[[#This Row],[FDR q-val|NMinf24vsNM24]] &lt; $C$1, Tabla1[[#This Row],[NES|NMinf24vsNM24]], "")</f>
        <v/>
      </c>
      <c r="L109" t="str">
        <f>IF(Tabla1[[#This Row],[FDR q-val|NMinf48vsNM48]] &lt; $C$1, Tabla1[[#This Row],[NES|NMinf48vsNM48]], "")</f>
        <v/>
      </c>
      <c r="M109">
        <v>-0.98321199999999997</v>
      </c>
      <c r="N109">
        <v>0.89241420000000005</v>
      </c>
      <c r="O109">
        <v>0.92589639999999995</v>
      </c>
      <c r="P109">
        <v>-1.1582787999999999</v>
      </c>
      <c r="Q109">
        <v>-1.3366686000000001</v>
      </c>
      <c r="R109">
        <v>1.2081516999999999</v>
      </c>
      <c r="S109">
        <v>-0.96601075000000003</v>
      </c>
      <c r="T109">
        <v>-0.96352415999999996</v>
      </c>
      <c r="U109">
        <v>1.2232924999999999</v>
      </c>
      <c r="V109">
        <v>-1.0961997999999999</v>
      </c>
      <c r="W109">
        <v>0.9235833</v>
      </c>
      <c r="X109">
        <v>1</v>
      </c>
      <c r="Y109">
        <v>0.88069439999999999</v>
      </c>
      <c r="Z109">
        <v>0.97799329999999995</v>
      </c>
      <c r="AA109">
        <v>1</v>
      </c>
      <c r="AB109">
        <v>1</v>
      </c>
      <c r="AC109">
        <v>0.95747859999999996</v>
      </c>
      <c r="AD109">
        <v>0.89673570000000002</v>
      </c>
      <c r="AE109">
        <v>0.56841419999999998</v>
      </c>
      <c r="AF109">
        <v>0.81779650000000004</v>
      </c>
      <c r="AG109" s="1">
        <v>0.26</v>
      </c>
      <c r="AH109" s="1">
        <v>0.37</v>
      </c>
      <c r="AI109" s="1">
        <v>0.18</v>
      </c>
      <c r="AJ109" s="1">
        <v>0.27</v>
      </c>
      <c r="AK109" s="1">
        <v>0.23</v>
      </c>
      <c r="AL109" s="1">
        <v>0.43</v>
      </c>
      <c r="AM109" s="1">
        <v>0.42</v>
      </c>
      <c r="AN109" s="1">
        <v>0.37</v>
      </c>
      <c r="AO109" s="1">
        <v>0.21</v>
      </c>
      <c r="AP109" s="1">
        <v>0.48</v>
      </c>
      <c r="AQ109" s="1">
        <f>SUM(Tabla1[[#This Row],[AM24vsNM24]:[NMinf48vsNM48]])</f>
        <v>0</v>
      </c>
    </row>
    <row r="110" spans="1:43" hidden="1" x14ac:dyDescent="0.3">
      <c r="A110" t="s">
        <v>138</v>
      </c>
      <c r="B110">
        <v>23</v>
      </c>
      <c r="C110" t="str">
        <f>IF(Tabla1[[#This Row],[FDR q-val|AM24vsNM24]] &lt; $C$1, Tabla1[[#This Row],[NES|AM24vsNM24]], "")</f>
        <v/>
      </c>
      <c r="D110" t="str">
        <f>IF(Tabla1[[#This Row],[FDR q-val|AM48vsNM48]] &lt; $C$1, Tabla1[[#This Row],[NES|AM48vsNM48]], "")</f>
        <v/>
      </c>
      <c r="E110" t="str">
        <f>IF(Tabla1[[#This Row],[FDR q-val|AMinf24vsAM24]] &lt; $C$1, Tabla1[[#This Row],[NES|AMinf24vsAM24]], "")</f>
        <v/>
      </c>
      <c r="F110" t="str">
        <f>IF(Tabla1[[#This Row],[FDR q-val|AMinf24vsNM24]] &lt; $C$1, Tabla1[[#This Row],[NES|AMinf24vsNM24]], "")</f>
        <v/>
      </c>
      <c r="G110" t="str">
        <f>IF(Tabla1[[#This Row],[FDR q-val|AMinf24vsNMinf24]] &lt; $C$1, Tabla1[[#This Row],[NES|AMinf24vsNMinf24]], "")</f>
        <v/>
      </c>
      <c r="H110" t="str">
        <f>IF(Tabla1[[#This Row],[FDR q-val|AMinf48_vs_NMinf48]] &lt; $C$1, Tabla1[[#This Row],[NES|AMinf48_vs_NMinf48]], "")</f>
        <v/>
      </c>
      <c r="I110" t="str">
        <f>IF(Tabla1[[#This Row],[FDR q-val|AMinf48vsAM48]] &lt; $C$1, Tabla1[[#This Row],[NES|AMinf48vsAM48]], "")</f>
        <v/>
      </c>
      <c r="J110" t="str">
        <f>IF(Tabla1[[#This Row],[FDR q-val|AMinf48vsNM48]] &lt; $C$1, Tabla1[[#This Row],[NES|AMinf48vsNM48]], "")</f>
        <v/>
      </c>
      <c r="K110" t="str">
        <f>IF(Tabla1[[#This Row],[FDR q-val|NMinf24vsNM24]] &lt; $C$1, Tabla1[[#This Row],[NES|NMinf24vsNM24]], "")</f>
        <v/>
      </c>
      <c r="L110" t="str">
        <f>IF(Tabla1[[#This Row],[FDR q-val|NMinf48vsNM48]] &lt; $C$1, Tabla1[[#This Row],[NES|NMinf48vsNM48]], "")</f>
        <v/>
      </c>
      <c r="M110">
        <v>-0.75599879999999997</v>
      </c>
      <c r="N110">
        <v>-0.63039803999999999</v>
      </c>
      <c r="O110">
        <v>0.86099963999999996</v>
      </c>
      <c r="P110">
        <v>-0.85386329999999999</v>
      </c>
      <c r="Q110">
        <v>-1.0648363000000001</v>
      </c>
      <c r="R110">
        <v>-0.69321750000000004</v>
      </c>
      <c r="S110">
        <v>-0.70674694000000005</v>
      </c>
      <c r="T110">
        <v>-0.86980380000000002</v>
      </c>
      <c r="U110">
        <v>0.81414989999999998</v>
      </c>
      <c r="V110">
        <v>-0.78985620000000001</v>
      </c>
      <c r="W110">
        <v>0.93345</v>
      </c>
      <c r="X110">
        <v>0.99406950000000005</v>
      </c>
      <c r="Y110">
        <v>0.90172832999999997</v>
      </c>
      <c r="Z110">
        <v>0.99780360000000001</v>
      </c>
      <c r="AA110">
        <v>1</v>
      </c>
      <c r="AB110">
        <v>0.97567729999999997</v>
      </c>
      <c r="AC110">
        <v>0.93532210000000005</v>
      </c>
      <c r="AD110">
        <v>0.93859946999999999</v>
      </c>
      <c r="AE110">
        <v>0.92931640000000004</v>
      </c>
      <c r="AF110">
        <v>0.97978129999999997</v>
      </c>
      <c r="AG110" s="1">
        <v>0.48</v>
      </c>
      <c r="AH110" s="1">
        <v>0.17</v>
      </c>
      <c r="AI110" s="1">
        <v>0.3</v>
      </c>
      <c r="AJ110" s="1">
        <v>0.22</v>
      </c>
      <c r="AK110" s="1">
        <v>0.26</v>
      </c>
      <c r="AL110" s="1">
        <v>0.22</v>
      </c>
      <c r="AM110" s="1">
        <v>0.48</v>
      </c>
      <c r="AN110" s="1">
        <v>0.39</v>
      </c>
      <c r="AO110" s="1">
        <v>0.22</v>
      </c>
      <c r="AP110" s="1">
        <v>0.56999999999999995</v>
      </c>
      <c r="AQ110" s="1">
        <f>SUM(Tabla1[[#This Row],[AM24vsNM24]:[NMinf48vsNM48]])</f>
        <v>0</v>
      </c>
    </row>
    <row r="111" spans="1:43" hidden="1" x14ac:dyDescent="0.3">
      <c r="A111" t="s">
        <v>139</v>
      </c>
      <c r="B111">
        <v>20</v>
      </c>
      <c r="C111" t="str">
        <f>IF(Tabla1[[#This Row],[FDR q-val|AM24vsNM24]] &lt; $C$1, Tabla1[[#This Row],[NES|AM24vsNM24]], "")</f>
        <v/>
      </c>
      <c r="D111" t="str">
        <f>IF(Tabla1[[#This Row],[FDR q-val|AM48vsNM48]] &lt; $C$1, Tabla1[[#This Row],[NES|AM48vsNM48]], "")</f>
        <v/>
      </c>
      <c r="E111" t="str">
        <f>IF(Tabla1[[#This Row],[FDR q-val|AMinf24vsAM24]] &lt; $C$1, Tabla1[[#This Row],[NES|AMinf24vsAM24]], "")</f>
        <v/>
      </c>
      <c r="F111" t="str">
        <f>IF(Tabla1[[#This Row],[FDR q-val|AMinf24vsNM24]] &lt; $C$1, Tabla1[[#This Row],[NES|AMinf24vsNM24]], "")</f>
        <v/>
      </c>
      <c r="H111" t="str">
        <f>IF(Tabla1[[#This Row],[FDR q-val|AMinf48_vs_NMinf48]] &lt; $C$1, Tabla1[[#This Row],[NES|AMinf48_vs_NMinf48]], "")</f>
        <v/>
      </c>
      <c r="I111" t="str">
        <f>IF(Tabla1[[#This Row],[FDR q-val|AMinf48vsAM48]] &lt; $C$1, Tabla1[[#This Row],[NES|AMinf48vsAM48]], "")</f>
        <v/>
      </c>
      <c r="J111" t="str">
        <f>IF(Tabla1[[#This Row],[FDR q-val|AMinf48vsNM48]] &lt; $C$1, Tabla1[[#This Row],[NES|AMinf48vsNM48]], "")</f>
        <v/>
      </c>
      <c r="K111" t="str">
        <f>IF(Tabla1[[#This Row],[FDR q-val|NMinf24vsNM24]] &lt; $C$1, Tabla1[[#This Row],[NES|NMinf24vsNM24]], "")</f>
        <v/>
      </c>
      <c r="L111" t="str">
        <f>IF(Tabla1[[#This Row],[FDR q-val|NMinf48vsNM48]] &lt; $C$1, Tabla1[[#This Row],[NES|NMinf48vsNM48]], "")</f>
        <v/>
      </c>
      <c r="M111">
        <v>-1.5400020999999999</v>
      </c>
      <c r="N111">
        <v>1.4502778000000001</v>
      </c>
      <c r="O111">
        <v>0.67178309999999997</v>
      </c>
      <c r="P111">
        <v>-1.1046783</v>
      </c>
      <c r="Q111">
        <v>-0.98994552999999996</v>
      </c>
      <c r="R111">
        <v>-0.83866834999999995</v>
      </c>
      <c r="S111">
        <v>-1.0830233</v>
      </c>
      <c r="T111">
        <v>-0.61533539999999998</v>
      </c>
      <c r="U111">
        <v>-0.41926232000000002</v>
      </c>
      <c r="V111">
        <v>-0.43061376000000001</v>
      </c>
      <c r="W111">
        <v>1</v>
      </c>
      <c r="X111">
        <v>1</v>
      </c>
      <c r="Y111">
        <v>0.95812249999999999</v>
      </c>
      <c r="Z111">
        <v>0.99807805000000005</v>
      </c>
      <c r="AA111">
        <v>1</v>
      </c>
      <c r="AB111">
        <v>0.97586260000000002</v>
      </c>
      <c r="AC111">
        <v>0.77149400000000001</v>
      </c>
      <c r="AD111">
        <v>0.96858279999999997</v>
      </c>
      <c r="AE111">
        <v>0.99332620000000005</v>
      </c>
      <c r="AF111">
        <v>1</v>
      </c>
      <c r="AG111" s="1">
        <v>0.6</v>
      </c>
      <c r="AH111" s="1">
        <v>0.6</v>
      </c>
      <c r="AI111" s="1">
        <v>0.6</v>
      </c>
      <c r="AJ111" s="1">
        <v>0.45</v>
      </c>
      <c r="AK111" s="1">
        <v>0.45</v>
      </c>
      <c r="AL111" s="1">
        <v>0.3</v>
      </c>
      <c r="AM111" s="1">
        <v>0.55000000000000004</v>
      </c>
      <c r="AN111" s="1">
        <v>0.6</v>
      </c>
      <c r="AO111" s="1">
        <v>0.05</v>
      </c>
      <c r="AP111" s="1">
        <v>0.55000000000000004</v>
      </c>
      <c r="AQ111" s="1">
        <f>SUM(Tabla1[[#This Row],[AM24vsNM24]:[NMinf48vsNM48]])</f>
        <v>0</v>
      </c>
    </row>
    <row r="112" spans="1:43" hidden="1" x14ac:dyDescent="0.3">
      <c r="A112" t="s">
        <v>140</v>
      </c>
      <c r="B112">
        <v>18</v>
      </c>
      <c r="C112" t="str">
        <f>IF(Tabla1[[#This Row],[FDR q-val|AM24vsNM24]] &lt; $C$1, Tabla1[[#This Row],[NES|AM24vsNM24]], "")</f>
        <v/>
      </c>
      <c r="D112" t="str">
        <f>IF(Tabla1[[#This Row],[FDR q-val|AM48vsNM48]] &lt; $C$1, Tabla1[[#This Row],[NES|AM48vsNM48]], "")</f>
        <v/>
      </c>
      <c r="E112" t="str">
        <f>IF(Tabla1[[#This Row],[FDR q-val|AMinf24vsAM24]] &lt; $C$1, Tabla1[[#This Row],[NES|AMinf24vsAM24]], "")</f>
        <v/>
      </c>
      <c r="F112" t="str">
        <f>IF(Tabla1[[#This Row],[FDR q-val|AMinf24vsNM24]] &lt; $C$1, Tabla1[[#This Row],[NES|AMinf24vsNM24]], "")</f>
        <v/>
      </c>
      <c r="G112" t="str">
        <f>IF(Tabla1[[#This Row],[FDR q-val|AMinf24vsNMinf24]] &lt; $C$1, Tabla1[[#This Row],[NES|AMinf24vsNMinf24]], "")</f>
        <v/>
      </c>
      <c r="H112" t="str">
        <f>IF(Tabla1[[#This Row],[FDR q-val|AMinf48_vs_NMinf48]] &lt; $C$1, Tabla1[[#This Row],[NES|AMinf48_vs_NMinf48]], "")</f>
        <v/>
      </c>
      <c r="I112" t="str">
        <f>IF(Tabla1[[#This Row],[FDR q-val|AMinf48vsAM48]] &lt; $C$1, Tabla1[[#This Row],[NES|AMinf48vsAM48]], "")</f>
        <v/>
      </c>
      <c r="J112" t="str">
        <f>IF(Tabla1[[#This Row],[FDR q-val|AMinf48vsNM48]] &lt; $C$1, Tabla1[[#This Row],[NES|AMinf48vsNM48]], "")</f>
        <v/>
      </c>
      <c r="K112" t="str">
        <f>IF(Tabla1[[#This Row],[FDR q-val|NMinf24vsNM24]] &lt; $C$1, Tabla1[[#This Row],[NES|NMinf24vsNM24]], "")</f>
        <v/>
      </c>
      <c r="L112" t="str">
        <f>IF(Tabla1[[#This Row],[FDR q-val|NMinf48vsNM48]] &lt; $C$1, Tabla1[[#This Row],[NES|NMinf48vsNM48]], "")</f>
        <v/>
      </c>
      <c r="M112">
        <v>-0.86673420000000001</v>
      </c>
      <c r="N112">
        <v>-0.88409649999999995</v>
      </c>
      <c r="O112">
        <v>-0.82873284999999997</v>
      </c>
      <c r="P112">
        <v>-0.91478205000000001</v>
      </c>
      <c r="Q112">
        <v>-1.2244052999999999</v>
      </c>
      <c r="R112">
        <v>0.74426749999999997</v>
      </c>
      <c r="S112">
        <v>-1.314932</v>
      </c>
      <c r="T112">
        <v>-1.2971851999999999</v>
      </c>
      <c r="U112">
        <v>0.61630720000000005</v>
      </c>
      <c r="V112">
        <v>-1.2898148</v>
      </c>
      <c r="W112">
        <v>0.95325260000000001</v>
      </c>
      <c r="X112">
        <v>1</v>
      </c>
      <c r="Y112">
        <v>0.90158199999999999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0.95794140000000005</v>
      </c>
      <c r="AF112">
        <v>0.80439203999999997</v>
      </c>
      <c r="AG112" s="1">
        <v>0.22</v>
      </c>
      <c r="AH112" s="1">
        <v>0.33</v>
      </c>
      <c r="AI112" s="1">
        <v>0.56000000000000005</v>
      </c>
      <c r="AJ112" s="1">
        <v>0.33</v>
      </c>
      <c r="AK112" s="1">
        <v>0.83</v>
      </c>
      <c r="AL112" s="1">
        <v>0.39</v>
      </c>
      <c r="AM112" s="1">
        <v>0.67</v>
      </c>
      <c r="AN112" s="1">
        <v>0.78</v>
      </c>
      <c r="AO112" s="1">
        <v>0.56000000000000005</v>
      </c>
      <c r="AP112" s="1">
        <v>0.72</v>
      </c>
      <c r="AQ112" s="1">
        <f>SUM(Tabla1[[#This Row],[AM24vsNM24]:[NMinf48vsNM48]])</f>
        <v>0</v>
      </c>
    </row>
    <row r="113" spans="1:43" hidden="1" x14ac:dyDescent="0.3">
      <c r="A113" t="s">
        <v>141</v>
      </c>
      <c r="B113">
        <v>75</v>
      </c>
      <c r="C113" t="str">
        <f>IF(Tabla1[[#This Row],[FDR q-val|AM24vsNM24]] &lt; $C$1, Tabla1[[#This Row],[NES|AM24vsNM24]], "")</f>
        <v/>
      </c>
      <c r="D113" t="str">
        <f>IF(Tabla1[[#This Row],[FDR q-val|AM48vsNM48]] &lt; $C$1, Tabla1[[#This Row],[NES|AM48vsNM48]], "")</f>
        <v/>
      </c>
      <c r="E113" t="str">
        <f>IF(Tabla1[[#This Row],[FDR q-val|AMinf24vsAM24]] &lt; $C$1, Tabla1[[#This Row],[NES|AMinf24vsAM24]], "")</f>
        <v/>
      </c>
      <c r="F113" t="str">
        <f>IF(Tabla1[[#This Row],[FDR q-val|AMinf24vsNM24]] &lt; $C$1, Tabla1[[#This Row],[NES|AMinf24vsNM24]], "")</f>
        <v/>
      </c>
      <c r="H113" t="str">
        <f>IF(Tabla1[[#This Row],[FDR q-val|AMinf48_vs_NMinf48]] &lt; $C$1, Tabla1[[#This Row],[NES|AMinf48_vs_NMinf48]], "")</f>
        <v/>
      </c>
      <c r="I113" t="str">
        <f>IF(Tabla1[[#This Row],[FDR q-val|AMinf48vsAM48]] &lt; $C$1, Tabla1[[#This Row],[NES|AMinf48vsAM48]], "")</f>
        <v/>
      </c>
      <c r="J113" t="str">
        <f>IF(Tabla1[[#This Row],[FDR q-val|AMinf48vsNM48]] &lt; $C$1, Tabla1[[#This Row],[NES|AMinf48vsNM48]], "")</f>
        <v/>
      </c>
      <c r="K113" t="str">
        <f>IF(Tabla1[[#This Row],[FDR q-val|NMinf24vsNM24]] &lt; $C$1, Tabla1[[#This Row],[NES|NMinf24vsNM24]], "")</f>
        <v/>
      </c>
      <c r="L113" t="str">
        <f>IF(Tabla1[[#This Row],[FDR q-val|NMinf48vsNM48]] &lt; $C$1, Tabla1[[#This Row],[NES|NMinf48vsNM48]], "")</f>
        <v/>
      </c>
      <c r="M113">
        <v>-0.99129283000000001</v>
      </c>
      <c r="N113">
        <v>-0.9888981</v>
      </c>
      <c r="O113">
        <v>0.90361150000000001</v>
      </c>
      <c r="P113">
        <v>-0.92512715000000001</v>
      </c>
      <c r="Q113">
        <v>-1.1747548999999999</v>
      </c>
      <c r="R113">
        <v>-0.62807880000000005</v>
      </c>
      <c r="S113">
        <v>-1.1843466</v>
      </c>
      <c r="T113">
        <v>-1.2510604000000001</v>
      </c>
      <c r="U113">
        <v>-0.5781039</v>
      </c>
      <c r="V113">
        <v>-0.91696124999999995</v>
      </c>
      <c r="W113">
        <v>0.91757834000000005</v>
      </c>
      <c r="X113">
        <v>1</v>
      </c>
      <c r="Y113">
        <v>0.86918139999999999</v>
      </c>
      <c r="Z113">
        <v>1</v>
      </c>
      <c r="AA113">
        <v>1</v>
      </c>
      <c r="AB113">
        <v>0.98687594999999995</v>
      </c>
      <c r="AC113">
        <v>0.71847019999999995</v>
      </c>
      <c r="AD113">
        <v>0.91457690000000003</v>
      </c>
      <c r="AE113">
        <v>0.96781689999999998</v>
      </c>
      <c r="AF113">
        <v>0.97558469999999997</v>
      </c>
      <c r="AG113" s="1">
        <v>0.35</v>
      </c>
      <c r="AH113" s="1">
        <v>0.24</v>
      </c>
      <c r="AI113" s="1">
        <v>0.28000000000000003</v>
      </c>
      <c r="AJ113" s="1">
        <v>0.39</v>
      </c>
      <c r="AK113" s="1">
        <v>0.28000000000000003</v>
      </c>
      <c r="AL113" s="1">
        <v>0.19</v>
      </c>
      <c r="AM113" s="1">
        <v>0.39</v>
      </c>
      <c r="AN113" s="1">
        <v>0.35</v>
      </c>
      <c r="AO113" s="1">
        <v>0.37</v>
      </c>
      <c r="AP113" s="1">
        <v>0.4</v>
      </c>
      <c r="AQ113" s="1">
        <f>SUM(Tabla1[[#This Row],[AM24vsNM24]:[NMinf48vsNM48]])</f>
        <v>0</v>
      </c>
    </row>
    <row r="114" spans="1:43" hidden="1" x14ac:dyDescent="0.3">
      <c r="A114" t="s">
        <v>142</v>
      </c>
      <c r="B114">
        <v>21</v>
      </c>
      <c r="C114" t="str">
        <f>IF(Tabla1[[#This Row],[FDR q-val|AM24vsNM24]] &lt; $C$1, Tabla1[[#This Row],[NES|AM24vsNM24]], "")</f>
        <v/>
      </c>
      <c r="D114" t="str">
        <f>IF(Tabla1[[#This Row],[FDR q-val|AM48vsNM48]] &lt; $C$1, Tabla1[[#This Row],[NES|AM48vsNM48]], "")</f>
        <v/>
      </c>
      <c r="E114" t="str">
        <f>IF(Tabla1[[#This Row],[FDR q-val|AMinf24vsAM24]] &lt; $C$1, Tabla1[[#This Row],[NES|AMinf24vsAM24]], "")</f>
        <v/>
      </c>
      <c r="F114" t="str">
        <f>IF(Tabla1[[#This Row],[FDR q-val|AMinf24vsNM24]] &lt; $C$1, Tabla1[[#This Row],[NES|AMinf24vsNM24]], "")</f>
        <v/>
      </c>
      <c r="G114" t="str">
        <f>IF(Tabla1[[#This Row],[FDR q-val|AMinf24vsNMinf24]] &lt; $C$1, Tabla1[[#This Row],[NES|AMinf24vsNMinf24]], "")</f>
        <v/>
      </c>
      <c r="H114" t="str">
        <f>IF(Tabla1[[#This Row],[FDR q-val|AMinf48_vs_NMinf48]] &lt; $C$1, Tabla1[[#This Row],[NES|AMinf48_vs_NMinf48]], "")</f>
        <v/>
      </c>
      <c r="I114" t="str">
        <f>IF(Tabla1[[#This Row],[FDR q-val|AMinf48vsAM48]] &lt; $C$1, Tabla1[[#This Row],[NES|AMinf48vsAM48]], "")</f>
        <v/>
      </c>
      <c r="J114" t="str">
        <f>IF(Tabla1[[#This Row],[FDR q-val|AMinf48vsNM48]] &lt; $C$1, Tabla1[[#This Row],[NES|AMinf48vsNM48]], "")</f>
        <v/>
      </c>
      <c r="K114" t="str">
        <f>IF(Tabla1[[#This Row],[FDR q-val|NMinf24vsNM24]] &lt; $C$1, Tabla1[[#This Row],[NES|NMinf24vsNM24]], "")</f>
        <v/>
      </c>
      <c r="L114" t="str">
        <f>IF(Tabla1[[#This Row],[FDR q-val|NMinf48vsNM48]] &lt; $C$1, Tabla1[[#This Row],[NES|NMinf48vsNM48]], "")</f>
        <v/>
      </c>
      <c r="M114">
        <v>-0.97583929999999997</v>
      </c>
      <c r="N114">
        <v>-1.0867093999999999</v>
      </c>
      <c r="O114">
        <v>0.93731964000000001</v>
      </c>
      <c r="P114">
        <v>-0.91596734999999996</v>
      </c>
      <c r="Q114">
        <v>-1.4422604999999999</v>
      </c>
      <c r="R114">
        <v>0.54499763000000001</v>
      </c>
      <c r="S114">
        <v>0.73262625999999997</v>
      </c>
      <c r="T114">
        <v>-0.98084663999999999</v>
      </c>
      <c r="U114">
        <v>0.44284780000000001</v>
      </c>
      <c r="V114">
        <v>-0.58915156000000002</v>
      </c>
      <c r="W114">
        <v>0.91580706999999995</v>
      </c>
      <c r="X114">
        <v>1</v>
      </c>
      <c r="Y114">
        <v>0.87734210000000001</v>
      </c>
      <c r="Z114">
        <v>1</v>
      </c>
      <c r="AA114">
        <v>1</v>
      </c>
      <c r="AB114">
        <v>1</v>
      </c>
      <c r="AC114">
        <v>0.97962623999999998</v>
      </c>
      <c r="AD114">
        <v>0.90177640000000003</v>
      </c>
      <c r="AE114">
        <v>0.99632465999999997</v>
      </c>
      <c r="AF114">
        <v>1</v>
      </c>
      <c r="AG114" s="1">
        <v>0.56999999999999995</v>
      </c>
      <c r="AH114" s="1">
        <v>0.48</v>
      </c>
      <c r="AI114" s="1">
        <v>0.43</v>
      </c>
      <c r="AJ114" s="1">
        <v>0.56999999999999995</v>
      </c>
      <c r="AK114" s="1">
        <v>0.43</v>
      </c>
      <c r="AL114" s="1">
        <v>0.43</v>
      </c>
      <c r="AM114" s="1">
        <v>0.33</v>
      </c>
      <c r="AN114" s="1">
        <v>0.28999999999999998</v>
      </c>
      <c r="AO114" s="1">
        <v>0.1</v>
      </c>
      <c r="AP114" s="1">
        <v>0.38</v>
      </c>
      <c r="AQ114" s="1">
        <f>SUM(Tabla1[[#This Row],[AM24vsNM24]:[NMinf48vsNM48]])</f>
        <v>0</v>
      </c>
    </row>
    <row r="115" spans="1:43" x14ac:dyDescent="0.3">
      <c r="A115" t="s">
        <v>143</v>
      </c>
      <c r="B115">
        <v>15</v>
      </c>
      <c r="C115" t="str">
        <f>IF(Tabla1[[#This Row],[FDR q-val|AM24vsNM24]] &lt; $C$1, Tabla1[[#This Row],[NES|AM24vsNM24]], "")</f>
        <v/>
      </c>
      <c r="D115" t="str">
        <f>IF(Tabla1[[#This Row],[FDR q-val|AM48vsNM48]] &lt; $C$1, Tabla1[[#This Row],[NES|AM48vsNM48]], "")</f>
        <v/>
      </c>
      <c r="E115" t="str">
        <f>IF(Tabla1[[#This Row],[FDR q-val|AMinf24vsAM24]] &lt; $C$1, Tabla1[[#This Row],[NES|AMinf24vsAM24]], "")</f>
        <v/>
      </c>
      <c r="F115" t="str">
        <f>IF(Tabla1[[#This Row],[FDR q-val|AMinf24vsNM24]] &lt; $C$1, Tabla1[[#This Row],[NES|AMinf24vsNM24]], "")</f>
        <v/>
      </c>
      <c r="H115" t="str">
        <f>IF(Tabla1[[#This Row],[FDR q-val|AMinf48_vs_NMinf48]] &lt; $C$1, Tabla1[[#This Row],[NES|AMinf48_vs_NMinf48]], "")</f>
        <v/>
      </c>
      <c r="I115" t="str">
        <f>IF(Tabla1[[#This Row],[FDR q-val|AMinf48vsAM48]] &lt; $C$1, Tabla1[[#This Row],[NES|AMinf48vsAM48]], "")</f>
        <v/>
      </c>
      <c r="J115" t="str">
        <f>IF(Tabla1[[#This Row],[FDR q-val|AMinf48vsNM48]] &lt; $C$1, Tabla1[[#This Row],[NES|AMinf48vsNM48]], "")</f>
        <v/>
      </c>
      <c r="K115">
        <f>IF(Tabla1[[#This Row],[FDR q-val|NMinf24vsNM24]] &lt; $C$1, Tabla1[[#This Row],[NES|NMinf24vsNM24]], "")</f>
        <v>-1.6038775000000001</v>
      </c>
      <c r="L115" t="str">
        <f>IF(Tabla1[[#This Row],[FDR q-val|NMinf48vsNM48]] &lt; $C$1, Tabla1[[#This Row],[NES|NMinf48vsNM48]], "")</f>
        <v/>
      </c>
      <c r="M115">
        <v>-1.1919241</v>
      </c>
      <c r="N115">
        <v>-0.84687319999999999</v>
      </c>
      <c r="O115">
        <v>-1.5290444999999999</v>
      </c>
      <c r="P115">
        <v>-1.5099522999999999</v>
      </c>
      <c r="Q115">
        <v>-1.1274556</v>
      </c>
      <c r="R115">
        <v>0.64448327000000005</v>
      </c>
      <c r="S115">
        <v>-0.53170419999999996</v>
      </c>
      <c r="T115">
        <v>-0.63513213000000002</v>
      </c>
      <c r="U115">
        <v>-1.6038775000000001</v>
      </c>
      <c r="V115">
        <v>-0.88744044</v>
      </c>
      <c r="W115">
        <v>0.90391880000000002</v>
      </c>
      <c r="X115">
        <v>1</v>
      </c>
      <c r="Y115">
        <v>0.67500716000000005</v>
      </c>
      <c r="Z115">
        <v>0.97624200000000005</v>
      </c>
      <c r="AA115">
        <v>1</v>
      </c>
      <c r="AB115">
        <v>1</v>
      </c>
      <c r="AC115">
        <v>0.97364116000000001</v>
      </c>
      <c r="AD115">
        <v>0.96935470000000001</v>
      </c>
      <c r="AE115">
        <v>0.44752150000000002</v>
      </c>
      <c r="AF115">
        <v>0.96740899999999996</v>
      </c>
      <c r="AG115" s="1">
        <v>0.47</v>
      </c>
      <c r="AH115" s="1">
        <v>0.47</v>
      </c>
      <c r="AI115" s="1">
        <v>0.33</v>
      </c>
      <c r="AJ115" s="1">
        <v>0.53</v>
      </c>
      <c r="AK115" s="1">
        <v>0.27</v>
      </c>
      <c r="AL115" s="1">
        <v>0.33</v>
      </c>
      <c r="AM115" s="1">
        <v>0.47</v>
      </c>
      <c r="AN115" s="1">
        <v>0.2</v>
      </c>
      <c r="AO115" s="1">
        <v>0.6</v>
      </c>
      <c r="AP115" s="1">
        <v>0.27</v>
      </c>
      <c r="AQ115" s="1">
        <f>SUM(Tabla1[[#This Row],[AM24vsNM24]:[NMinf48vsNM48]])</f>
        <v>-1.6038775000000001</v>
      </c>
    </row>
    <row r="116" spans="1:43" x14ac:dyDescent="0.3">
      <c r="A116" t="s">
        <v>144</v>
      </c>
      <c r="B116">
        <v>23</v>
      </c>
      <c r="C116" t="str">
        <f>IF(Tabla1[[#This Row],[FDR q-val|AM24vsNM24]] &lt; $C$1, Tabla1[[#This Row],[NES|AM24vsNM24]], "")</f>
        <v/>
      </c>
      <c r="D116" t="str">
        <f>IF(Tabla1[[#This Row],[FDR q-val|AM48vsNM48]] &lt; $C$1, Tabla1[[#This Row],[NES|AM48vsNM48]], "")</f>
        <v/>
      </c>
      <c r="E116" t="str">
        <f>IF(Tabla1[[#This Row],[FDR q-val|AMinf24vsAM24]] &lt; $C$1, Tabla1[[#This Row],[NES|AMinf24vsAM24]], "")</f>
        <v/>
      </c>
      <c r="F116" t="str">
        <f>IF(Tabla1[[#This Row],[FDR q-val|AMinf24vsNM24]] &lt; $C$1, Tabla1[[#This Row],[NES|AMinf24vsNM24]], "")</f>
        <v/>
      </c>
      <c r="G116" t="str">
        <f>IF(Tabla1[[#This Row],[FDR q-val|AMinf24vsNMinf24]] &lt; $C$1, Tabla1[[#This Row],[NES|AMinf24vsNMinf24]], "")</f>
        <v/>
      </c>
      <c r="H116">
        <f>IF(Tabla1[[#This Row],[FDR q-val|AMinf48_vs_NMinf48]] &lt; $C$1, Tabla1[[#This Row],[NES|AMinf48_vs_NMinf48]], "")</f>
        <v>-1.7390734000000001</v>
      </c>
      <c r="I116" t="str">
        <f>IF(Tabla1[[#This Row],[FDR q-val|AMinf48vsAM48]] &lt; $C$1, Tabla1[[#This Row],[NES|AMinf48vsAM48]], "")</f>
        <v/>
      </c>
      <c r="J116" t="str">
        <f>IF(Tabla1[[#This Row],[FDR q-val|AMinf48vsNM48]] &lt; $C$1, Tabla1[[#This Row],[NES|AMinf48vsNM48]], "")</f>
        <v/>
      </c>
      <c r="K116" t="str">
        <f>IF(Tabla1[[#This Row],[FDR q-val|NMinf24vsNM24]] &lt; $C$1, Tabla1[[#This Row],[NES|NMinf24vsNM24]], "")</f>
        <v/>
      </c>
      <c r="L116" t="str">
        <f>IF(Tabla1[[#This Row],[FDR q-val|NMinf48vsNM48]] &lt; $C$1, Tabla1[[#This Row],[NES|NMinf48vsNM48]], "")</f>
        <v/>
      </c>
      <c r="M116">
        <v>-1.0633314</v>
      </c>
      <c r="N116">
        <v>-0.96921429999999997</v>
      </c>
      <c r="O116">
        <v>0.98768805999999998</v>
      </c>
      <c r="P116">
        <v>-0.80947464999999996</v>
      </c>
      <c r="Q116">
        <v>-1.1721708</v>
      </c>
      <c r="R116">
        <v>-1.7390734000000001</v>
      </c>
      <c r="S116">
        <v>-0.94007989999999997</v>
      </c>
      <c r="T116">
        <v>-1.0469831999999999</v>
      </c>
      <c r="U116">
        <v>0.79892430000000003</v>
      </c>
      <c r="V116">
        <v>-0.48860824000000003</v>
      </c>
      <c r="W116">
        <v>0.94652420000000004</v>
      </c>
      <c r="X116">
        <v>1</v>
      </c>
      <c r="Y116">
        <v>0.88544480000000003</v>
      </c>
      <c r="Z116">
        <v>0.98391589999999995</v>
      </c>
      <c r="AA116">
        <v>1</v>
      </c>
      <c r="AB116">
        <v>0.15554193999999999</v>
      </c>
      <c r="AC116">
        <v>0.9819407</v>
      </c>
      <c r="AD116">
        <v>0.85514086</v>
      </c>
      <c r="AE116">
        <v>0.91759389999999996</v>
      </c>
      <c r="AF116">
        <v>1</v>
      </c>
      <c r="AG116" s="1">
        <v>0.48</v>
      </c>
      <c r="AH116" s="1">
        <v>0.13</v>
      </c>
      <c r="AI116" s="1">
        <v>0.39</v>
      </c>
      <c r="AJ116" s="1">
        <v>0.3</v>
      </c>
      <c r="AK116" s="1">
        <v>0.3</v>
      </c>
      <c r="AL116" s="1">
        <v>0.65</v>
      </c>
      <c r="AM116" s="1">
        <v>0.61</v>
      </c>
      <c r="AN116" s="1">
        <v>0.43</v>
      </c>
      <c r="AO116" s="1">
        <v>0.26</v>
      </c>
      <c r="AP116" s="1">
        <v>1</v>
      </c>
      <c r="AQ116" s="1">
        <f>SUM(Tabla1[[#This Row],[AM24vsNM24]:[NMinf48vsNM48]])</f>
        <v>-1.7390734000000001</v>
      </c>
    </row>
    <row r="117" spans="1:43" hidden="1" x14ac:dyDescent="0.3">
      <c r="A117" t="s">
        <v>145</v>
      </c>
      <c r="B117">
        <v>49</v>
      </c>
      <c r="C117" t="str">
        <f>IF(Tabla1[[#This Row],[FDR q-val|AM24vsNM24]] &lt; $C$1, Tabla1[[#This Row],[NES|AM24vsNM24]], "")</f>
        <v/>
      </c>
      <c r="D117" t="str">
        <f>IF(Tabla1[[#This Row],[FDR q-val|AM48vsNM48]] &lt; $C$1, Tabla1[[#This Row],[NES|AM48vsNM48]], "")</f>
        <v/>
      </c>
      <c r="E117" t="str">
        <f>IF(Tabla1[[#This Row],[FDR q-val|AMinf24vsAM24]] &lt; $C$1, Tabla1[[#This Row],[NES|AMinf24vsAM24]], "")</f>
        <v/>
      </c>
      <c r="F117" t="str">
        <f>IF(Tabla1[[#This Row],[FDR q-val|AMinf24vsNM24]] &lt; $C$1, Tabla1[[#This Row],[NES|AMinf24vsNM24]], "")</f>
        <v/>
      </c>
      <c r="H117" t="str">
        <f>IF(Tabla1[[#This Row],[FDR q-val|AMinf48_vs_NMinf48]] &lt; $C$1, Tabla1[[#This Row],[NES|AMinf48_vs_NMinf48]], "")</f>
        <v/>
      </c>
      <c r="I117" t="str">
        <f>IF(Tabla1[[#This Row],[FDR q-val|AMinf48vsAM48]] &lt; $C$1, Tabla1[[#This Row],[NES|AMinf48vsAM48]], "")</f>
        <v/>
      </c>
      <c r="J117" t="str">
        <f>IF(Tabla1[[#This Row],[FDR q-val|AMinf48vsNM48]] &lt; $C$1, Tabla1[[#This Row],[NES|AMinf48vsNM48]], "")</f>
        <v/>
      </c>
      <c r="K117" t="str">
        <f>IF(Tabla1[[#This Row],[FDR q-val|NMinf24vsNM24]] &lt; $C$1, Tabla1[[#This Row],[NES|NMinf24vsNM24]], "")</f>
        <v/>
      </c>
      <c r="L117" t="str">
        <f>IF(Tabla1[[#This Row],[FDR q-val|NMinf48vsNM48]] &lt; $C$1, Tabla1[[#This Row],[NES|NMinf48vsNM48]], "")</f>
        <v/>
      </c>
      <c r="M117">
        <v>-1.1226909</v>
      </c>
      <c r="N117">
        <v>-1.2224431</v>
      </c>
      <c r="O117">
        <v>1.2133255999999999</v>
      </c>
      <c r="P117">
        <v>0.98806565999999996</v>
      </c>
      <c r="Q117">
        <v>-1.3209538000000001</v>
      </c>
      <c r="R117">
        <v>1.0871196999999999</v>
      </c>
      <c r="S117">
        <v>1.0184211999999999</v>
      </c>
      <c r="T117">
        <v>0.91183060000000005</v>
      </c>
      <c r="U117">
        <v>1.0044519999999999</v>
      </c>
      <c r="V117">
        <v>0.84144633999999996</v>
      </c>
      <c r="W117">
        <v>0.97403850000000003</v>
      </c>
      <c r="X117">
        <v>0.98807895000000001</v>
      </c>
      <c r="Y117">
        <v>0.7844991</v>
      </c>
      <c r="Z117">
        <v>0.79990439999999996</v>
      </c>
      <c r="AA117">
        <v>1</v>
      </c>
      <c r="AB117">
        <v>1</v>
      </c>
      <c r="AC117">
        <v>0.97950137000000004</v>
      </c>
      <c r="AD117">
        <v>0.86633234999999997</v>
      </c>
      <c r="AE117">
        <v>0.76821220000000001</v>
      </c>
      <c r="AF117">
        <v>0.90183574</v>
      </c>
      <c r="AG117" s="1">
        <v>0.43</v>
      </c>
      <c r="AH117" s="1">
        <v>0.27</v>
      </c>
      <c r="AI117" s="1">
        <v>0.35</v>
      </c>
      <c r="AJ117" s="1">
        <v>0.41</v>
      </c>
      <c r="AK117" s="1">
        <v>0.41</v>
      </c>
      <c r="AL117" s="1">
        <v>0.31</v>
      </c>
      <c r="AM117" s="1">
        <v>0.41</v>
      </c>
      <c r="AN117" s="1">
        <v>0.33</v>
      </c>
      <c r="AO117" s="1">
        <v>0.27</v>
      </c>
      <c r="AP117" s="1">
        <v>0.41</v>
      </c>
      <c r="AQ117" s="1">
        <f>SUM(Tabla1[[#This Row],[AM24vsNM24]:[NMinf48vsNM48]])</f>
        <v>0</v>
      </c>
    </row>
    <row r="118" spans="1:43" hidden="1" x14ac:dyDescent="0.3">
      <c r="A118" t="s">
        <v>146</v>
      </c>
      <c r="B118">
        <v>36</v>
      </c>
      <c r="C118" t="str">
        <f>IF(Tabla1[[#This Row],[FDR q-val|AM24vsNM24]] &lt; $C$1, Tabla1[[#This Row],[NES|AM24vsNM24]], "")</f>
        <v/>
      </c>
      <c r="D118" t="str">
        <f>IF(Tabla1[[#This Row],[FDR q-val|AM48vsNM48]] &lt; $C$1, Tabla1[[#This Row],[NES|AM48vsNM48]], "")</f>
        <v/>
      </c>
      <c r="E118" t="str">
        <f>IF(Tabla1[[#This Row],[FDR q-val|AMinf24vsAM24]] &lt; $C$1, Tabla1[[#This Row],[NES|AMinf24vsAM24]], "")</f>
        <v/>
      </c>
      <c r="F118" t="str">
        <f>IF(Tabla1[[#This Row],[FDR q-val|AMinf24vsNM24]] &lt; $C$1, Tabla1[[#This Row],[NES|AMinf24vsNM24]], "")</f>
        <v/>
      </c>
      <c r="G118" t="str">
        <f>IF(Tabla1[[#This Row],[FDR q-val|AMinf24vsNMinf24]] &lt; $C$1, Tabla1[[#This Row],[NES|AMinf24vsNMinf24]], "")</f>
        <v/>
      </c>
      <c r="H118" t="str">
        <f>IF(Tabla1[[#This Row],[FDR q-val|AMinf48_vs_NMinf48]] &lt; $C$1, Tabla1[[#This Row],[NES|AMinf48_vs_NMinf48]], "")</f>
        <v/>
      </c>
      <c r="I118" t="str">
        <f>IF(Tabla1[[#This Row],[FDR q-val|AMinf48vsAM48]] &lt; $C$1, Tabla1[[#This Row],[NES|AMinf48vsAM48]], "")</f>
        <v/>
      </c>
      <c r="J118" t="str">
        <f>IF(Tabla1[[#This Row],[FDR q-val|AMinf48vsNM48]] &lt; $C$1, Tabla1[[#This Row],[NES|AMinf48vsNM48]], "")</f>
        <v/>
      </c>
      <c r="K118" t="str">
        <f>IF(Tabla1[[#This Row],[FDR q-val|NMinf24vsNM24]] &lt; $C$1, Tabla1[[#This Row],[NES|NMinf24vsNM24]], "")</f>
        <v/>
      </c>
      <c r="L118" t="str">
        <f>IF(Tabla1[[#This Row],[FDR q-val|NMinf48vsNM48]] &lt; $C$1, Tabla1[[#This Row],[NES|NMinf48vsNM48]], "")</f>
        <v/>
      </c>
      <c r="M118">
        <v>-0.67360454999999997</v>
      </c>
      <c r="N118">
        <v>0.96421599999999996</v>
      </c>
      <c r="O118">
        <v>-0.57747329999999997</v>
      </c>
      <c r="P118">
        <v>-0.91608279999999997</v>
      </c>
      <c r="Q118">
        <v>-1.2212565</v>
      </c>
      <c r="R118">
        <v>-0.94752119999999995</v>
      </c>
      <c r="S118">
        <v>-0.97244949999999997</v>
      </c>
      <c r="T118">
        <v>-0.95191305999999998</v>
      </c>
      <c r="U118">
        <v>0.80371004000000001</v>
      </c>
      <c r="V118">
        <v>-0.46261219999999997</v>
      </c>
      <c r="W118">
        <v>0.95985054999999997</v>
      </c>
      <c r="X118">
        <v>1</v>
      </c>
      <c r="Y118">
        <v>0.99708384000000005</v>
      </c>
      <c r="Z118">
        <v>1</v>
      </c>
      <c r="AA118">
        <v>1</v>
      </c>
      <c r="AB118">
        <v>0.9645241</v>
      </c>
      <c r="AC118">
        <v>0.96899307000000001</v>
      </c>
      <c r="AD118">
        <v>0.90072010000000002</v>
      </c>
      <c r="AE118">
        <v>0.91918750000000005</v>
      </c>
      <c r="AF118">
        <v>0.99664295000000003</v>
      </c>
      <c r="AG118" s="1">
        <v>0.28000000000000003</v>
      </c>
      <c r="AH118" s="1">
        <v>0.31</v>
      </c>
      <c r="AI118" s="1">
        <v>0.33</v>
      </c>
      <c r="AJ118" s="1">
        <v>0.5</v>
      </c>
      <c r="AK118" s="1">
        <v>0.67</v>
      </c>
      <c r="AL118" s="1">
        <v>0.39</v>
      </c>
      <c r="AM118" s="1">
        <v>0.44</v>
      </c>
      <c r="AN118" s="1">
        <v>0.44</v>
      </c>
      <c r="AO118" s="1">
        <v>0.17</v>
      </c>
      <c r="AP118" s="1">
        <v>0.08</v>
      </c>
      <c r="AQ118" s="1">
        <f>SUM(Tabla1[[#This Row],[AM24vsNM24]:[NMinf48vsNM48]])</f>
        <v>0</v>
      </c>
    </row>
    <row r="119" spans="1:43" hidden="1" x14ac:dyDescent="0.3">
      <c r="A119" t="s">
        <v>147</v>
      </c>
      <c r="B119">
        <v>21</v>
      </c>
      <c r="C119" t="str">
        <f>IF(Tabla1[[#This Row],[FDR q-val|AM24vsNM24]] &lt; $C$1, Tabla1[[#This Row],[NES|AM24vsNM24]], "")</f>
        <v/>
      </c>
      <c r="D119" t="str">
        <f>IF(Tabla1[[#This Row],[FDR q-val|AM48vsNM48]] &lt; $C$1, Tabla1[[#This Row],[NES|AM48vsNM48]], "")</f>
        <v/>
      </c>
      <c r="E119" t="str">
        <f>IF(Tabla1[[#This Row],[FDR q-val|AMinf24vsAM24]] &lt; $C$1, Tabla1[[#This Row],[NES|AMinf24vsAM24]], "")</f>
        <v/>
      </c>
      <c r="F119" t="str">
        <f>IF(Tabla1[[#This Row],[FDR q-val|AMinf24vsNM24]] &lt; $C$1, Tabla1[[#This Row],[NES|AMinf24vsNM24]], "")</f>
        <v/>
      </c>
      <c r="H119" t="str">
        <f>IF(Tabla1[[#This Row],[FDR q-val|AMinf48_vs_NMinf48]] &lt; $C$1, Tabla1[[#This Row],[NES|AMinf48_vs_NMinf48]], "")</f>
        <v/>
      </c>
      <c r="I119" t="str">
        <f>IF(Tabla1[[#This Row],[FDR q-val|AMinf48vsAM48]] &lt; $C$1, Tabla1[[#This Row],[NES|AMinf48vsAM48]], "")</f>
        <v/>
      </c>
      <c r="J119" t="str">
        <f>IF(Tabla1[[#This Row],[FDR q-val|AMinf48vsNM48]] &lt; $C$1, Tabla1[[#This Row],[NES|AMinf48vsNM48]], "")</f>
        <v/>
      </c>
      <c r="K119" t="str">
        <f>IF(Tabla1[[#This Row],[FDR q-val|NMinf24vsNM24]] &lt; $C$1, Tabla1[[#This Row],[NES|NMinf24vsNM24]], "")</f>
        <v/>
      </c>
      <c r="L119" t="str">
        <f>IF(Tabla1[[#This Row],[FDR q-val|NMinf48vsNM48]] &lt; $C$1, Tabla1[[#This Row],[NES|NMinf48vsNM48]], "")</f>
        <v/>
      </c>
      <c r="M119">
        <v>-0.6762203</v>
      </c>
      <c r="N119">
        <v>0.92416423999999997</v>
      </c>
      <c r="O119">
        <v>-0.99201094999999995</v>
      </c>
      <c r="P119">
        <v>-1.1671282999999999</v>
      </c>
      <c r="Q119">
        <v>-1.3418432</v>
      </c>
      <c r="R119">
        <v>-0.90008365999999995</v>
      </c>
      <c r="S119">
        <v>-1.2645442</v>
      </c>
      <c r="T119">
        <v>-1.2135307</v>
      </c>
      <c r="U119">
        <v>0.72473050000000006</v>
      </c>
      <c r="V119">
        <v>-0.90487589999999996</v>
      </c>
      <c r="W119">
        <v>0.9606981</v>
      </c>
      <c r="X119">
        <v>1</v>
      </c>
      <c r="Y119">
        <v>0.79543260000000005</v>
      </c>
      <c r="Z119">
        <v>0.98147773999999999</v>
      </c>
      <c r="AA119">
        <v>1</v>
      </c>
      <c r="AB119">
        <v>0.97249823999999996</v>
      </c>
      <c r="AC119">
        <v>0.82850000000000001</v>
      </c>
      <c r="AD119">
        <v>0.80170399999999997</v>
      </c>
      <c r="AE119">
        <v>0.92391866</v>
      </c>
      <c r="AF119">
        <v>0.96900339999999996</v>
      </c>
      <c r="AG119" s="1">
        <v>0.28999999999999998</v>
      </c>
      <c r="AH119" s="1">
        <v>0.56999999999999995</v>
      </c>
      <c r="AI119" s="1">
        <v>0.48</v>
      </c>
      <c r="AJ119" s="1">
        <v>0.67</v>
      </c>
      <c r="AK119" s="1">
        <v>0.62</v>
      </c>
      <c r="AL119" s="1">
        <v>0.33</v>
      </c>
      <c r="AM119" s="1">
        <v>0.71</v>
      </c>
      <c r="AN119" s="1">
        <v>0.71</v>
      </c>
      <c r="AO119" s="1">
        <v>0.38</v>
      </c>
      <c r="AP119" s="1">
        <v>0.67</v>
      </c>
      <c r="AQ119" s="1">
        <f>SUM(Tabla1[[#This Row],[AM24vsNM24]:[NMinf48vsNM48]])</f>
        <v>0</v>
      </c>
    </row>
    <row r="120" spans="1:43" hidden="1" x14ac:dyDescent="0.3">
      <c r="A120" t="s">
        <v>148</v>
      </c>
      <c r="B120">
        <v>63</v>
      </c>
      <c r="C120" t="str">
        <f>IF(Tabla1[[#This Row],[FDR q-val|AM24vsNM24]] &lt; $C$1, Tabla1[[#This Row],[NES|AM24vsNM24]], "")</f>
        <v/>
      </c>
      <c r="D120" t="str">
        <f>IF(Tabla1[[#This Row],[FDR q-val|AM48vsNM48]] &lt; $C$1, Tabla1[[#This Row],[NES|AM48vsNM48]], "")</f>
        <v/>
      </c>
      <c r="E120" t="str">
        <f>IF(Tabla1[[#This Row],[FDR q-val|AMinf24vsAM24]] &lt; $C$1, Tabla1[[#This Row],[NES|AMinf24vsAM24]], "")</f>
        <v/>
      </c>
      <c r="F120" t="str">
        <f>IF(Tabla1[[#This Row],[FDR q-val|AMinf24vsNM24]] &lt; $C$1, Tabla1[[#This Row],[NES|AMinf24vsNM24]], "")</f>
        <v/>
      </c>
      <c r="G120" t="str">
        <f>IF(Tabla1[[#This Row],[FDR q-val|AMinf24vsNMinf24]] &lt; $C$1, Tabla1[[#This Row],[NES|AMinf24vsNMinf24]], "")</f>
        <v/>
      </c>
      <c r="H120" t="str">
        <f>IF(Tabla1[[#This Row],[FDR q-val|AMinf48_vs_NMinf48]] &lt; $C$1, Tabla1[[#This Row],[NES|AMinf48_vs_NMinf48]], "")</f>
        <v/>
      </c>
      <c r="I120" t="str">
        <f>IF(Tabla1[[#This Row],[FDR q-val|AMinf48vsAM48]] &lt; $C$1, Tabla1[[#This Row],[NES|AMinf48vsAM48]], "")</f>
        <v/>
      </c>
      <c r="J120" t="str">
        <f>IF(Tabla1[[#This Row],[FDR q-val|AMinf48vsNM48]] &lt; $C$1, Tabla1[[#This Row],[NES|AMinf48vsNM48]], "")</f>
        <v/>
      </c>
      <c r="K120" t="str">
        <f>IF(Tabla1[[#This Row],[FDR q-val|NMinf24vsNM24]] &lt; $C$1, Tabla1[[#This Row],[NES|NMinf24vsNM24]], "")</f>
        <v/>
      </c>
      <c r="L120" t="str">
        <f>IF(Tabla1[[#This Row],[FDR q-val|NMinf48vsNM48]] &lt; $C$1, Tabla1[[#This Row],[NES|NMinf48vsNM48]], "")</f>
        <v/>
      </c>
      <c r="M120">
        <v>-0.84190469999999995</v>
      </c>
      <c r="N120">
        <v>1.0072228000000001</v>
      </c>
      <c r="O120">
        <v>1.6142993000000001</v>
      </c>
      <c r="P120">
        <v>1.1621824999999999</v>
      </c>
      <c r="Q120">
        <v>0.89368384999999995</v>
      </c>
      <c r="R120">
        <v>0.91713180000000005</v>
      </c>
      <c r="S120">
        <v>1.1299505000000001</v>
      </c>
      <c r="T120">
        <v>1.2426059</v>
      </c>
      <c r="U120">
        <v>1.0552300999999999</v>
      </c>
      <c r="V120">
        <v>0.90410614</v>
      </c>
      <c r="W120">
        <v>0.93599063000000005</v>
      </c>
      <c r="X120">
        <v>1</v>
      </c>
      <c r="Y120">
        <v>0.89352050000000005</v>
      </c>
      <c r="Z120">
        <v>0.69405439999999996</v>
      </c>
      <c r="AA120">
        <v>0.9284405</v>
      </c>
      <c r="AB120">
        <v>1</v>
      </c>
      <c r="AC120">
        <v>1</v>
      </c>
      <c r="AD120">
        <v>1</v>
      </c>
      <c r="AE120">
        <v>0.71281760000000005</v>
      </c>
      <c r="AF120">
        <v>0.88874920000000002</v>
      </c>
      <c r="AG120" s="1">
        <v>0.35</v>
      </c>
      <c r="AH120" s="1">
        <v>0.27</v>
      </c>
      <c r="AI120" s="1">
        <v>0.35</v>
      </c>
      <c r="AJ120" s="1">
        <v>0.44</v>
      </c>
      <c r="AK120" s="1">
        <v>0.25</v>
      </c>
      <c r="AL120" s="1">
        <v>0.32</v>
      </c>
      <c r="AM120" s="1">
        <v>0.28999999999999998</v>
      </c>
      <c r="AN120" s="1">
        <v>0.32</v>
      </c>
      <c r="AO120" s="1">
        <v>0.32</v>
      </c>
      <c r="AP120" s="1">
        <v>0.33</v>
      </c>
      <c r="AQ120" s="1">
        <f>SUM(Tabla1[[#This Row],[AM24vsNM24]:[NMinf48vsNM48]])</f>
        <v>0</v>
      </c>
    </row>
    <row r="121" spans="1:43" hidden="1" x14ac:dyDescent="0.3">
      <c r="A121" t="s">
        <v>149</v>
      </c>
      <c r="B121">
        <v>50</v>
      </c>
      <c r="C121" t="str">
        <f>IF(Tabla1[[#This Row],[FDR q-val|AM24vsNM24]] &lt; $C$1, Tabla1[[#This Row],[NES|AM24vsNM24]], "")</f>
        <v/>
      </c>
      <c r="D121" t="str">
        <f>IF(Tabla1[[#This Row],[FDR q-val|AM48vsNM48]] &lt; $C$1, Tabla1[[#This Row],[NES|AM48vsNM48]], "")</f>
        <v/>
      </c>
      <c r="E121" t="str">
        <f>IF(Tabla1[[#This Row],[FDR q-val|AMinf24vsAM24]] &lt; $C$1, Tabla1[[#This Row],[NES|AMinf24vsAM24]], "")</f>
        <v/>
      </c>
      <c r="F121" t="str">
        <f>IF(Tabla1[[#This Row],[FDR q-val|AMinf24vsNM24]] &lt; $C$1, Tabla1[[#This Row],[NES|AMinf24vsNM24]], "")</f>
        <v/>
      </c>
      <c r="H121" t="str">
        <f>IF(Tabla1[[#This Row],[FDR q-val|AMinf48_vs_NMinf48]] &lt; $C$1, Tabla1[[#This Row],[NES|AMinf48_vs_NMinf48]], "")</f>
        <v/>
      </c>
      <c r="I121" t="str">
        <f>IF(Tabla1[[#This Row],[FDR q-val|AMinf48vsAM48]] &lt; $C$1, Tabla1[[#This Row],[NES|AMinf48vsAM48]], "")</f>
        <v/>
      </c>
      <c r="J121" t="str">
        <f>IF(Tabla1[[#This Row],[FDR q-val|AMinf48vsNM48]] &lt; $C$1, Tabla1[[#This Row],[NES|AMinf48vsNM48]], "")</f>
        <v/>
      </c>
      <c r="K121" t="str">
        <f>IF(Tabla1[[#This Row],[FDR q-val|NMinf24vsNM24]] &lt; $C$1, Tabla1[[#This Row],[NES|NMinf24vsNM24]], "")</f>
        <v/>
      </c>
      <c r="L121" t="str">
        <f>IF(Tabla1[[#This Row],[FDR q-val|NMinf48vsNM48]] &lt; $C$1, Tabla1[[#This Row],[NES|NMinf48vsNM48]], "")</f>
        <v/>
      </c>
      <c r="M121">
        <v>-0.85717169999999998</v>
      </c>
      <c r="N121">
        <v>1.0275158</v>
      </c>
      <c r="O121">
        <v>1.6072989</v>
      </c>
      <c r="P121">
        <v>1.1953180000000001</v>
      </c>
      <c r="Q121">
        <v>0.82762089999999999</v>
      </c>
      <c r="R121">
        <v>0.96149629999999997</v>
      </c>
      <c r="S121">
        <v>1.1996678000000001</v>
      </c>
      <c r="T121">
        <v>1.3543780999999999</v>
      </c>
      <c r="U121">
        <v>1.0734423</v>
      </c>
      <c r="V121">
        <v>1.0032779999999999</v>
      </c>
      <c r="W121">
        <v>0.94221730000000004</v>
      </c>
      <c r="X121">
        <v>1</v>
      </c>
      <c r="Y121">
        <v>0.7299909</v>
      </c>
      <c r="Z121">
        <v>0.67035270000000002</v>
      </c>
      <c r="AA121">
        <v>0.94580310000000001</v>
      </c>
      <c r="AB121">
        <v>1</v>
      </c>
      <c r="AC121">
        <v>1</v>
      </c>
      <c r="AD121">
        <v>1</v>
      </c>
      <c r="AE121">
        <v>0.69390255000000001</v>
      </c>
      <c r="AF121">
        <v>0.8623343</v>
      </c>
      <c r="AG121" s="1">
        <v>0.36</v>
      </c>
      <c r="AH121" s="1">
        <v>0.22</v>
      </c>
      <c r="AI121" s="1">
        <v>0.4</v>
      </c>
      <c r="AJ121" s="1">
        <v>0.52</v>
      </c>
      <c r="AK121" s="1">
        <v>0.28000000000000003</v>
      </c>
      <c r="AL121" s="1">
        <v>0.36</v>
      </c>
      <c r="AM121" s="1">
        <v>0.34</v>
      </c>
      <c r="AN121" s="1">
        <v>0.38</v>
      </c>
      <c r="AO121" s="1">
        <v>0.36</v>
      </c>
      <c r="AP121" s="1">
        <v>0.38</v>
      </c>
      <c r="AQ121" s="1">
        <f>SUM(Tabla1[[#This Row],[AM24vsNM24]:[NMinf48vsNM48]])</f>
        <v>0</v>
      </c>
    </row>
    <row r="122" spans="1:43" hidden="1" x14ac:dyDescent="0.3">
      <c r="A122" t="s">
        <v>150</v>
      </c>
      <c r="B122">
        <v>18</v>
      </c>
      <c r="C122" t="str">
        <f>IF(Tabla1[[#This Row],[FDR q-val|AM24vsNM24]] &lt; $C$1, Tabla1[[#This Row],[NES|AM24vsNM24]], "")</f>
        <v/>
      </c>
      <c r="D122" t="str">
        <f>IF(Tabla1[[#This Row],[FDR q-val|AM48vsNM48]] &lt; $C$1, Tabla1[[#This Row],[NES|AM48vsNM48]], "")</f>
        <v/>
      </c>
      <c r="E122" t="str">
        <f>IF(Tabla1[[#This Row],[FDR q-val|AMinf24vsAM24]] &lt; $C$1, Tabla1[[#This Row],[NES|AMinf24vsAM24]], "")</f>
        <v/>
      </c>
      <c r="F122" t="str">
        <f>IF(Tabla1[[#This Row],[FDR q-val|AMinf24vsNM24]] &lt; $C$1, Tabla1[[#This Row],[NES|AMinf24vsNM24]], "")</f>
        <v/>
      </c>
      <c r="G122" t="str">
        <f>IF(Tabla1[[#This Row],[FDR q-val|AMinf24vsNMinf24]] &lt; $C$1, Tabla1[[#This Row],[NES|AMinf24vsNMinf24]], "")</f>
        <v/>
      </c>
      <c r="H122" t="str">
        <f>IF(Tabla1[[#This Row],[FDR q-val|AMinf48_vs_NMinf48]] &lt; $C$1, Tabla1[[#This Row],[NES|AMinf48_vs_NMinf48]], "")</f>
        <v/>
      </c>
      <c r="I122" t="str">
        <f>IF(Tabla1[[#This Row],[FDR q-val|AMinf48vsAM48]] &lt; $C$1, Tabla1[[#This Row],[NES|AMinf48vsAM48]], "")</f>
        <v/>
      </c>
      <c r="J122" t="str">
        <f>IF(Tabla1[[#This Row],[FDR q-val|AMinf48vsNM48]] &lt; $C$1, Tabla1[[#This Row],[NES|AMinf48vsNM48]], "")</f>
        <v/>
      </c>
      <c r="K122" t="str">
        <f>IF(Tabla1[[#This Row],[FDR q-val|NMinf24vsNM24]] &lt; $C$1, Tabla1[[#This Row],[NES|NMinf24vsNM24]], "")</f>
        <v/>
      </c>
      <c r="L122" t="str">
        <f>IF(Tabla1[[#This Row],[FDR q-val|NMinf48vsNM48]] &lt; $C$1, Tabla1[[#This Row],[NES|NMinf48vsNM48]], "")</f>
        <v/>
      </c>
      <c r="M122">
        <v>-0.82776724999999995</v>
      </c>
      <c r="N122">
        <v>0.994143</v>
      </c>
      <c r="O122">
        <v>1.5087702999999999</v>
      </c>
      <c r="P122">
        <v>1.3246498</v>
      </c>
      <c r="Q122">
        <v>0.6768113</v>
      </c>
      <c r="R122">
        <v>0.73746383000000004</v>
      </c>
      <c r="S122">
        <v>1.2442256</v>
      </c>
      <c r="T122">
        <v>1.4221212999999999</v>
      </c>
      <c r="U122">
        <v>1.1546528</v>
      </c>
      <c r="V122">
        <v>1.0666224</v>
      </c>
      <c r="W122">
        <v>0.93448379999999998</v>
      </c>
      <c r="X122">
        <v>1</v>
      </c>
      <c r="Y122">
        <v>0.69310063</v>
      </c>
      <c r="Z122">
        <v>0.58439474999999996</v>
      </c>
      <c r="AA122">
        <v>0.97420377000000002</v>
      </c>
      <c r="AB122">
        <v>1</v>
      </c>
      <c r="AC122">
        <v>1</v>
      </c>
      <c r="AD122">
        <v>1</v>
      </c>
      <c r="AE122">
        <v>0.61597610000000003</v>
      </c>
      <c r="AF122">
        <v>0.82917607000000004</v>
      </c>
      <c r="AG122" s="1">
        <v>0.56000000000000005</v>
      </c>
      <c r="AH122" s="1">
        <v>0.28000000000000003</v>
      </c>
      <c r="AI122" s="1">
        <v>0.72</v>
      </c>
      <c r="AJ122" s="1">
        <v>0.56000000000000005</v>
      </c>
      <c r="AK122" s="1">
        <v>0.44</v>
      </c>
      <c r="AL122" s="1">
        <v>0.39</v>
      </c>
      <c r="AM122" s="1">
        <v>0.5</v>
      </c>
      <c r="AN122" s="1">
        <v>0.56000000000000005</v>
      </c>
      <c r="AO122" s="1">
        <v>0.5</v>
      </c>
      <c r="AP122" s="1">
        <v>0.61</v>
      </c>
      <c r="AQ122" s="1">
        <f>SUM(Tabla1[[#This Row],[AM24vsNM24]:[NMinf48vsNM48]])</f>
        <v>0</v>
      </c>
    </row>
    <row r="123" spans="1:43" hidden="1" x14ac:dyDescent="0.3">
      <c r="A123" t="s">
        <v>151</v>
      </c>
      <c r="B123">
        <v>39</v>
      </c>
      <c r="C123" t="str">
        <f>IF(Tabla1[[#This Row],[FDR q-val|AM24vsNM24]] &lt; $C$1, Tabla1[[#This Row],[NES|AM24vsNM24]], "")</f>
        <v/>
      </c>
      <c r="D123" t="str">
        <f>IF(Tabla1[[#This Row],[FDR q-val|AM48vsNM48]] &lt; $C$1, Tabla1[[#This Row],[NES|AM48vsNM48]], "")</f>
        <v/>
      </c>
      <c r="E123" t="str">
        <f>IF(Tabla1[[#This Row],[FDR q-val|AMinf24vsAM24]] &lt; $C$1, Tabla1[[#This Row],[NES|AMinf24vsAM24]], "")</f>
        <v/>
      </c>
      <c r="F123" t="str">
        <f>IF(Tabla1[[#This Row],[FDR q-val|AMinf24vsNM24]] &lt; $C$1, Tabla1[[#This Row],[NES|AMinf24vsNM24]], "")</f>
        <v/>
      </c>
      <c r="H123" t="str">
        <f>IF(Tabla1[[#This Row],[FDR q-val|AMinf48_vs_NMinf48]] &lt; $C$1, Tabla1[[#This Row],[NES|AMinf48_vs_NMinf48]], "")</f>
        <v/>
      </c>
      <c r="I123" t="str">
        <f>IF(Tabla1[[#This Row],[FDR q-val|AMinf48vsAM48]] &lt; $C$1, Tabla1[[#This Row],[NES|AMinf48vsAM48]], "")</f>
        <v/>
      </c>
      <c r="J123" t="str">
        <f>IF(Tabla1[[#This Row],[FDR q-val|AMinf48vsNM48]] &lt; $C$1, Tabla1[[#This Row],[NES|AMinf48vsNM48]], "")</f>
        <v/>
      </c>
      <c r="K123" t="str">
        <f>IF(Tabla1[[#This Row],[FDR q-val|NMinf24vsNM24]] &lt; $C$1, Tabla1[[#This Row],[NES|NMinf24vsNM24]], "")</f>
        <v/>
      </c>
      <c r="L123" t="str">
        <f>IF(Tabla1[[#This Row],[FDR q-val|NMinf48vsNM48]] &lt; $C$1, Tabla1[[#This Row],[NES|NMinf48vsNM48]], "")</f>
        <v/>
      </c>
      <c r="M123">
        <v>-0.87371975000000002</v>
      </c>
      <c r="N123">
        <v>1.1011842000000001</v>
      </c>
      <c r="O123">
        <v>1.5693287</v>
      </c>
      <c r="P123">
        <v>0.96454260000000003</v>
      </c>
      <c r="Q123">
        <v>-1.0244641000000001</v>
      </c>
      <c r="R123">
        <v>0.93253237</v>
      </c>
      <c r="S123">
        <v>1.0933344</v>
      </c>
      <c r="T123">
        <v>1.4984904999999999</v>
      </c>
      <c r="U123">
        <v>1.2292304999999999</v>
      </c>
      <c r="V123">
        <v>1.2738425</v>
      </c>
      <c r="W123">
        <v>0.95817719999999995</v>
      </c>
      <c r="X123">
        <v>1</v>
      </c>
      <c r="Y123">
        <v>0.63961319999999999</v>
      </c>
      <c r="Z123">
        <v>0.82083740000000005</v>
      </c>
      <c r="AA123">
        <v>1</v>
      </c>
      <c r="AB123">
        <v>1</v>
      </c>
      <c r="AC123">
        <v>1</v>
      </c>
      <c r="AD123">
        <v>1</v>
      </c>
      <c r="AE123">
        <v>0.57375275999999997</v>
      </c>
      <c r="AF123">
        <v>0.76829360000000002</v>
      </c>
      <c r="AG123" s="1">
        <v>0.49</v>
      </c>
      <c r="AH123" s="1">
        <v>0.23</v>
      </c>
      <c r="AI123" s="1">
        <v>0.31</v>
      </c>
      <c r="AJ123" s="1">
        <v>0.31</v>
      </c>
      <c r="AK123" s="1">
        <v>0.46</v>
      </c>
      <c r="AL123" s="1">
        <v>0.13</v>
      </c>
      <c r="AM123" s="1">
        <v>0.28000000000000003</v>
      </c>
      <c r="AN123" s="1">
        <v>0.26</v>
      </c>
      <c r="AO123" s="1">
        <v>0.26</v>
      </c>
      <c r="AP123" s="1">
        <v>0.26</v>
      </c>
      <c r="AQ123" s="1">
        <f>SUM(Tabla1[[#This Row],[AM24vsNM24]:[NMinf48vsNM48]])</f>
        <v>0</v>
      </c>
    </row>
    <row r="124" spans="1:43" hidden="1" x14ac:dyDescent="0.3">
      <c r="A124" t="s">
        <v>152</v>
      </c>
      <c r="B124">
        <v>15</v>
      </c>
      <c r="C124" t="str">
        <f>IF(Tabla1[[#This Row],[FDR q-val|AM24vsNM24]] &lt; $C$1, Tabla1[[#This Row],[NES|AM24vsNM24]], "")</f>
        <v/>
      </c>
      <c r="D124" t="str">
        <f>IF(Tabla1[[#This Row],[FDR q-val|AM48vsNM48]] &lt; $C$1, Tabla1[[#This Row],[NES|AM48vsNM48]], "")</f>
        <v/>
      </c>
      <c r="E124" t="str">
        <f>IF(Tabla1[[#This Row],[FDR q-val|AMinf24vsAM24]] &lt; $C$1, Tabla1[[#This Row],[NES|AMinf24vsAM24]], "")</f>
        <v/>
      </c>
      <c r="F124" t="str">
        <f>IF(Tabla1[[#This Row],[FDR q-val|AMinf24vsNM24]] &lt; $C$1, Tabla1[[#This Row],[NES|AMinf24vsNM24]], "")</f>
        <v/>
      </c>
      <c r="G124" t="str">
        <f>IF(Tabla1[[#This Row],[FDR q-val|AMinf24vsNMinf24]] &lt; $C$1, Tabla1[[#This Row],[NES|AMinf24vsNMinf24]], "")</f>
        <v/>
      </c>
      <c r="H124" t="str">
        <f>IF(Tabla1[[#This Row],[FDR q-val|AMinf48_vs_NMinf48]] &lt; $C$1, Tabla1[[#This Row],[NES|AMinf48_vs_NMinf48]], "")</f>
        <v/>
      </c>
      <c r="I124" t="str">
        <f>IF(Tabla1[[#This Row],[FDR q-val|AMinf48vsAM48]] &lt; $C$1, Tabla1[[#This Row],[NES|AMinf48vsAM48]], "")</f>
        <v/>
      </c>
      <c r="J124" t="str">
        <f>IF(Tabla1[[#This Row],[FDR q-val|AMinf48vsNM48]] &lt; $C$1, Tabla1[[#This Row],[NES|AMinf48vsNM48]], "")</f>
        <v/>
      </c>
      <c r="K124" t="str">
        <f>IF(Tabla1[[#This Row],[FDR q-val|NMinf24vsNM24]] &lt; $C$1, Tabla1[[#This Row],[NES|NMinf24vsNM24]], "")</f>
        <v/>
      </c>
      <c r="L124" t="str">
        <f>IF(Tabla1[[#This Row],[FDR q-val|NMinf48vsNM48]] &lt; $C$1, Tabla1[[#This Row],[NES|NMinf48vsNM48]], "")</f>
        <v/>
      </c>
      <c r="M124">
        <v>-0.93186800000000003</v>
      </c>
      <c r="N124">
        <v>-0.93833200000000005</v>
      </c>
      <c r="O124">
        <v>1.1209788000000001</v>
      </c>
      <c r="P124">
        <v>-1.1011354</v>
      </c>
      <c r="Q124">
        <v>-1.2088953</v>
      </c>
      <c r="R124">
        <v>-0.78057003000000003</v>
      </c>
      <c r="S124">
        <v>0.79121136999999997</v>
      </c>
      <c r="T124">
        <v>0.90349349999999995</v>
      </c>
      <c r="U124">
        <v>0.70203965999999995</v>
      </c>
      <c r="V124">
        <v>0.81038140000000003</v>
      </c>
      <c r="W124">
        <v>0.95212379999999996</v>
      </c>
      <c r="X124">
        <v>1</v>
      </c>
      <c r="Y124">
        <v>0.83322830000000003</v>
      </c>
      <c r="Z124">
        <v>1</v>
      </c>
      <c r="AA124">
        <v>1</v>
      </c>
      <c r="AB124">
        <v>0.98775740000000001</v>
      </c>
      <c r="AC124">
        <v>0.98509013999999995</v>
      </c>
      <c r="AD124">
        <v>0.86505030000000005</v>
      </c>
      <c r="AE124">
        <v>0.92614479999999999</v>
      </c>
      <c r="AF124">
        <v>0.90364873000000001</v>
      </c>
      <c r="AG124" s="1">
        <v>0.2</v>
      </c>
      <c r="AH124" s="1">
        <v>0.27</v>
      </c>
      <c r="AI124" s="1">
        <v>0.27</v>
      </c>
      <c r="AJ124" s="1">
        <v>0.2</v>
      </c>
      <c r="AK124" s="1">
        <v>0.4</v>
      </c>
      <c r="AL124" s="1">
        <v>0.27</v>
      </c>
      <c r="AM124" s="1">
        <v>0.2</v>
      </c>
      <c r="AN124" s="1">
        <v>0.2</v>
      </c>
      <c r="AO124" s="1">
        <v>0.47</v>
      </c>
      <c r="AP124" s="1">
        <v>0.27</v>
      </c>
      <c r="AQ124" s="1">
        <f>SUM(Tabla1[[#This Row],[AM24vsNM24]:[NMinf48vsNM48]])</f>
        <v>0</v>
      </c>
    </row>
    <row r="125" spans="1:43" hidden="1" x14ac:dyDescent="0.3">
      <c r="A125" t="s">
        <v>153</v>
      </c>
      <c r="B125">
        <v>15</v>
      </c>
      <c r="C125" t="str">
        <f>IF(Tabla1[[#This Row],[FDR q-val|AM24vsNM24]] &lt; $C$1, Tabla1[[#This Row],[NES|AM24vsNM24]], "")</f>
        <v/>
      </c>
      <c r="D125" t="str">
        <f>IF(Tabla1[[#This Row],[FDR q-val|AM48vsNM48]] &lt; $C$1, Tabla1[[#This Row],[NES|AM48vsNM48]], "")</f>
        <v/>
      </c>
      <c r="E125" t="str">
        <f>IF(Tabla1[[#This Row],[FDR q-val|AMinf24vsAM24]] &lt; $C$1, Tabla1[[#This Row],[NES|AMinf24vsAM24]], "")</f>
        <v/>
      </c>
      <c r="F125" t="str">
        <f>IF(Tabla1[[#This Row],[FDR q-val|AMinf24vsNM24]] &lt; $C$1, Tabla1[[#This Row],[NES|AMinf24vsNM24]], "")</f>
        <v/>
      </c>
      <c r="H125" t="str">
        <f>IF(Tabla1[[#This Row],[FDR q-val|AMinf48_vs_NMinf48]] &lt; $C$1, Tabla1[[#This Row],[NES|AMinf48_vs_NMinf48]], "")</f>
        <v/>
      </c>
      <c r="I125" t="str">
        <f>IF(Tabla1[[#This Row],[FDR q-val|AMinf48vsAM48]] &lt; $C$1, Tabla1[[#This Row],[NES|AMinf48vsAM48]], "")</f>
        <v/>
      </c>
      <c r="J125" t="str">
        <f>IF(Tabla1[[#This Row],[FDR q-val|AMinf48vsNM48]] &lt; $C$1, Tabla1[[#This Row],[NES|AMinf48vsNM48]], "")</f>
        <v/>
      </c>
      <c r="K125" t="str">
        <f>IF(Tabla1[[#This Row],[FDR q-val|NMinf24vsNM24]] &lt; $C$1, Tabla1[[#This Row],[NES|NMinf24vsNM24]], "")</f>
        <v/>
      </c>
      <c r="L125" t="str">
        <f>IF(Tabla1[[#This Row],[FDR q-val|NMinf48vsNM48]] &lt; $C$1, Tabla1[[#This Row],[NES|NMinf48vsNM48]], "")</f>
        <v/>
      </c>
      <c r="M125">
        <v>0.89444005000000004</v>
      </c>
      <c r="N125">
        <v>-1.2602355000000001</v>
      </c>
      <c r="O125">
        <v>1.0567660000000001</v>
      </c>
      <c r="P125">
        <v>0.92062515</v>
      </c>
      <c r="Q125">
        <v>1.2647037999999999</v>
      </c>
      <c r="R125">
        <v>0.55697143000000005</v>
      </c>
      <c r="S125">
        <v>1.3701833000000001</v>
      </c>
      <c r="T125">
        <v>1.0627894</v>
      </c>
      <c r="U125">
        <v>0.76876480000000003</v>
      </c>
      <c r="V125">
        <v>0.71570014999999998</v>
      </c>
      <c r="W125">
        <v>1</v>
      </c>
      <c r="X125">
        <v>0.91066455999999996</v>
      </c>
      <c r="Y125">
        <v>0.85851509999999998</v>
      </c>
      <c r="Z125">
        <v>0.83889234000000001</v>
      </c>
      <c r="AA125">
        <v>0.68960940000000004</v>
      </c>
      <c r="AB125">
        <v>1</v>
      </c>
      <c r="AC125">
        <v>1</v>
      </c>
      <c r="AD125">
        <v>0.88203390000000004</v>
      </c>
      <c r="AE125">
        <v>0.91194790000000003</v>
      </c>
      <c r="AF125">
        <v>0.94164270000000005</v>
      </c>
      <c r="AG125" s="1">
        <v>0.47</v>
      </c>
      <c r="AH125" s="1">
        <v>0.4</v>
      </c>
      <c r="AI125" s="1">
        <v>0.27</v>
      </c>
      <c r="AJ125" s="1">
        <v>0.53</v>
      </c>
      <c r="AK125" s="1">
        <v>0.2</v>
      </c>
      <c r="AL125" s="1">
        <v>7.0000000000000007E-2</v>
      </c>
      <c r="AM125" s="1">
        <v>0.73</v>
      </c>
      <c r="AN125" s="1">
        <v>0.33</v>
      </c>
      <c r="AO125" s="1">
        <v>0.47</v>
      </c>
      <c r="AP125" s="1">
        <v>0.47</v>
      </c>
      <c r="AQ125" s="1">
        <f>SUM(Tabla1[[#This Row],[AM24vsNM24]:[NMinf48vsNM48]])</f>
        <v>0</v>
      </c>
    </row>
    <row r="126" spans="1:43" hidden="1" x14ac:dyDescent="0.3">
      <c r="A126" t="s">
        <v>154</v>
      </c>
      <c r="B126">
        <v>30</v>
      </c>
      <c r="C126" t="str">
        <f>IF(Tabla1[[#This Row],[FDR q-val|AM24vsNM24]] &lt; $C$1, Tabla1[[#This Row],[NES|AM24vsNM24]], "")</f>
        <v/>
      </c>
      <c r="D126" t="str">
        <f>IF(Tabla1[[#This Row],[FDR q-val|AM48vsNM48]] &lt; $C$1, Tabla1[[#This Row],[NES|AM48vsNM48]], "")</f>
        <v/>
      </c>
      <c r="E126" t="str">
        <f>IF(Tabla1[[#This Row],[FDR q-val|AMinf24vsAM24]] &lt; $C$1, Tabla1[[#This Row],[NES|AMinf24vsAM24]], "")</f>
        <v/>
      </c>
      <c r="F126" t="str">
        <f>IF(Tabla1[[#This Row],[FDR q-val|AMinf24vsNM24]] &lt; $C$1, Tabla1[[#This Row],[NES|AMinf24vsNM24]], "")</f>
        <v/>
      </c>
      <c r="G126" t="str">
        <f>IF(Tabla1[[#This Row],[FDR q-val|AMinf24vsNMinf24]] &lt; $C$1, Tabla1[[#This Row],[NES|AMinf24vsNMinf24]], "")</f>
        <v/>
      </c>
      <c r="H126" t="str">
        <f>IF(Tabla1[[#This Row],[FDR q-val|AMinf48_vs_NMinf48]] &lt; $C$1, Tabla1[[#This Row],[NES|AMinf48_vs_NMinf48]], "")</f>
        <v/>
      </c>
      <c r="I126" t="str">
        <f>IF(Tabla1[[#This Row],[FDR q-val|AMinf48vsAM48]] &lt; $C$1, Tabla1[[#This Row],[NES|AMinf48vsAM48]], "")</f>
        <v/>
      </c>
      <c r="J126" t="str">
        <f>IF(Tabla1[[#This Row],[FDR q-val|AMinf48vsNM48]] &lt; $C$1, Tabla1[[#This Row],[NES|AMinf48vsNM48]], "")</f>
        <v/>
      </c>
      <c r="K126" t="str">
        <f>IF(Tabla1[[#This Row],[FDR q-val|NMinf24vsNM24]] &lt; $C$1, Tabla1[[#This Row],[NES|NMinf24vsNM24]], "")</f>
        <v/>
      </c>
      <c r="L126" t="str">
        <f>IF(Tabla1[[#This Row],[FDR q-val|NMinf48vsNM48]] &lt; $C$1, Tabla1[[#This Row],[NES|NMinf48vsNM48]], "")</f>
        <v/>
      </c>
      <c r="M126">
        <v>-1.0564062999999999</v>
      </c>
      <c r="N126">
        <v>1.2946782999999999</v>
      </c>
      <c r="O126">
        <v>1.172744</v>
      </c>
      <c r="P126">
        <v>0.98658555999999997</v>
      </c>
      <c r="Q126">
        <v>-1.1057245</v>
      </c>
      <c r="R126">
        <v>-1.0327261999999999</v>
      </c>
      <c r="S126">
        <v>-0.91967759999999998</v>
      </c>
      <c r="T126">
        <v>0.94064002999999996</v>
      </c>
      <c r="U126">
        <v>1.2725179</v>
      </c>
      <c r="V126">
        <v>-0.82262086999999995</v>
      </c>
      <c r="W126">
        <v>0.93212510000000004</v>
      </c>
      <c r="X126">
        <v>1</v>
      </c>
      <c r="Y126">
        <v>0.82129620000000003</v>
      </c>
      <c r="Z126">
        <v>0.79635655999999999</v>
      </c>
      <c r="AA126">
        <v>1</v>
      </c>
      <c r="AB126">
        <v>0.94826250000000001</v>
      </c>
      <c r="AC126">
        <v>0.96884643999999998</v>
      </c>
      <c r="AD126">
        <v>0.87381136000000004</v>
      </c>
      <c r="AE126">
        <v>0.53995839999999995</v>
      </c>
      <c r="AF126">
        <v>0.98305476000000003</v>
      </c>
      <c r="AG126" s="1">
        <v>0.47</v>
      </c>
      <c r="AH126" s="1">
        <v>0.53</v>
      </c>
      <c r="AI126" s="1">
        <v>0.27</v>
      </c>
      <c r="AJ126" s="1">
        <v>0.33</v>
      </c>
      <c r="AK126" s="1">
        <v>0.47</v>
      </c>
      <c r="AL126" s="1">
        <v>0.3</v>
      </c>
      <c r="AM126" s="1">
        <v>0.37</v>
      </c>
      <c r="AN126" s="1">
        <v>0.17</v>
      </c>
      <c r="AO126" s="1">
        <v>0.23</v>
      </c>
      <c r="AP126" s="1">
        <v>0.4</v>
      </c>
      <c r="AQ126" s="1">
        <f>SUM(Tabla1[[#This Row],[AM24vsNM24]:[NMinf48vsNM48]])</f>
        <v>0</v>
      </c>
    </row>
    <row r="127" spans="1:43" hidden="1" x14ac:dyDescent="0.3">
      <c r="A127" t="s">
        <v>155</v>
      </c>
      <c r="B127">
        <v>17</v>
      </c>
      <c r="C127" t="str">
        <f>IF(Tabla1[[#This Row],[FDR q-val|AM24vsNM24]] &lt; $C$1, Tabla1[[#This Row],[NES|AM24vsNM24]], "")</f>
        <v/>
      </c>
      <c r="D127" t="str">
        <f>IF(Tabla1[[#This Row],[FDR q-val|AM48vsNM48]] &lt; $C$1, Tabla1[[#This Row],[NES|AM48vsNM48]], "")</f>
        <v/>
      </c>
      <c r="E127" t="str">
        <f>IF(Tabla1[[#This Row],[FDR q-val|AMinf24vsAM24]] &lt; $C$1, Tabla1[[#This Row],[NES|AMinf24vsAM24]], "")</f>
        <v/>
      </c>
      <c r="F127" t="str">
        <f>IF(Tabla1[[#This Row],[FDR q-val|AMinf24vsNM24]] &lt; $C$1, Tabla1[[#This Row],[NES|AMinf24vsNM24]], "")</f>
        <v/>
      </c>
      <c r="H127" t="str">
        <f>IF(Tabla1[[#This Row],[FDR q-val|AMinf48_vs_NMinf48]] &lt; $C$1, Tabla1[[#This Row],[NES|AMinf48_vs_NMinf48]], "")</f>
        <v/>
      </c>
      <c r="I127" t="str">
        <f>IF(Tabla1[[#This Row],[FDR q-val|AMinf48vsAM48]] &lt; $C$1, Tabla1[[#This Row],[NES|AMinf48vsAM48]], "")</f>
        <v/>
      </c>
      <c r="J127" t="str">
        <f>IF(Tabla1[[#This Row],[FDR q-val|AMinf48vsNM48]] &lt; $C$1, Tabla1[[#This Row],[NES|AMinf48vsNM48]], "")</f>
        <v/>
      </c>
      <c r="K127" t="str">
        <f>IF(Tabla1[[#This Row],[FDR q-val|NMinf24vsNM24]] &lt; $C$1, Tabla1[[#This Row],[NES|NMinf24vsNM24]], "")</f>
        <v/>
      </c>
      <c r="L127" t="str">
        <f>IF(Tabla1[[#This Row],[FDR q-val|NMinf48vsNM48]] &lt; $C$1, Tabla1[[#This Row],[NES|NMinf48vsNM48]], "")</f>
        <v/>
      </c>
      <c r="M127">
        <v>-1.0635256</v>
      </c>
      <c r="N127">
        <v>-0.88703419999999999</v>
      </c>
      <c r="O127">
        <v>1.3142666999999999</v>
      </c>
      <c r="P127">
        <v>0.79406209999999999</v>
      </c>
      <c r="Q127">
        <v>-1.2675122000000001</v>
      </c>
      <c r="R127">
        <v>-1.2481975999999999</v>
      </c>
      <c r="S127">
        <v>1.2227561</v>
      </c>
      <c r="T127">
        <v>0.93542700000000001</v>
      </c>
      <c r="U127">
        <v>1.2109178</v>
      </c>
      <c r="V127">
        <v>1.2951899</v>
      </c>
      <c r="W127">
        <v>0.9641035</v>
      </c>
      <c r="X127">
        <v>1</v>
      </c>
      <c r="Y127">
        <v>0.69733299999999998</v>
      </c>
      <c r="Z127">
        <v>0.90036075999999998</v>
      </c>
      <c r="AA127">
        <v>1</v>
      </c>
      <c r="AB127">
        <v>0.78340880000000002</v>
      </c>
      <c r="AC127">
        <v>1</v>
      </c>
      <c r="AD127">
        <v>0.85843709999999995</v>
      </c>
      <c r="AE127">
        <v>0.57758410000000004</v>
      </c>
      <c r="AF127">
        <v>0.83964114999999995</v>
      </c>
      <c r="AG127" s="1">
        <v>0.35</v>
      </c>
      <c r="AH127" s="1">
        <v>0.18</v>
      </c>
      <c r="AI127" s="1">
        <v>0.47</v>
      </c>
      <c r="AJ127" s="1">
        <v>0.18</v>
      </c>
      <c r="AK127" s="1">
        <v>0.59</v>
      </c>
      <c r="AL127" s="1">
        <v>0.53</v>
      </c>
      <c r="AM127" s="1">
        <v>0.35</v>
      </c>
      <c r="AN127" s="1">
        <v>0.41</v>
      </c>
      <c r="AO127" s="1">
        <v>0.28999999999999998</v>
      </c>
      <c r="AP127" s="1">
        <v>0.41</v>
      </c>
      <c r="AQ127" s="1">
        <f>SUM(Tabla1[[#This Row],[AM24vsNM24]:[NMinf48vsNM48]])</f>
        <v>0</v>
      </c>
    </row>
    <row r="128" spans="1:43" x14ac:dyDescent="0.3">
      <c r="A128" t="s">
        <v>156</v>
      </c>
      <c r="B128">
        <v>63</v>
      </c>
      <c r="C128" t="str">
        <f>IF(Tabla1[[#This Row],[FDR q-val|AM24vsNM24]] &lt; $C$1, Tabla1[[#This Row],[NES|AM24vsNM24]], "")</f>
        <v/>
      </c>
      <c r="D128" t="str">
        <f>IF(Tabla1[[#This Row],[FDR q-val|AM48vsNM48]] &lt; $C$1, Tabla1[[#This Row],[NES|AM48vsNM48]], "")</f>
        <v/>
      </c>
      <c r="E128" t="str">
        <f>IF(Tabla1[[#This Row],[FDR q-val|AMinf24vsAM24]] &lt; $C$1, Tabla1[[#This Row],[NES|AMinf24vsAM24]], "")</f>
        <v/>
      </c>
      <c r="F128" t="str">
        <f>IF(Tabla1[[#This Row],[FDR q-val|AMinf24vsNM24]] &lt; $C$1, Tabla1[[#This Row],[NES|AMinf24vsNM24]], "")</f>
        <v/>
      </c>
      <c r="G128">
        <f>IF(Tabla1[[#This Row],[FDR q-val|AMinf24vsNMinf24]] &lt; $C$1, Tabla1[[#This Row],[NES|AMinf24vsNMinf24]], "")</f>
        <v>1.5890818</v>
      </c>
      <c r="H128" t="str">
        <f>IF(Tabla1[[#This Row],[FDR q-val|AMinf48_vs_NMinf48]] &lt; $C$1, Tabla1[[#This Row],[NES|AMinf48_vs_NMinf48]], "")</f>
        <v/>
      </c>
      <c r="I128" t="str">
        <f>IF(Tabla1[[#This Row],[FDR q-val|AMinf48vsAM48]] &lt; $C$1, Tabla1[[#This Row],[NES|AMinf48vsAM48]], "")</f>
        <v/>
      </c>
      <c r="J128" t="str">
        <f>IF(Tabla1[[#This Row],[FDR q-val|AMinf48vsNM48]] &lt; $C$1, Tabla1[[#This Row],[NES|AMinf48vsNM48]], "")</f>
        <v/>
      </c>
      <c r="K128">
        <f>IF(Tabla1[[#This Row],[FDR q-val|NMinf24vsNM24]] &lt; $C$1, Tabla1[[#This Row],[NES|NMinf24vsNM24]], "")</f>
        <v>-1.7185140999999999</v>
      </c>
      <c r="L128" t="str">
        <f>IF(Tabla1[[#This Row],[FDR q-val|NMinf48vsNM48]] &lt; $C$1, Tabla1[[#This Row],[NES|NMinf48vsNM48]], "")</f>
        <v/>
      </c>
      <c r="M128">
        <v>1.0552722000000001</v>
      </c>
      <c r="N128">
        <v>0.51310909999999998</v>
      </c>
      <c r="O128">
        <v>-1.4390571000000001</v>
      </c>
      <c r="P128">
        <v>-1.4995712000000001</v>
      </c>
      <c r="Q128">
        <v>1.5890818</v>
      </c>
      <c r="R128">
        <v>1.2625959</v>
      </c>
      <c r="S128">
        <v>-1.4285973000000001</v>
      </c>
      <c r="T128">
        <v>-1.2894403999999999</v>
      </c>
      <c r="U128">
        <v>-1.7185140999999999</v>
      </c>
      <c r="V128">
        <v>-1.3928665</v>
      </c>
      <c r="W128">
        <v>0.94131165999999999</v>
      </c>
      <c r="X128">
        <v>0.99499713999999995</v>
      </c>
      <c r="Y128">
        <v>0.59089670000000005</v>
      </c>
      <c r="Z128">
        <v>0.86180544000000003</v>
      </c>
      <c r="AA128">
        <v>0.34582626999999999</v>
      </c>
      <c r="AB128">
        <v>1</v>
      </c>
      <c r="AC128">
        <v>1</v>
      </c>
      <c r="AD128">
        <v>0.98710483000000004</v>
      </c>
      <c r="AE128">
        <v>0.3206928</v>
      </c>
      <c r="AF128">
        <v>0.80330579999999996</v>
      </c>
      <c r="AG128" s="1">
        <v>0.22</v>
      </c>
      <c r="AH128" s="1">
        <v>0.37</v>
      </c>
      <c r="AI128" s="1">
        <v>0.35</v>
      </c>
      <c r="AJ128" s="1">
        <v>0.52</v>
      </c>
      <c r="AK128" s="1">
        <v>0.68</v>
      </c>
      <c r="AL128" s="1">
        <v>0.6</v>
      </c>
      <c r="AM128" s="1">
        <v>0.37</v>
      </c>
      <c r="AN128" s="1">
        <v>0.33</v>
      </c>
      <c r="AO128" s="1">
        <v>0.62</v>
      </c>
      <c r="AP128" s="1">
        <v>0.56000000000000005</v>
      </c>
      <c r="AQ128" s="1">
        <f>SUM(Tabla1[[#This Row],[AM24vsNM24]:[NMinf48vsNM48]])</f>
        <v>-0.12943229999999994</v>
      </c>
    </row>
    <row r="129" spans="1:43" hidden="1" x14ac:dyDescent="0.3">
      <c r="A129" t="s">
        <v>157</v>
      </c>
      <c r="B129">
        <v>27</v>
      </c>
      <c r="C129" t="str">
        <f>IF(Tabla1[[#This Row],[FDR q-val|AM24vsNM24]] &lt; $C$1, Tabla1[[#This Row],[NES|AM24vsNM24]], "")</f>
        <v/>
      </c>
      <c r="D129" t="str">
        <f>IF(Tabla1[[#This Row],[FDR q-val|AM48vsNM48]] &lt; $C$1, Tabla1[[#This Row],[NES|AM48vsNM48]], "")</f>
        <v/>
      </c>
      <c r="E129" t="str">
        <f>IF(Tabla1[[#This Row],[FDR q-val|AMinf24vsAM24]] &lt; $C$1, Tabla1[[#This Row],[NES|AMinf24vsAM24]], "")</f>
        <v/>
      </c>
      <c r="F129" t="str">
        <f>IF(Tabla1[[#This Row],[FDR q-val|AMinf24vsNM24]] &lt; $C$1, Tabla1[[#This Row],[NES|AMinf24vsNM24]], "")</f>
        <v/>
      </c>
      <c r="H129" t="str">
        <f>IF(Tabla1[[#This Row],[FDR q-val|AMinf48_vs_NMinf48]] &lt; $C$1, Tabla1[[#This Row],[NES|AMinf48_vs_NMinf48]], "")</f>
        <v/>
      </c>
      <c r="I129" t="str">
        <f>IF(Tabla1[[#This Row],[FDR q-val|AMinf48vsAM48]] &lt; $C$1, Tabla1[[#This Row],[NES|AMinf48vsAM48]], "")</f>
        <v/>
      </c>
      <c r="J129" t="str">
        <f>IF(Tabla1[[#This Row],[FDR q-val|AMinf48vsNM48]] &lt; $C$1, Tabla1[[#This Row],[NES|AMinf48vsNM48]], "")</f>
        <v/>
      </c>
      <c r="K129" t="str">
        <f>IF(Tabla1[[#This Row],[FDR q-val|NMinf24vsNM24]] &lt; $C$1, Tabla1[[#This Row],[NES|NMinf24vsNM24]], "")</f>
        <v/>
      </c>
      <c r="L129" t="str">
        <f>IF(Tabla1[[#This Row],[FDR q-val|NMinf48vsNM48]] &lt; $C$1, Tabla1[[#This Row],[NES|NMinf48vsNM48]], "")</f>
        <v/>
      </c>
      <c r="M129">
        <v>1.4755815000000001</v>
      </c>
      <c r="N129">
        <v>-0.33663662999999999</v>
      </c>
      <c r="O129">
        <v>-1.4529704000000001</v>
      </c>
      <c r="P129">
        <v>-1.2843503000000001</v>
      </c>
      <c r="Q129">
        <v>1.7195885</v>
      </c>
      <c r="R129">
        <v>1.1103677000000001</v>
      </c>
      <c r="S129">
        <v>-0.76686279999999996</v>
      </c>
      <c r="T129">
        <v>-1.0529202</v>
      </c>
      <c r="U129">
        <v>-1.5543083</v>
      </c>
      <c r="V129">
        <v>-1.3182124</v>
      </c>
      <c r="W129">
        <v>0.68390740000000005</v>
      </c>
      <c r="X129">
        <v>0.99760510000000002</v>
      </c>
      <c r="Y129">
        <v>0.56375370000000002</v>
      </c>
      <c r="Z129">
        <v>0.96247894000000001</v>
      </c>
      <c r="AA129">
        <v>0.20706136999999999</v>
      </c>
      <c r="AB129">
        <v>1</v>
      </c>
      <c r="AC129">
        <v>0.96007955</v>
      </c>
      <c r="AD129">
        <v>0.85409385000000004</v>
      </c>
      <c r="AE129">
        <v>0.50772030000000001</v>
      </c>
      <c r="AF129">
        <v>0.75113289999999999</v>
      </c>
      <c r="AG129" s="1">
        <v>0.48</v>
      </c>
      <c r="AH129" s="1">
        <v>0.26</v>
      </c>
      <c r="AI129" s="1">
        <v>0.52</v>
      </c>
      <c r="AJ129" s="1">
        <v>0.67</v>
      </c>
      <c r="AK129" s="1">
        <v>0.78</v>
      </c>
      <c r="AL129" s="1">
        <v>0.67</v>
      </c>
      <c r="AM129" s="1">
        <v>0.37</v>
      </c>
      <c r="AN129" s="1">
        <v>0.59</v>
      </c>
      <c r="AO129" s="1">
        <v>0.85</v>
      </c>
      <c r="AP129" s="1">
        <v>0.67</v>
      </c>
      <c r="AQ129" s="1">
        <f>SUM(Tabla1[[#This Row],[AM24vsNM24]:[NMinf48vsNM48]])</f>
        <v>0</v>
      </c>
    </row>
    <row r="130" spans="1:43" x14ac:dyDescent="0.3">
      <c r="A130" t="s">
        <v>158</v>
      </c>
      <c r="B130">
        <v>24</v>
      </c>
      <c r="C130" t="str">
        <f>IF(Tabla1[[#This Row],[FDR q-val|AM24vsNM24]] &lt; $C$1, Tabla1[[#This Row],[NES|AM24vsNM24]], "")</f>
        <v/>
      </c>
      <c r="D130" t="str">
        <f>IF(Tabla1[[#This Row],[FDR q-val|AM48vsNM48]] &lt; $C$1, Tabla1[[#This Row],[NES|AM48vsNM48]], "")</f>
        <v/>
      </c>
      <c r="E130" t="str">
        <f>IF(Tabla1[[#This Row],[FDR q-val|AMinf24vsAM24]] &lt; $C$1, Tabla1[[#This Row],[NES|AMinf24vsAM24]], "")</f>
        <v/>
      </c>
      <c r="F130" t="str">
        <f>IF(Tabla1[[#This Row],[FDR q-val|AMinf24vsNM24]] &lt; $C$1, Tabla1[[#This Row],[NES|AMinf24vsNM24]], "")</f>
        <v/>
      </c>
      <c r="G130">
        <f>IF(Tabla1[[#This Row],[FDR q-val|AMinf24vsNMinf24]] &lt; $C$1, Tabla1[[#This Row],[NES|AMinf24vsNMinf24]], "")</f>
        <v>1.7769197000000001</v>
      </c>
      <c r="H130" t="str">
        <f>IF(Tabla1[[#This Row],[FDR q-val|AMinf48_vs_NMinf48]] &lt; $C$1, Tabla1[[#This Row],[NES|AMinf48_vs_NMinf48]], "")</f>
        <v/>
      </c>
      <c r="I130" t="str">
        <f>IF(Tabla1[[#This Row],[FDR q-val|AMinf48vsAM48]] &lt; $C$1, Tabla1[[#This Row],[NES|AMinf48vsAM48]], "")</f>
        <v/>
      </c>
      <c r="J130" t="str">
        <f>IF(Tabla1[[#This Row],[FDR q-val|AMinf48vsNM48]] &lt; $C$1, Tabla1[[#This Row],[NES|AMinf48vsNM48]], "")</f>
        <v/>
      </c>
      <c r="K130">
        <f>IF(Tabla1[[#This Row],[FDR q-val|NMinf24vsNM24]] &lt; $C$1, Tabla1[[#This Row],[NES|NMinf24vsNM24]], "")</f>
        <v>-1.5374361999999999</v>
      </c>
      <c r="L130" t="str">
        <f>IF(Tabla1[[#This Row],[FDR q-val|NMinf48vsNM48]] &lt; $C$1, Tabla1[[#This Row],[NES|NMinf48vsNM48]], "")</f>
        <v/>
      </c>
      <c r="M130">
        <v>1.2763753</v>
      </c>
      <c r="N130">
        <v>0.34268379999999998</v>
      </c>
      <c r="O130">
        <v>-1.4263292999999999</v>
      </c>
      <c r="P130">
        <v>-1.2836219</v>
      </c>
      <c r="Q130">
        <v>1.7769197000000001</v>
      </c>
      <c r="R130">
        <v>1.2217268999999999</v>
      </c>
      <c r="S130">
        <v>-0.85409279999999999</v>
      </c>
      <c r="T130">
        <v>-1.072956</v>
      </c>
      <c r="U130">
        <v>-1.5374361999999999</v>
      </c>
      <c r="V130">
        <v>-1.3750384</v>
      </c>
      <c r="W130">
        <v>0.72835267000000004</v>
      </c>
      <c r="X130">
        <v>0.99733435999999998</v>
      </c>
      <c r="Y130">
        <v>0.57598793999999998</v>
      </c>
      <c r="Z130">
        <v>0.94940555000000004</v>
      </c>
      <c r="AA130">
        <v>0.16345766</v>
      </c>
      <c r="AB130">
        <v>1</v>
      </c>
      <c r="AC130">
        <v>0.98423713000000002</v>
      </c>
      <c r="AD130">
        <v>0.84402880000000002</v>
      </c>
      <c r="AE130">
        <v>0.47574356000000001</v>
      </c>
      <c r="AF130">
        <v>0.82990043999999996</v>
      </c>
      <c r="AG130" s="1">
        <v>0.46</v>
      </c>
      <c r="AH130" s="1">
        <v>0.42</v>
      </c>
      <c r="AI130" s="1">
        <v>0.5</v>
      </c>
      <c r="AJ130" s="1">
        <v>0.57999999999999996</v>
      </c>
      <c r="AK130" s="1">
        <v>0.83</v>
      </c>
      <c r="AL130" s="1">
        <v>0.75</v>
      </c>
      <c r="AM130" s="1">
        <v>0.42</v>
      </c>
      <c r="AN130" s="1">
        <v>0.63</v>
      </c>
      <c r="AO130" s="1">
        <v>0.88</v>
      </c>
      <c r="AP130" s="1">
        <v>0.71</v>
      </c>
      <c r="AQ130" s="1">
        <f>SUM(Tabla1[[#This Row],[AM24vsNM24]:[NMinf48vsNM48]])</f>
        <v>0.23948350000000018</v>
      </c>
    </row>
    <row r="131" spans="1:43" x14ac:dyDescent="0.3">
      <c r="A131" t="s">
        <v>159</v>
      </c>
      <c r="B131">
        <v>36</v>
      </c>
      <c r="C131" t="str">
        <f>IF(Tabla1[[#This Row],[FDR q-val|AM24vsNM24]] &lt; $C$1, Tabla1[[#This Row],[NES|AM24vsNM24]], "")</f>
        <v/>
      </c>
      <c r="D131" t="str">
        <f>IF(Tabla1[[#This Row],[FDR q-val|AM48vsNM48]] &lt; $C$1, Tabla1[[#This Row],[NES|AM48vsNM48]], "")</f>
        <v/>
      </c>
      <c r="E131" t="str">
        <f>IF(Tabla1[[#This Row],[FDR q-val|AMinf24vsAM24]] &lt; $C$1, Tabla1[[#This Row],[NES|AMinf24vsAM24]], "")</f>
        <v/>
      </c>
      <c r="F131" t="str">
        <f>IF(Tabla1[[#This Row],[FDR q-val|AMinf24vsNM24]] &lt; $C$1, Tabla1[[#This Row],[NES|AMinf24vsNM24]], "")</f>
        <v/>
      </c>
      <c r="H131" t="str">
        <f>IF(Tabla1[[#This Row],[FDR q-val|AMinf48_vs_NMinf48]] &lt; $C$1, Tabla1[[#This Row],[NES|AMinf48_vs_NMinf48]], "")</f>
        <v/>
      </c>
      <c r="I131" t="str">
        <f>IF(Tabla1[[#This Row],[FDR q-val|AMinf48vsAM48]] &lt; $C$1, Tabla1[[#This Row],[NES|AMinf48vsAM48]], "")</f>
        <v/>
      </c>
      <c r="J131" t="str">
        <f>IF(Tabla1[[#This Row],[FDR q-val|AMinf48vsNM48]] &lt; $C$1, Tabla1[[#This Row],[NES|AMinf48vsNM48]], "")</f>
        <v/>
      </c>
      <c r="K131">
        <f>IF(Tabla1[[#This Row],[FDR q-val|NMinf24vsNM24]] &lt; $C$1, Tabla1[[#This Row],[NES|NMinf24vsNM24]], "")</f>
        <v>-1.7364588000000001</v>
      </c>
      <c r="L131" t="str">
        <f>IF(Tabla1[[#This Row],[FDR q-val|NMinf48vsNM48]] &lt; $C$1, Tabla1[[#This Row],[NES|NMinf48vsNM48]], "")</f>
        <v/>
      </c>
      <c r="M131">
        <v>-1.0396566</v>
      </c>
      <c r="N131">
        <v>0.77465295999999995</v>
      </c>
      <c r="O131">
        <v>-0.93910059999999995</v>
      </c>
      <c r="P131">
        <v>-1.5650339</v>
      </c>
      <c r="Q131">
        <v>1.2493369999999999</v>
      </c>
      <c r="R131">
        <v>1.3245435999999999</v>
      </c>
      <c r="S131">
        <v>-1.6742511</v>
      </c>
      <c r="T131">
        <v>-1.5076446999999999</v>
      </c>
      <c r="U131">
        <v>-1.7364588000000001</v>
      </c>
      <c r="V131">
        <v>-1.4729030000000001</v>
      </c>
      <c r="W131">
        <v>0.92101730000000004</v>
      </c>
      <c r="X131">
        <v>0.99617619999999996</v>
      </c>
      <c r="Y131">
        <v>0.83495249999999999</v>
      </c>
      <c r="Z131">
        <v>1</v>
      </c>
      <c r="AA131">
        <v>0.71433970000000002</v>
      </c>
      <c r="AB131">
        <v>1</v>
      </c>
      <c r="AC131">
        <v>1</v>
      </c>
      <c r="AD131">
        <v>1</v>
      </c>
      <c r="AE131">
        <v>0.31797779999999998</v>
      </c>
      <c r="AF131">
        <v>0.96203833999999999</v>
      </c>
      <c r="AG131" s="1">
        <v>0.39</v>
      </c>
      <c r="AH131" s="1">
        <v>0.17</v>
      </c>
      <c r="AI131" s="1">
        <v>0.53</v>
      </c>
      <c r="AJ131" s="1">
        <v>0.53</v>
      </c>
      <c r="AK131" s="1">
        <v>0.53</v>
      </c>
      <c r="AL131" s="1">
        <v>0.57999999999999996</v>
      </c>
      <c r="AM131" s="1">
        <v>0.47</v>
      </c>
      <c r="AN131" s="1">
        <v>0.42</v>
      </c>
      <c r="AO131" s="1">
        <v>0.64</v>
      </c>
      <c r="AP131" s="1">
        <v>0.39</v>
      </c>
      <c r="AQ131" s="1">
        <f>SUM(Tabla1[[#This Row],[AM24vsNM24]:[NMinf48vsNM48]])</f>
        <v>-1.7364588000000001</v>
      </c>
    </row>
    <row r="132" spans="1:43" x14ac:dyDescent="0.3">
      <c r="A132" t="s">
        <v>160</v>
      </c>
      <c r="B132">
        <v>27</v>
      </c>
      <c r="C132" t="str">
        <f>IF(Tabla1[[#This Row],[FDR q-val|AM24vsNM24]] &lt; $C$1, Tabla1[[#This Row],[NES|AM24vsNM24]], "")</f>
        <v/>
      </c>
      <c r="D132" t="str">
        <f>IF(Tabla1[[#This Row],[FDR q-val|AM48vsNM48]] &lt; $C$1, Tabla1[[#This Row],[NES|AM48vsNM48]], "")</f>
        <v/>
      </c>
      <c r="E132" t="str">
        <f>IF(Tabla1[[#This Row],[FDR q-val|AMinf24vsAM24]] &lt; $C$1, Tabla1[[#This Row],[NES|AMinf24vsAM24]], "")</f>
        <v/>
      </c>
      <c r="F132" t="str">
        <f>IF(Tabla1[[#This Row],[FDR q-val|AMinf24vsNM24]] &lt; $C$1, Tabla1[[#This Row],[NES|AMinf24vsNM24]], "")</f>
        <v/>
      </c>
      <c r="G132">
        <f>IF(Tabla1[[#This Row],[FDR q-val|AMinf24vsNMinf24]] &lt; $C$1, Tabla1[[#This Row],[NES|AMinf24vsNMinf24]], "")</f>
        <v>1.4015006000000001</v>
      </c>
      <c r="H132" t="str">
        <f>IF(Tabla1[[#This Row],[FDR q-val|AMinf48_vs_NMinf48]] &lt; $C$1, Tabla1[[#This Row],[NES|AMinf48_vs_NMinf48]], "")</f>
        <v/>
      </c>
      <c r="I132" t="str">
        <f>IF(Tabla1[[#This Row],[FDR q-val|AMinf48vsAM48]] &lt; $C$1, Tabla1[[#This Row],[NES|AMinf48vsAM48]], "")</f>
        <v/>
      </c>
      <c r="J132" t="str">
        <f>IF(Tabla1[[#This Row],[FDR q-val|AMinf48vsNM48]] &lt; $C$1, Tabla1[[#This Row],[NES|AMinf48vsNM48]], "")</f>
        <v/>
      </c>
      <c r="K132">
        <f>IF(Tabla1[[#This Row],[FDR q-val|NMinf24vsNM24]] &lt; $C$1, Tabla1[[#This Row],[NES|NMinf24vsNM24]], "")</f>
        <v>-1.7121496</v>
      </c>
      <c r="L132" t="str">
        <f>IF(Tabla1[[#This Row],[FDR q-val|NMinf48vsNM48]] &lt; $C$1, Tabla1[[#This Row],[NES|NMinf48vsNM48]], "")</f>
        <v/>
      </c>
      <c r="M132">
        <v>-1.0130604999999999</v>
      </c>
      <c r="N132">
        <v>1.1751442999999999</v>
      </c>
      <c r="O132">
        <v>-0.8793936</v>
      </c>
      <c r="P132">
        <v>-1.5517179000000001</v>
      </c>
      <c r="Q132">
        <v>1.4015006000000001</v>
      </c>
      <c r="R132">
        <v>1.2098462999999999</v>
      </c>
      <c r="S132">
        <v>-1.6292039</v>
      </c>
      <c r="T132">
        <v>-1.4310611</v>
      </c>
      <c r="U132">
        <v>-1.7121496</v>
      </c>
      <c r="V132">
        <v>-1.4122663</v>
      </c>
      <c r="W132">
        <v>0.94817494999999996</v>
      </c>
      <c r="X132">
        <v>1</v>
      </c>
      <c r="Y132">
        <v>0.85240512999999996</v>
      </c>
      <c r="Z132">
        <v>1</v>
      </c>
      <c r="AA132">
        <v>0.46577020000000002</v>
      </c>
      <c r="AB132">
        <v>1</v>
      </c>
      <c r="AC132">
        <v>1</v>
      </c>
      <c r="AD132">
        <v>1</v>
      </c>
      <c r="AE132">
        <v>0.28320630000000002</v>
      </c>
      <c r="AF132">
        <v>0.82768154000000005</v>
      </c>
      <c r="AG132" s="1">
        <v>0.33</v>
      </c>
      <c r="AH132" s="1">
        <v>0.22</v>
      </c>
      <c r="AI132" s="1">
        <v>0.48</v>
      </c>
      <c r="AJ132" s="1">
        <v>0.48</v>
      </c>
      <c r="AK132" s="1">
        <v>0.48</v>
      </c>
      <c r="AL132" s="1">
        <v>0.56000000000000005</v>
      </c>
      <c r="AM132" s="1">
        <v>0.41</v>
      </c>
      <c r="AN132" s="1">
        <v>0.37</v>
      </c>
      <c r="AO132" s="1">
        <v>0.63</v>
      </c>
      <c r="AP132" s="1">
        <v>0.37</v>
      </c>
      <c r="AQ132" s="1">
        <f>SUM(Tabla1[[#This Row],[AM24vsNM24]:[NMinf48vsNM48]])</f>
        <v>-0.31064899999999995</v>
      </c>
    </row>
    <row r="133" spans="1:43" hidden="1" x14ac:dyDescent="0.3">
      <c r="A133" t="s">
        <v>161</v>
      </c>
      <c r="B133">
        <v>167</v>
      </c>
      <c r="C133" t="str">
        <f>IF(Tabla1[[#This Row],[FDR q-val|AM24vsNM24]] &lt; $C$1, Tabla1[[#This Row],[NES|AM24vsNM24]], "")</f>
        <v/>
      </c>
      <c r="D133" t="str">
        <f>IF(Tabla1[[#This Row],[FDR q-val|AM48vsNM48]] &lt; $C$1, Tabla1[[#This Row],[NES|AM48vsNM48]], "")</f>
        <v/>
      </c>
      <c r="E133" t="str">
        <f>IF(Tabla1[[#This Row],[FDR q-val|AMinf24vsAM24]] &lt; $C$1, Tabla1[[#This Row],[NES|AMinf24vsAM24]], "")</f>
        <v/>
      </c>
      <c r="F133" t="str">
        <f>IF(Tabla1[[#This Row],[FDR q-val|AMinf24vsNM24]] &lt; $C$1, Tabla1[[#This Row],[NES|AMinf24vsNM24]], "")</f>
        <v/>
      </c>
      <c r="H133" t="str">
        <f>IF(Tabla1[[#This Row],[FDR q-val|AMinf48_vs_NMinf48]] &lt; $C$1, Tabla1[[#This Row],[NES|AMinf48_vs_NMinf48]], "")</f>
        <v/>
      </c>
      <c r="I133" t="str">
        <f>IF(Tabla1[[#This Row],[FDR q-val|AMinf48vsAM48]] &lt; $C$1, Tabla1[[#This Row],[NES|AMinf48vsAM48]], "")</f>
        <v/>
      </c>
      <c r="J133" t="str">
        <f>IF(Tabla1[[#This Row],[FDR q-val|AMinf48vsNM48]] &lt; $C$1, Tabla1[[#This Row],[NES|AMinf48vsNM48]], "")</f>
        <v/>
      </c>
      <c r="K133" t="str">
        <f>IF(Tabla1[[#This Row],[FDR q-val|NMinf24vsNM24]] &lt; $C$1, Tabla1[[#This Row],[NES|NMinf24vsNM24]], "")</f>
        <v/>
      </c>
      <c r="L133" t="str">
        <f>IF(Tabla1[[#This Row],[FDR q-val|NMinf48vsNM48]] &lt; $C$1, Tabla1[[#This Row],[NES|NMinf48vsNM48]], "")</f>
        <v/>
      </c>
      <c r="M133">
        <v>-1.2501100000000001</v>
      </c>
      <c r="N133">
        <v>0.86384636000000004</v>
      </c>
      <c r="O133">
        <v>1.0063097000000001</v>
      </c>
      <c r="P133">
        <v>-1.056513</v>
      </c>
      <c r="Q133">
        <v>0.80512070000000002</v>
      </c>
      <c r="R133">
        <v>-1.4368287</v>
      </c>
      <c r="S133">
        <v>1.1129952999999999</v>
      </c>
      <c r="T133">
        <v>1.442539</v>
      </c>
      <c r="U133">
        <v>-1.1062068</v>
      </c>
      <c r="V133">
        <v>1.1511731000000001</v>
      </c>
      <c r="W133">
        <v>0.88525253999999998</v>
      </c>
      <c r="X133">
        <v>1</v>
      </c>
      <c r="Y133">
        <v>0.89615959999999995</v>
      </c>
      <c r="Z133">
        <v>1</v>
      </c>
      <c r="AA133">
        <v>0.94866760000000006</v>
      </c>
      <c r="AB133">
        <v>0.50696419999999998</v>
      </c>
      <c r="AC133">
        <v>1</v>
      </c>
      <c r="AD133">
        <v>1</v>
      </c>
      <c r="AE133">
        <v>0.80659219999999998</v>
      </c>
      <c r="AF133">
        <v>0.78263510000000003</v>
      </c>
      <c r="AG133" s="1">
        <v>0.51</v>
      </c>
      <c r="AH133" s="1">
        <v>0.38</v>
      </c>
      <c r="AI133" s="1">
        <v>0.37</v>
      </c>
      <c r="AJ133" s="1">
        <v>0.37</v>
      </c>
      <c r="AK133" s="1">
        <v>0.4</v>
      </c>
      <c r="AL133" s="1">
        <v>0.34</v>
      </c>
      <c r="AM133" s="1">
        <v>0.49</v>
      </c>
      <c r="AN133" s="1">
        <v>0.54</v>
      </c>
      <c r="AO133" s="1">
        <v>0.56000000000000005</v>
      </c>
      <c r="AP133" s="1">
        <v>0.66</v>
      </c>
      <c r="AQ133" s="1">
        <f>SUM(Tabla1[[#This Row],[AM24vsNM24]:[NMinf48vsNM48]])</f>
        <v>0</v>
      </c>
    </row>
    <row r="134" spans="1:43" hidden="1" x14ac:dyDescent="0.3">
      <c r="A134" t="s">
        <v>162</v>
      </c>
      <c r="B134">
        <v>71</v>
      </c>
      <c r="C134" t="str">
        <f>IF(Tabla1[[#This Row],[FDR q-val|AM24vsNM24]] &lt; $C$1, Tabla1[[#This Row],[NES|AM24vsNM24]], "")</f>
        <v/>
      </c>
      <c r="D134" t="str">
        <f>IF(Tabla1[[#This Row],[FDR q-val|AM48vsNM48]] &lt; $C$1, Tabla1[[#This Row],[NES|AM48vsNM48]], "")</f>
        <v/>
      </c>
      <c r="E134" t="str">
        <f>IF(Tabla1[[#This Row],[FDR q-val|AMinf24vsAM24]] &lt; $C$1, Tabla1[[#This Row],[NES|AMinf24vsAM24]], "")</f>
        <v/>
      </c>
      <c r="F134" t="str">
        <f>IF(Tabla1[[#This Row],[FDR q-val|AMinf24vsNM24]] &lt; $C$1, Tabla1[[#This Row],[NES|AMinf24vsNM24]], "")</f>
        <v/>
      </c>
      <c r="G134" t="str">
        <f>IF(Tabla1[[#This Row],[FDR q-val|AMinf24vsNMinf24]] &lt; $C$1, Tabla1[[#This Row],[NES|AMinf24vsNMinf24]], "")</f>
        <v/>
      </c>
      <c r="H134" t="str">
        <f>IF(Tabla1[[#This Row],[FDR q-val|AMinf48_vs_NMinf48]] &lt; $C$1, Tabla1[[#This Row],[NES|AMinf48_vs_NMinf48]], "")</f>
        <v/>
      </c>
      <c r="I134" t="str">
        <f>IF(Tabla1[[#This Row],[FDR q-val|AMinf48vsAM48]] &lt; $C$1, Tabla1[[#This Row],[NES|AMinf48vsAM48]], "")</f>
        <v/>
      </c>
      <c r="J134" t="str">
        <f>IF(Tabla1[[#This Row],[FDR q-val|AMinf48vsNM48]] &lt; $C$1, Tabla1[[#This Row],[NES|AMinf48vsNM48]], "")</f>
        <v/>
      </c>
      <c r="K134" t="str">
        <f>IF(Tabla1[[#This Row],[FDR q-val|NMinf24vsNM24]] &lt; $C$1, Tabla1[[#This Row],[NES|NMinf24vsNM24]], "")</f>
        <v/>
      </c>
      <c r="L134" t="str">
        <f>IF(Tabla1[[#This Row],[FDR q-val|NMinf48vsNM48]] &lt; $C$1, Tabla1[[#This Row],[NES|NMinf48vsNM48]], "")</f>
        <v/>
      </c>
      <c r="M134">
        <v>-0.88239263999999995</v>
      </c>
      <c r="N134">
        <v>-0.97512984000000003</v>
      </c>
      <c r="O134">
        <v>-0.99465729999999997</v>
      </c>
      <c r="P134">
        <v>-1.1761010999999999</v>
      </c>
      <c r="Q134">
        <v>1.3410173999999999</v>
      </c>
      <c r="R134">
        <v>-1.0261781999999999</v>
      </c>
      <c r="S134">
        <v>1.4057398000000001</v>
      </c>
      <c r="T134">
        <v>1.4931462</v>
      </c>
      <c r="U134">
        <v>-1.452868</v>
      </c>
      <c r="V134">
        <v>1.1921029000000001</v>
      </c>
      <c r="W134">
        <v>0.9741263</v>
      </c>
      <c r="X134">
        <v>1</v>
      </c>
      <c r="Y134">
        <v>0.79438454000000003</v>
      </c>
      <c r="Z134">
        <v>0.99899740000000004</v>
      </c>
      <c r="AA134">
        <v>0.53520199999999996</v>
      </c>
      <c r="AB134">
        <v>0.94338540000000004</v>
      </c>
      <c r="AC134">
        <v>1</v>
      </c>
      <c r="AD134">
        <v>1</v>
      </c>
      <c r="AE134">
        <v>0.50889635</v>
      </c>
      <c r="AF134">
        <v>0.75288219999999995</v>
      </c>
      <c r="AG134" s="1">
        <v>0.37</v>
      </c>
      <c r="AH134" s="1">
        <v>0.32</v>
      </c>
      <c r="AI134" s="1">
        <v>0.27</v>
      </c>
      <c r="AJ134" s="1">
        <v>0.32</v>
      </c>
      <c r="AK134" s="1">
        <v>0.51</v>
      </c>
      <c r="AL134" s="1">
        <v>0.27</v>
      </c>
      <c r="AM134" s="1">
        <v>0.48</v>
      </c>
      <c r="AN134" s="1">
        <v>0.57999999999999996</v>
      </c>
      <c r="AO134" s="1">
        <v>0.55000000000000004</v>
      </c>
      <c r="AP134" s="1">
        <v>0.56000000000000005</v>
      </c>
      <c r="AQ134" s="1">
        <f>SUM(Tabla1[[#This Row],[AM24vsNM24]:[NMinf48vsNM48]])</f>
        <v>0</v>
      </c>
    </row>
    <row r="135" spans="1:43" hidden="1" x14ac:dyDescent="0.3">
      <c r="A135" t="s">
        <v>163</v>
      </c>
      <c r="B135">
        <v>23</v>
      </c>
      <c r="C135" t="str">
        <f>IF(Tabla1[[#This Row],[FDR q-val|AM24vsNM24]] &lt; $C$1, Tabla1[[#This Row],[NES|AM24vsNM24]], "")</f>
        <v/>
      </c>
      <c r="D135" t="str">
        <f>IF(Tabla1[[#This Row],[FDR q-val|AM48vsNM48]] &lt; $C$1, Tabla1[[#This Row],[NES|AM48vsNM48]], "")</f>
        <v/>
      </c>
      <c r="E135" t="str">
        <f>IF(Tabla1[[#This Row],[FDR q-val|AMinf24vsAM24]] &lt; $C$1, Tabla1[[#This Row],[NES|AMinf24vsAM24]], "")</f>
        <v/>
      </c>
      <c r="F135" t="str">
        <f>IF(Tabla1[[#This Row],[FDR q-val|AMinf24vsNM24]] &lt; $C$1, Tabla1[[#This Row],[NES|AMinf24vsNM24]], "")</f>
        <v/>
      </c>
      <c r="H135" t="str">
        <f>IF(Tabla1[[#This Row],[FDR q-val|AMinf48_vs_NMinf48]] &lt; $C$1, Tabla1[[#This Row],[NES|AMinf48_vs_NMinf48]], "")</f>
        <v/>
      </c>
      <c r="I135" t="str">
        <f>IF(Tabla1[[#This Row],[FDR q-val|AMinf48vsAM48]] &lt; $C$1, Tabla1[[#This Row],[NES|AMinf48vsAM48]], "")</f>
        <v/>
      </c>
      <c r="J135" t="str">
        <f>IF(Tabla1[[#This Row],[FDR q-val|AMinf48vsNM48]] &lt; $C$1, Tabla1[[#This Row],[NES|AMinf48vsNM48]], "")</f>
        <v/>
      </c>
      <c r="K135" t="str">
        <f>IF(Tabla1[[#This Row],[FDR q-val|NMinf24vsNM24]] &lt; $C$1, Tabla1[[#This Row],[NES|NMinf24vsNM24]], "")</f>
        <v/>
      </c>
      <c r="L135" t="str">
        <f>IF(Tabla1[[#This Row],[FDR q-val|NMinf48vsNM48]] &lt; $C$1, Tabla1[[#This Row],[NES|NMinf48vsNM48]], "")</f>
        <v/>
      </c>
      <c r="M135">
        <v>-1.154253</v>
      </c>
      <c r="N135">
        <v>0.62938769999999999</v>
      </c>
      <c r="O135">
        <v>0.88197493999999999</v>
      </c>
      <c r="P135">
        <v>-0.81567126999999995</v>
      </c>
      <c r="Q135">
        <v>1.042516</v>
      </c>
      <c r="R135">
        <v>-1.1240760999999999</v>
      </c>
      <c r="S135">
        <v>1.2179374999999999</v>
      </c>
      <c r="T135">
        <v>1.3687836</v>
      </c>
      <c r="U135">
        <v>-1.0133753999999999</v>
      </c>
      <c r="V135">
        <v>1.0864389000000001</v>
      </c>
      <c r="W135">
        <v>0.93773580000000001</v>
      </c>
      <c r="X135">
        <v>0.97347223999999999</v>
      </c>
      <c r="Y135">
        <v>0.88260174000000002</v>
      </c>
      <c r="Z135">
        <v>0.98659026999999999</v>
      </c>
      <c r="AA135">
        <v>0.85240274999999999</v>
      </c>
      <c r="AB135">
        <v>0.83556575</v>
      </c>
      <c r="AC135">
        <v>1</v>
      </c>
      <c r="AD135">
        <v>1</v>
      </c>
      <c r="AE135">
        <v>0.8729635</v>
      </c>
      <c r="AF135">
        <v>0.81671523999999995</v>
      </c>
      <c r="AG135" s="1">
        <v>0.56999999999999995</v>
      </c>
      <c r="AH135" s="1">
        <v>0.43</v>
      </c>
      <c r="AI135" s="1">
        <v>0.48</v>
      </c>
      <c r="AJ135" s="1">
        <v>0.48</v>
      </c>
      <c r="AK135" s="1">
        <v>0.3</v>
      </c>
      <c r="AL135" s="1">
        <v>0.39</v>
      </c>
      <c r="AM135" s="1">
        <v>0.43</v>
      </c>
      <c r="AN135" s="1">
        <v>0.56999999999999995</v>
      </c>
      <c r="AO135" s="1">
        <v>0.52</v>
      </c>
      <c r="AP135" s="1">
        <v>0.7</v>
      </c>
      <c r="AQ135" s="1">
        <f>SUM(Tabla1[[#This Row],[AM24vsNM24]:[NMinf48vsNM48]])</f>
        <v>0</v>
      </c>
    </row>
    <row r="136" spans="1:43" x14ac:dyDescent="0.3">
      <c r="A136" t="s">
        <v>164</v>
      </c>
      <c r="B136">
        <v>35</v>
      </c>
      <c r="C136" t="str">
        <f>IF(Tabla1[[#This Row],[FDR q-val|AM24vsNM24]] &lt; $C$1, Tabla1[[#This Row],[NES|AM24vsNM24]], "")</f>
        <v/>
      </c>
      <c r="D136" t="str">
        <f>IF(Tabla1[[#This Row],[FDR q-val|AM48vsNM48]] &lt; $C$1, Tabla1[[#This Row],[NES|AM48vsNM48]], "")</f>
        <v/>
      </c>
      <c r="E136" t="str">
        <f>IF(Tabla1[[#This Row],[FDR q-val|AMinf24vsAM24]] &lt; $C$1, Tabla1[[#This Row],[NES|AMinf24vsAM24]], "")</f>
        <v/>
      </c>
      <c r="F136" t="str">
        <f>IF(Tabla1[[#This Row],[FDR q-val|AMinf24vsNM24]] &lt; $C$1, Tabla1[[#This Row],[NES|AMinf24vsNM24]], "")</f>
        <v/>
      </c>
      <c r="G136" t="str">
        <f>IF(Tabla1[[#This Row],[FDR q-val|AMinf24vsNMinf24]] &lt; $C$1, Tabla1[[#This Row],[NES|AMinf24vsNMinf24]], "")</f>
        <v/>
      </c>
      <c r="H136">
        <f>IF(Tabla1[[#This Row],[FDR q-val|AMinf48_vs_NMinf48]] &lt; $C$1, Tabla1[[#This Row],[NES|AMinf48_vs_NMinf48]], "")</f>
        <v>-1.6845047</v>
      </c>
      <c r="I136" t="str">
        <f>IF(Tabla1[[#This Row],[FDR q-val|AMinf48vsAM48]] &lt; $C$1, Tabla1[[#This Row],[NES|AMinf48vsAM48]], "")</f>
        <v/>
      </c>
      <c r="J136" t="str">
        <f>IF(Tabla1[[#This Row],[FDR q-val|AMinf48vsNM48]] &lt; $C$1, Tabla1[[#This Row],[NES|AMinf48vsNM48]], "")</f>
        <v/>
      </c>
      <c r="K136" t="str">
        <f>IF(Tabla1[[#This Row],[FDR q-val|NMinf24vsNM24]] &lt; $C$1, Tabla1[[#This Row],[NES|NMinf24vsNM24]], "")</f>
        <v/>
      </c>
      <c r="L136" t="str">
        <f>IF(Tabla1[[#This Row],[FDR q-val|NMinf48vsNM48]] &lt; $C$1, Tabla1[[#This Row],[NES|NMinf48vsNM48]], "")</f>
        <v/>
      </c>
      <c r="M136">
        <v>-1.3716219999999999</v>
      </c>
      <c r="N136">
        <v>1.0721849000000001</v>
      </c>
      <c r="O136">
        <v>1.237052</v>
      </c>
      <c r="P136">
        <v>-0.99011979999999999</v>
      </c>
      <c r="Q136">
        <v>-0.41579595000000003</v>
      </c>
      <c r="R136">
        <v>-1.6845047</v>
      </c>
      <c r="S136">
        <v>0.83845190000000003</v>
      </c>
      <c r="T136">
        <v>1.2798357</v>
      </c>
      <c r="U136">
        <v>-0.98773520000000004</v>
      </c>
      <c r="V136">
        <v>1.2563977</v>
      </c>
      <c r="W136">
        <v>0.73507725999999995</v>
      </c>
      <c r="X136">
        <v>1</v>
      </c>
      <c r="Y136">
        <v>0.75519806</v>
      </c>
      <c r="Z136">
        <v>1</v>
      </c>
      <c r="AA136">
        <v>0.99891317000000002</v>
      </c>
      <c r="AB136">
        <v>0.15686486999999999</v>
      </c>
      <c r="AC136">
        <v>1</v>
      </c>
      <c r="AD136">
        <v>1</v>
      </c>
      <c r="AE136">
        <v>0.85628130000000002</v>
      </c>
      <c r="AF136">
        <v>0.82314359999999998</v>
      </c>
      <c r="AG136" s="1">
        <v>0.69</v>
      </c>
      <c r="AH136" s="1">
        <v>0.51</v>
      </c>
      <c r="AI136" s="1">
        <v>0.49</v>
      </c>
      <c r="AJ136" s="1">
        <v>0.51</v>
      </c>
      <c r="AK136" s="1">
        <v>0.28999999999999998</v>
      </c>
      <c r="AL136" s="1">
        <v>0.51</v>
      </c>
      <c r="AM136" s="1">
        <v>1</v>
      </c>
      <c r="AN136" s="1">
        <v>0.6</v>
      </c>
      <c r="AO136" s="1">
        <v>0.66</v>
      </c>
      <c r="AP136" s="1">
        <v>0.74</v>
      </c>
      <c r="AQ136" s="1">
        <f>SUM(Tabla1[[#This Row],[AM24vsNM24]:[NMinf48vsNM48]])</f>
        <v>-1.6845047</v>
      </c>
    </row>
    <row r="137" spans="1:43" x14ac:dyDescent="0.3">
      <c r="A137" t="s">
        <v>165</v>
      </c>
      <c r="B137">
        <v>18</v>
      </c>
      <c r="C137" t="str">
        <f>IF(Tabla1[[#This Row],[FDR q-val|AM24vsNM24]] &lt; $C$1, Tabla1[[#This Row],[NES|AM24vsNM24]], "")</f>
        <v/>
      </c>
      <c r="D137" t="str">
        <f>IF(Tabla1[[#This Row],[FDR q-val|AM48vsNM48]] &lt; $C$1, Tabla1[[#This Row],[NES|AM48vsNM48]], "")</f>
        <v/>
      </c>
      <c r="E137" t="str">
        <f>IF(Tabla1[[#This Row],[FDR q-val|AMinf24vsAM24]] &lt; $C$1, Tabla1[[#This Row],[NES|AMinf24vsAM24]], "")</f>
        <v/>
      </c>
      <c r="F137" t="str">
        <f>IF(Tabla1[[#This Row],[FDR q-val|AMinf24vsNM24]] &lt; $C$1, Tabla1[[#This Row],[NES|AMinf24vsNM24]], "")</f>
        <v/>
      </c>
      <c r="H137">
        <f>IF(Tabla1[[#This Row],[FDR q-val|AMinf48_vs_NMinf48]] &lt; $C$1, Tabla1[[#This Row],[NES|AMinf48_vs_NMinf48]], "")</f>
        <v>-1.7790649000000001</v>
      </c>
      <c r="I137" t="str">
        <f>IF(Tabla1[[#This Row],[FDR q-val|AMinf48vsAM48]] &lt; $C$1, Tabla1[[#This Row],[NES|AMinf48vsAM48]], "")</f>
        <v/>
      </c>
      <c r="J137" t="str">
        <f>IF(Tabla1[[#This Row],[FDR q-val|AMinf48vsNM48]] &lt; $C$1, Tabla1[[#This Row],[NES|AMinf48vsNM48]], "")</f>
        <v/>
      </c>
      <c r="K137" t="str">
        <f>IF(Tabla1[[#This Row],[FDR q-val|NMinf24vsNM24]] &lt; $C$1, Tabla1[[#This Row],[NES|NMinf24vsNM24]], "")</f>
        <v/>
      </c>
      <c r="L137" t="str">
        <f>IF(Tabla1[[#This Row],[FDR q-val|NMinf48vsNM48]] &lt; $C$1, Tabla1[[#This Row],[NES|NMinf48vsNM48]], "")</f>
        <v/>
      </c>
      <c r="M137">
        <v>-1.3246123999999999</v>
      </c>
      <c r="N137">
        <v>1.0155795999999999</v>
      </c>
      <c r="O137">
        <v>1.2162237</v>
      </c>
      <c r="P137">
        <v>-0.95722985000000005</v>
      </c>
      <c r="Q137">
        <v>-0.43445699999999998</v>
      </c>
      <c r="R137">
        <v>-1.7790649000000001</v>
      </c>
      <c r="S137">
        <v>0.95976530000000004</v>
      </c>
      <c r="T137">
        <v>1.0657719999999999</v>
      </c>
      <c r="U137">
        <v>-0.88300489999999998</v>
      </c>
      <c r="V137">
        <v>1.1983992999999999</v>
      </c>
      <c r="W137">
        <v>0.77968322999999995</v>
      </c>
      <c r="X137">
        <v>1</v>
      </c>
      <c r="Y137">
        <v>0.78680253</v>
      </c>
      <c r="Z137">
        <v>1</v>
      </c>
      <c r="AA137">
        <v>1</v>
      </c>
      <c r="AB137">
        <v>0.13641427</v>
      </c>
      <c r="AC137">
        <v>0.95452369999999997</v>
      </c>
      <c r="AD137">
        <v>0.88668389999999997</v>
      </c>
      <c r="AE137">
        <v>0.89395170000000002</v>
      </c>
      <c r="AF137">
        <v>0.75746210000000003</v>
      </c>
      <c r="AG137" s="1">
        <v>0.83</v>
      </c>
      <c r="AH137" s="1">
        <v>0.56000000000000005</v>
      </c>
      <c r="AI137" s="1">
        <v>0.56000000000000005</v>
      </c>
      <c r="AJ137" s="1">
        <v>0.78</v>
      </c>
      <c r="AK137" s="1">
        <v>1</v>
      </c>
      <c r="AL137" s="1">
        <v>0.56000000000000005</v>
      </c>
      <c r="AM137" s="1">
        <v>1</v>
      </c>
      <c r="AN137" s="1">
        <v>0.67</v>
      </c>
      <c r="AO137" s="1">
        <v>0.72</v>
      </c>
      <c r="AP137" s="1">
        <v>0.83</v>
      </c>
      <c r="AQ137" s="1">
        <f>SUM(Tabla1[[#This Row],[AM24vsNM24]:[NMinf48vsNM48]])</f>
        <v>-1.7790649000000001</v>
      </c>
    </row>
    <row r="138" spans="1:43" hidden="1" x14ac:dyDescent="0.3">
      <c r="A138" t="s">
        <v>166</v>
      </c>
      <c r="B138">
        <v>15</v>
      </c>
      <c r="C138" t="str">
        <f>IF(Tabla1[[#This Row],[FDR q-val|AM24vsNM24]] &lt; $C$1, Tabla1[[#This Row],[NES|AM24vsNM24]], "")</f>
        <v/>
      </c>
      <c r="D138" t="str">
        <f>IF(Tabla1[[#This Row],[FDR q-val|AM48vsNM48]] &lt; $C$1, Tabla1[[#This Row],[NES|AM48vsNM48]], "")</f>
        <v/>
      </c>
      <c r="E138" t="str">
        <f>IF(Tabla1[[#This Row],[FDR q-val|AMinf24vsAM24]] &lt; $C$1, Tabla1[[#This Row],[NES|AMinf24vsAM24]], "")</f>
        <v/>
      </c>
      <c r="F138" t="str">
        <f>IF(Tabla1[[#This Row],[FDR q-val|AMinf24vsNM24]] &lt; $C$1, Tabla1[[#This Row],[NES|AMinf24vsNM24]], "")</f>
        <v/>
      </c>
      <c r="G138" t="str">
        <f>IF(Tabla1[[#This Row],[FDR q-val|AMinf24vsNMinf24]] &lt; $C$1, Tabla1[[#This Row],[NES|AMinf24vsNMinf24]], "")</f>
        <v/>
      </c>
      <c r="H138" t="str">
        <f>IF(Tabla1[[#This Row],[FDR q-val|AMinf48_vs_NMinf48]] &lt; $C$1, Tabla1[[#This Row],[NES|AMinf48_vs_NMinf48]], "")</f>
        <v/>
      </c>
      <c r="I138" t="str">
        <f>IF(Tabla1[[#This Row],[FDR q-val|AMinf48vsAM48]] &lt; $C$1, Tabla1[[#This Row],[NES|AMinf48vsAM48]], "")</f>
        <v/>
      </c>
      <c r="J138" t="str">
        <f>IF(Tabla1[[#This Row],[FDR q-val|AMinf48vsNM48]] &lt; $C$1, Tabla1[[#This Row],[NES|AMinf48vsNM48]], "")</f>
        <v/>
      </c>
      <c r="K138" t="str">
        <f>IF(Tabla1[[#This Row],[FDR q-val|NMinf24vsNM24]] &lt; $C$1, Tabla1[[#This Row],[NES|NMinf24vsNM24]], "")</f>
        <v/>
      </c>
      <c r="L138" t="str">
        <f>IF(Tabla1[[#This Row],[FDR q-val|NMinf48vsNM48]] &lt; $C$1, Tabla1[[#This Row],[NES|NMinf48vsNM48]], "")</f>
        <v/>
      </c>
      <c r="M138">
        <v>-1.3128759000000001</v>
      </c>
      <c r="N138">
        <v>1.1288047000000001</v>
      </c>
      <c r="O138">
        <v>1.2031259999999999</v>
      </c>
      <c r="P138">
        <v>-0.94029653000000002</v>
      </c>
      <c r="Q138">
        <v>0.78725535000000002</v>
      </c>
      <c r="R138">
        <v>-1.0824803999999999</v>
      </c>
      <c r="S138">
        <v>-0.75316994999999998</v>
      </c>
      <c r="T138">
        <v>1.2104946000000001</v>
      </c>
      <c r="U138">
        <v>-1.0415099000000001</v>
      </c>
      <c r="V138">
        <v>1.184831</v>
      </c>
      <c r="W138">
        <v>0.78029800000000005</v>
      </c>
      <c r="X138">
        <v>1</v>
      </c>
      <c r="Y138">
        <v>0.80454605999999995</v>
      </c>
      <c r="Z138">
        <v>1</v>
      </c>
      <c r="AA138">
        <v>0.9456466</v>
      </c>
      <c r="AB138">
        <v>0.89692050000000001</v>
      </c>
      <c r="AC138">
        <v>0.94651079999999999</v>
      </c>
      <c r="AD138">
        <v>0.96353259999999996</v>
      </c>
      <c r="AE138">
        <v>0.84927005</v>
      </c>
      <c r="AF138">
        <v>0.75549889999999997</v>
      </c>
      <c r="AG138" s="1">
        <v>0.6</v>
      </c>
      <c r="AH138" s="1">
        <v>0.47</v>
      </c>
      <c r="AI138" s="1">
        <v>0.53</v>
      </c>
      <c r="AJ138" s="1">
        <v>0.53</v>
      </c>
      <c r="AK138" s="1">
        <v>1</v>
      </c>
      <c r="AL138" s="1">
        <v>0.33</v>
      </c>
      <c r="AM138" s="1">
        <v>1</v>
      </c>
      <c r="AN138" s="1">
        <v>0.53</v>
      </c>
      <c r="AO138" s="1">
        <v>0.67</v>
      </c>
      <c r="AP138" s="1">
        <v>0.53</v>
      </c>
      <c r="AQ138" s="1">
        <f>SUM(Tabla1[[#This Row],[AM24vsNM24]:[NMinf48vsNM48]])</f>
        <v>0</v>
      </c>
    </row>
    <row r="139" spans="1:43" hidden="1" x14ac:dyDescent="0.3">
      <c r="A139" t="s">
        <v>167</v>
      </c>
      <c r="B139">
        <v>36</v>
      </c>
      <c r="C139" t="str">
        <f>IF(Tabla1[[#This Row],[FDR q-val|AM24vsNM24]] &lt; $C$1, Tabla1[[#This Row],[NES|AM24vsNM24]], "")</f>
        <v/>
      </c>
      <c r="D139" t="str">
        <f>IF(Tabla1[[#This Row],[FDR q-val|AM48vsNM48]] &lt; $C$1, Tabla1[[#This Row],[NES|AM48vsNM48]], "")</f>
        <v/>
      </c>
      <c r="E139" t="str">
        <f>IF(Tabla1[[#This Row],[FDR q-val|AMinf24vsAM24]] &lt; $C$1, Tabla1[[#This Row],[NES|AMinf24vsAM24]], "")</f>
        <v/>
      </c>
      <c r="F139" t="str">
        <f>IF(Tabla1[[#This Row],[FDR q-val|AMinf24vsNM24]] &lt; $C$1, Tabla1[[#This Row],[NES|AMinf24vsNM24]], "")</f>
        <v/>
      </c>
      <c r="H139" t="str">
        <f>IF(Tabla1[[#This Row],[FDR q-val|AMinf48_vs_NMinf48]] &lt; $C$1, Tabla1[[#This Row],[NES|AMinf48_vs_NMinf48]], "")</f>
        <v/>
      </c>
      <c r="I139" t="str">
        <f>IF(Tabla1[[#This Row],[FDR q-val|AMinf48vsAM48]] &lt; $C$1, Tabla1[[#This Row],[NES|AMinf48vsAM48]], "")</f>
        <v/>
      </c>
      <c r="J139" t="str">
        <f>IF(Tabla1[[#This Row],[FDR q-val|AMinf48vsNM48]] &lt; $C$1, Tabla1[[#This Row],[NES|AMinf48vsNM48]], "")</f>
        <v/>
      </c>
      <c r="K139" t="str">
        <f>IF(Tabla1[[#This Row],[FDR q-val|NMinf24vsNM24]] &lt; $C$1, Tabla1[[#This Row],[NES|NMinf24vsNM24]], "")</f>
        <v/>
      </c>
      <c r="L139" t="str">
        <f>IF(Tabla1[[#This Row],[FDR q-val|NMinf48vsNM48]] &lt; $C$1, Tabla1[[#This Row],[NES|NMinf48vsNM48]], "")</f>
        <v/>
      </c>
      <c r="M139">
        <v>-1.5064412</v>
      </c>
      <c r="N139">
        <v>0.80466819999999994</v>
      </c>
      <c r="O139">
        <v>1.4088763</v>
      </c>
      <c r="P139">
        <v>-0.68096880000000004</v>
      </c>
      <c r="Q139">
        <v>0.99135059999999997</v>
      </c>
      <c r="R139">
        <v>-0.83628880000000005</v>
      </c>
      <c r="S139">
        <v>-0.7485619</v>
      </c>
      <c r="T139">
        <v>-0.60210925000000004</v>
      </c>
      <c r="U139">
        <v>-0.85529980000000005</v>
      </c>
      <c r="V139">
        <v>-0.67700590000000005</v>
      </c>
      <c r="W139">
        <v>1</v>
      </c>
      <c r="X139">
        <v>1</v>
      </c>
      <c r="Y139">
        <v>0.72561799999999999</v>
      </c>
      <c r="Z139">
        <v>1</v>
      </c>
      <c r="AA139">
        <v>0.91218109999999997</v>
      </c>
      <c r="AB139">
        <v>0.97066149999999995</v>
      </c>
      <c r="AC139">
        <v>0.93304454999999997</v>
      </c>
      <c r="AD139">
        <v>0.96162899999999996</v>
      </c>
      <c r="AE139">
        <v>0.90115769999999995</v>
      </c>
      <c r="AF139">
        <v>1</v>
      </c>
      <c r="AG139" s="1">
        <v>0.61</v>
      </c>
      <c r="AH139" s="1">
        <v>0.47</v>
      </c>
      <c r="AI139" s="1">
        <v>0.64</v>
      </c>
      <c r="AJ139" s="1">
        <v>0.5</v>
      </c>
      <c r="AK139" s="1">
        <v>0.39</v>
      </c>
      <c r="AL139" s="1">
        <v>0.36</v>
      </c>
      <c r="AM139" s="1">
        <v>1</v>
      </c>
      <c r="AN139" s="1">
        <v>0.97</v>
      </c>
      <c r="AO139" s="1">
        <v>0.44</v>
      </c>
      <c r="AP139" s="1">
        <v>0.97</v>
      </c>
      <c r="AQ139" s="1">
        <f>SUM(Tabla1[[#This Row],[AM24vsNM24]:[NMinf48vsNM48]])</f>
        <v>0</v>
      </c>
    </row>
    <row r="140" spans="1:43" hidden="1" x14ac:dyDescent="0.3">
      <c r="A140" t="s">
        <v>168</v>
      </c>
      <c r="B140">
        <v>181</v>
      </c>
      <c r="C140" t="str">
        <f>IF(Tabla1[[#This Row],[FDR q-val|AM24vsNM24]] &lt; $C$1, Tabla1[[#This Row],[NES|AM24vsNM24]], "")</f>
        <v/>
      </c>
      <c r="D140" t="str">
        <f>IF(Tabla1[[#This Row],[FDR q-val|AM48vsNM48]] &lt; $C$1, Tabla1[[#This Row],[NES|AM48vsNM48]], "")</f>
        <v/>
      </c>
      <c r="E140" t="str">
        <f>IF(Tabla1[[#This Row],[FDR q-val|AMinf24vsAM24]] &lt; $C$1, Tabla1[[#This Row],[NES|AMinf24vsAM24]], "")</f>
        <v/>
      </c>
      <c r="F140" t="str">
        <f>IF(Tabla1[[#This Row],[FDR q-val|AMinf24vsNM24]] &lt; $C$1, Tabla1[[#This Row],[NES|AMinf24vsNM24]], "")</f>
        <v/>
      </c>
      <c r="G140" t="str">
        <f>IF(Tabla1[[#This Row],[FDR q-val|AMinf24vsNMinf24]] &lt; $C$1, Tabla1[[#This Row],[NES|AMinf24vsNMinf24]], "")</f>
        <v/>
      </c>
      <c r="H140" t="str">
        <f>IF(Tabla1[[#This Row],[FDR q-val|AMinf48_vs_NMinf48]] &lt; $C$1, Tabla1[[#This Row],[NES|AMinf48_vs_NMinf48]], "")</f>
        <v/>
      </c>
      <c r="I140" t="str">
        <f>IF(Tabla1[[#This Row],[FDR q-val|AMinf48vsAM48]] &lt; $C$1, Tabla1[[#This Row],[NES|AMinf48vsAM48]], "")</f>
        <v/>
      </c>
      <c r="J140" t="str">
        <f>IF(Tabla1[[#This Row],[FDR q-val|AMinf48vsNM48]] &lt; $C$1, Tabla1[[#This Row],[NES|AMinf48vsNM48]], "")</f>
        <v/>
      </c>
      <c r="K140" t="str">
        <f>IF(Tabla1[[#This Row],[FDR q-val|NMinf24vsNM24]] &lt; $C$1, Tabla1[[#This Row],[NES|NMinf24vsNM24]], "")</f>
        <v/>
      </c>
      <c r="L140" t="str">
        <f>IF(Tabla1[[#This Row],[FDR q-val|NMinf48vsNM48]] &lt; $C$1, Tabla1[[#This Row],[NES|NMinf48vsNM48]], "")</f>
        <v/>
      </c>
      <c r="M140">
        <v>-0.91717404000000002</v>
      </c>
      <c r="N140">
        <v>-1.1920089</v>
      </c>
      <c r="O140">
        <v>-1.4347171999999999</v>
      </c>
      <c r="P140">
        <v>-1.6069521</v>
      </c>
      <c r="Q140">
        <v>1.1465372</v>
      </c>
      <c r="R140">
        <v>-1.1580330000000001</v>
      </c>
      <c r="S140">
        <v>1.1120938</v>
      </c>
      <c r="T140">
        <v>1.0538936999999999</v>
      </c>
      <c r="U140">
        <v>-1.4159218</v>
      </c>
      <c r="V140">
        <v>0.83674174999999995</v>
      </c>
      <c r="W140">
        <v>0.94544022999999999</v>
      </c>
      <c r="X140">
        <v>0.98134935000000001</v>
      </c>
      <c r="Y140">
        <v>0.59755049999999998</v>
      </c>
      <c r="Z140">
        <v>1</v>
      </c>
      <c r="AA140">
        <v>0.78072070000000005</v>
      </c>
      <c r="AB140">
        <v>0.87373345999999996</v>
      </c>
      <c r="AC140">
        <v>1</v>
      </c>
      <c r="AD140">
        <v>0.85662674999999999</v>
      </c>
      <c r="AE140">
        <v>0.57900969999999996</v>
      </c>
      <c r="AF140">
        <v>0.90268694999999999</v>
      </c>
      <c r="AG140" s="1">
        <v>0.31</v>
      </c>
      <c r="AH140" s="1">
        <v>0.25</v>
      </c>
      <c r="AI140" s="1">
        <v>0.33</v>
      </c>
      <c r="AJ140" s="1">
        <v>0.5</v>
      </c>
      <c r="AK140" s="1">
        <v>0.22</v>
      </c>
      <c r="AL140" s="1">
        <v>0.28999999999999998</v>
      </c>
      <c r="AM140" s="1">
        <v>0.39</v>
      </c>
      <c r="AN140" s="1">
        <v>0.28000000000000003</v>
      </c>
      <c r="AO140" s="1">
        <v>0.61</v>
      </c>
      <c r="AP140" s="1">
        <v>0.35</v>
      </c>
      <c r="AQ140" s="1">
        <f>SUM(Tabla1[[#This Row],[AM24vsNM24]:[NMinf48vsNM48]])</f>
        <v>0</v>
      </c>
    </row>
    <row r="141" spans="1:43" x14ac:dyDescent="0.3">
      <c r="A141" t="s">
        <v>169</v>
      </c>
      <c r="B141">
        <v>54</v>
      </c>
      <c r="C141" t="str">
        <f>IF(Tabla1[[#This Row],[FDR q-val|AM24vsNM24]] &lt; $C$1, Tabla1[[#This Row],[NES|AM24vsNM24]], "")</f>
        <v/>
      </c>
      <c r="D141" t="str">
        <f>IF(Tabla1[[#This Row],[FDR q-val|AM48vsNM48]] &lt; $C$1, Tabla1[[#This Row],[NES|AM48vsNM48]], "")</f>
        <v/>
      </c>
      <c r="E141" t="str">
        <f>IF(Tabla1[[#This Row],[FDR q-val|AMinf24vsAM24]] &lt; $C$1, Tabla1[[#This Row],[NES|AMinf24vsAM24]], "")</f>
        <v/>
      </c>
      <c r="F141" t="str">
        <f>IF(Tabla1[[#This Row],[FDR q-val|AMinf24vsNM24]] &lt; $C$1, Tabla1[[#This Row],[NES|AMinf24vsNM24]], "")</f>
        <v/>
      </c>
      <c r="H141">
        <f>IF(Tabla1[[#This Row],[FDR q-val|AMinf48_vs_NMinf48]] &lt; $C$1, Tabla1[[#This Row],[NES|AMinf48_vs_NMinf48]], "")</f>
        <v>-1.6937914999999999</v>
      </c>
      <c r="I141" t="str">
        <f>IF(Tabla1[[#This Row],[FDR q-val|AMinf48vsAM48]] &lt; $C$1, Tabla1[[#This Row],[NES|AMinf48vsAM48]], "")</f>
        <v/>
      </c>
      <c r="J141" t="str">
        <f>IF(Tabla1[[#This Row],[FDR q-val|AMinf48vsNM48]] &lt; $C$1, Tabla1[[#This Row],[NES|AMinf48vsNM48]], "")</f>
        <v/>
      </c>
      <c r="K141" t="str">
        <f>IF(Tabla1[[#This Row],[FDR q-val|NMinf24vsNM24]] &lt; $C$1, Tabla1[[#This Row],[NES|NMinf24vsNM24]], "")</f>
        <v/>
      </c>
      <c r="L141" t="str">
        <f>IF(Tabla1[[#This Row],[FDR q-val|NMinf48vsNM48]] &lt; $C$1, Tabla1[[#This Row],[NES|NMinf48vsNM48]], "")</f>
        <v/>
      </c>
      <c r="M141">
        <v>-1.4762105999999999</v>
      </c>
      <c r="N141">
        <v>-0.54597264999999995</v>
      </c>
      <c r="O141">
        <v>0.98299086000000002</v>
      </c>
      <c r="P141">
        <v>-1.3989484000000001</v>
      </c>
      <c r="Q141">
        <v>-1.2469224000000001</v>
      </c>
      <c r="R141">
        <v>-1.6937914999999999</v>
      </c>
      <c r="S141">
        <v>0.62601565999999997</v>
      </c>
      <c r="T141">
        <v>0.58527297</v>
      </c>
      <c r="U141">
        <v>-0.77954210000000002</v>
      </c>
      <c r="V141">
        <v>0.86448970000000003</v>
      </c>
      <c r="W141">
        <v>1</v>
      </c>
      <c r="X141">
        <v>0.97782385000000005</v>
      </c>
      <c r="Y141">
        <v>0.87842905999999998</v>
      </c>
      <c r="Z141">
        <v>1</v>
      </c>
      <c r="AA141">
        <v>1</v>
      </c>
      <c r="AB141">
        <v>0.15721914000000001</v>
      </c>
      <c r="AC141">
        <v>0.97314286000000005</v>
      </c>
      <c r="AD141">
        <v>0.95476470000000002</v>
      </c>
      <c r="AE141">
        <v>0.93463295999999996</v>
      </c>
      <c r="AF141">
        <v>0.88911872999999997</v>
      </c>
      <c r="AG141" s="1">
        <v>0.5</v>
      </c>
      <c r="AH141" s="1">
        <v>0.31</v>
      </c>
      <c r="AI141" s="1">
        <v>0.35</v>
      </c>
      <c r="AJ141" s="1">
        <v>0.5</v>
      </c>
      <c r="AK141" s="1">
        <v>0.28000000000000003</v>
      </c>
      <c r="AL141" s="1">
        <v>0.43</v>
      </c>
      <c r="AM141" s="1">
        <v>0.22</v>
      </c>
      <c r="AN141" s="1">
        <v>0.09</v>
      </c>
      <c r="AO141" s="1">
        <v>0.61</v>
      </c>
      <c r="AP141" s="1">
        <v>0.56000000000000005</v>
      </c>
      <c r="AQ141" s="1">
        <f>SUM(Tabla1[[#This Row],[AM24vsNM24]:[NMinf48vsNM48]])</f>
        <v>-1.6937914999999999</v>
      </c>
    </row>
    <row r="142" spans="1:43" hidden="1" x14ac:dyDescent="0.3">
      <c r="A142" t="s">
        <v>170</v>
      </c>
      <c r="B142">
        <v>19</v>
      </c>
      <c r="C142" t="str">
        <f>IF(Tabla1[[#This Row],[FDR q-val|AM24vsNM24]] &lt; $C$1, Tabla1[[#This Row],[NES|AM24vsNM24]], "")</f>
        <v/>
      </c>
      <c r="D142" t="str">
        <f>IF(Tabla1[[#This Row],[FDR q-val|AM48vsNM48]] &lt; $C$1, Tabla1[[#This Row],[NES|AM48vsNM48]], "")</f>
        <v/>
      </c>
      <c r="E142" t="str">
        <f>IF(Tabla1[[#This Row],[FDR q-val|AMinf24vsAM24]] &lt; $C$1, Tabla1[[#This Row],[NES|AMinf24vsAM24]], "")</f>
        <v/>
      </c>
      <c r="F142" t="str">
        <f>IF(Tabla1[[#This Row],[FDR q-val|AMinf24vsNM24]] &lt; $C$1, Tabla1[[#This Row],[NES|AMinf24vsNM24]], "")</f>
        <v/>
      </c>
      <c r="G142" t="str">
        <f>IF(Tabla1[[#This Row],[FDR q-val|AMinf24vsNMinf24]] &lt; $C$1, Tabla1[[#This Row],[NES|AMinf24vsNMinf24]], "")</f>
        <v/>
      </c>
      <c r="H142" t="str">
        <f>IF(Tabla1[[#This Row],[FDR q-val|AMinf48_vs_NMinf48]] &lt; $C$1, Tabla1[[#This Row],[NES|AMinf48_vs_NMinf48]], "")</f>
        <v/>
      </c>
      <c r="I142" t="str">
        <f>IF(Tabla1[[#This Row],[FDR q-val|AMinf48vsAM48]] &lt; $C$1, Tabla1[[#This Row],[NES|AMinf48vsAM48]], "")</f>
        <v/>
      </c>
      <c r="J142" t="str">
        <f>IF(Tabla1[[#This Row],[FDR q-val|AMinf48vsNM48]] &lt; $C$1, Tabla1[[#This Row],[NES|AMinf48vsNM48]], "")</f>
        <v/>
      </c>
      <c r="K142" t="str">
        <f>IF(Tabla1[[#This Row],[FDR q-val|NMinf24vsNM24]] &lt; $C$1, Tabla1[[#This Row],[NES|NMinf24vsNM24]], "")</f>
        <v/>
      </c>
      <c r="L142" t="str">
        <f>IF(Tabla1[[#This Row],[FDR q-val|NMinf48vsNM48]] &lt; $C$1, Tabla1[[#This Row],[NES|NMinf48vsNM48]], "")</f>
        <v/>
      </c>
      <c r="M142">
        <v>-1.3842318</v>
      </c>
      <c r="N142">
        <v>-0.94051724999999997</v>
      </c>
      <c r="O142">
        <v>-0.97955172999999995</v>
      </c>
      <c r="P142">
        <v>-1.2302390000000001</v>
      </c>
      <c r="Q142">
        <v>-0.96718879999999996</v>
      </c>
      <c r="R142">
        <v>-1.3766062999999999</v>
      </c>
      <c r="S142">
        <v>-0.70664024000000003</v>
      </c>
      <c r="T142">
        <v>-0.72347059999999996</v>
      </c>
      <c r="U142">
        <v>-0.90018480000000001</v>
      </c>
      <c r="V142">
        <v>0.73513770000000001</v>
      </c>
      <c r="W142">
        <v>0.791686</v>
      </c>
      <c r="X142">
        <v>1</v>
      </c>
      <c r="Y142">
        <v>0.80909359999999997</v>
      </c>
      <c r="Z142">
        <v>1</v>
      </c>
      <c r="AA142">
        <v>1</v>
      </c>
      <c r="AB142">
        <v>0.69567144000000003</v>
      </c>
      <c r="AC142">
        <v>0.93115270000000006</v>
      </c>
      <c r="AD142">
        <v>0.95726984999999998</v>
      </c>
      <c r="AE142">
        <v>0.89243309999999998</v>
      </c>
      <c r="AF142">
        <v>0.92998499999999995</v>
      </c>
      <c r="AG142" s="1">
        <v>0.32</v>
      </c>
      <c r="AH142" s="1">
        <v>0.16</v>
      </c>
      <c r="AI142" s="1">
        <v>0.21</v>
      </c>
      <c r="AJ142" s="1">
        <v>0.47</v>
      </c>
      <c r="AK142" s="1">
        <v>0.11</v>
      </c>
      <c r="AL142" s="1">
        <v>0.47</v>
      </c>
      <c r="AM142" s="1">
        <v>0.16</v>
      </c>
      <c r="AN142" s="1">
        <v>0.11</v>
      </c>
      <c r="AO142" s="1">
        <v>0.74</v>
      </c>
      <c r="AP142" s="1">
        <v>0.32</v>
      </c>
      <c r="AQ142" s="1">
        <f>SUM(Tabla1[[#This Row],[AM24vsNM24]:[NMinf48vsNM48]])</f>
        <v>0</v>
      </c>
    </row>
    <row r="143" spans="1:43" hidden="1" x14ac:dyDescent="0.3">
      <c r="A143" t="s">
        <v>171</v>
      </c>
      <c r="B143">
        <v>28</v>
      </c>
      <c r="C143" t="str">
        <f>IF(Tabla1[[#This Row],[FDR q-val|AM24vsNM24]] &lt; $C$1, Tabla1[[#This Row],[NES|AM24vsNM24]], "")</f>
        <v/>
      </c>
      <c r="D143" t="str">
        <f>IF(Tabla1[[#This Row],[FDR q-val|AM48vsNM48]] &lt; $C$1, Tabla1[[#This Row],[NES|AM48vsNM48]], "")</f>
        <v/>
      </c>
      <c r="E143" t="str">
        <f>IF(Tabla1[[#This Row],[FDR q-val|AMinf24vsAM24]] &lt; $C$1, Tabla1[[#This Row],[NES|AMinf24vsAM24]], "")</f>
        <v/>
      </c>
      <c r="F143" t="str">
        <f>IF(Tabla1[[#This Row],[FDR q-val|AMinf24vsNM24]] &lt; $C$1, Tabla1[[#This Row],[NES|AMinf24vsNM24]], "")</f>
        <v/>
      </c>
      <c r="H143" t="str">
        <f>IF(Tabla1[[#This Row],[FDR q-val|AMinf48_vs_NMinf48]] &lt; $C$1, Tabla1[[#This Row],[NES|AMinf48_vs_NMinf48]], "")</f>
        <v/>
      </c>
      <c r="I143" t="str">
        <f>IF(Tabla1[[#This Row],[FDR q-val|AMinf48vsAM48]] &lt; $C$1, Tabla1[[#This Row],[NES|AMinf48vsAM48]], "")</f>
        <v/>
      </c>
      <c r="J143" t="str">
        <f>IF(Tabla1[[#This Row],[FDR q-val|AMinf48vsNM48]] &lt; $C$1, Tabla1[[#This Row],[NES|AMinf48vsNM48]], "")</f>
        <v/>
      </c>
      <c r="K143" t="str">
        <f>IF(Tabla1[[#This Row],[FDR q-val|NMinf24vsNM24]] &lt; $C$1, Tabla1[[#This Row],[NES|NMinf24vsNM24]], "")</f>
        <v/>
      </c>
      <c r="L143" t="str">
        <f>IF(Tabla1[[#This Row],[FDR q-val|NMinf48vsNM48]] &lt; $C$1, Tabla1[[#This Row],[NES|NMinf48vsNM48]], "")</f>
        <v/>
      </c>
      <c r="M143">
        <v>-0.83161896000000002</v>
      </c>
      <c r="N143">
        <v>0.88469445999999996</v>
      </c>
      <c r="O143">
        <v>-1.0091213999999999</v>
      </c>
      <c r="P143">
        <v>-1.5071121000000001</v>
      </c>
      <c r="Q143">
        <v>-0.68383360000000004</v>
      </c>
      <c r="R143">
        <v>0.7774316</v>
      </c>
      <c r="S143">
        <v>0.78576299999999999</v>
      </c>
      <c r="T143">
        <v>1.1157444999999999</v>
      </c>
      <c r="U143">
        <v>-1.2784238999999999</v>
      </c>
      <c r="V143">
        <v>0.90050169999999996</v>
      </c>
      <c r="W143">
        <v>0.93802430000000003</v>
      </c>
      <c r="X143">
        <v>1</v>
      </c>
      <c r="Y143">
        <v>0.77780740000000004</v>
      </c>
      <c r="Z143">
        <v>0.87579169999999995</v>
      </c>
      <c r="AA143">
        <v>1</v>
      </c>
      <c r="AB143">
        <v>1</v>
      </c>
      <c r="AC143">
        <v>0.97840559999999999</v>
      </c>
      <c r="AD143">
        <v>0.90296520000000002</v>
      </c>
      <c r="AE143">
        <v>0.76214990000000005</v>
      </c>
      <c r="AF143">
        <v>0.88697459999999995</v>
      </c>
      <c r="AG143" s="1">
        <v>0.43</v>
      </c>
      <c r="AH143" s="1">
        <v>0.14000000000000001</v>
      </c>
      <c r="AI143" s="1">
        <v>0.5</v>
      </c>
      <c r="AJ143" s="1">
        <v>0.43</v>
      </c>
      <c r="AK143" s="1">
        <v>0.04</v>
      </c>
      <c r="AL143" s="1">
        <v>0.21</v>
      </c>
      <c r="AM143" s="1">
        <v>0.39</v>
      </c>
      <c r="AN143" s="1">
        <v>0.36</v>
      </c>
      <c r="AO143" s="1">
        <v>0.61</v>
      </c>
      <c r="AP143" s="1">
        <v>0.39</v>
      </c>
      <c r="AQ143" s="1">
        <f>SUM(Tabla1[[#This Row],[AM24vsNM24]:[NMinf48vsNM48]])</f>
        <v>0</v>
      </c>
    </row>
    <row r="144" spans="1:43" x14ac:dyDescent="0.3">
      <c r="A144" t="s">
        <v>172</v>
      </c>
      <c r="B144">
        <v>20</v>
      </c>
      <c r="C144" t="str">
        <f>IF(Tabla1[[#This Row],[FDR q-val|AM24vsNM24]] &lt; $C$1, Tabla1[[#This Row],[NES|AM24vsNM24]], "")</f>
        <v/>
      </c>
      <c r="D144" t="str">
        <f>IF(Tabla1[[#This Row],[FDR q-val|AM48vsNM48]] &lt; $C$1, Tabla1[[#This Row],[NES|AM48vsNM48]], "")</f>
        <v/>
      </c>
      <c r="E144" t="str">
        <f>IF(Tabla1[[#This Row],[FDR q-val|AMinf24vsAM24]] &lt; $C$1, Tabla1[[#This Row],[NES|AMinf24vsAM24]], "")</f>
        <v/>
      </c>
      <c r="F144" t="str">
        <f>IF(Tabla1[[#This Row],[FDR q-val|AMinf24vsNM24]] &lt; $C$1, Tabla1[[#This Row],[NES|AMinf24vsNM24]], "")</f>
        <v/>
      </c>
      <c r="G144">
        <f>IF(Tabla1[[#This Row],[FDR q-val|AMinf24vsNMinf24]] &lt; $C$1, Tabla1[[#This Row],[NES|AMinf24vsNMinf24]], "")</f>
        <v>1.4770475999999999</v>
      </c>
      <c r="H144" t="str">
        <f>IF(Tabla1[[#This Row],[FDR q-val|AMinf48_vs_NMinf48]] &lt; $C$1, Tabla1[[#This Row],[NES|AMinf48_vs_NMinf48]], "")</f>
        <v/>
      </c>
      <c r="I144" t="str">
        <f>IF(Tabla1[[#This Row],[FDR q-val|AMinf48vsAM48]] &lt; $C$1, Tabla1[[#This Row],[NES|AMinf48vsAM48]], "")</f>
        <v/>
      </c>
      <c r="J144" t="str">
        <f>IF(Tabla1[[#This Row],[FDR q-val|AMinf48vsNM48]] &lt; $C$1, Tabla1[[#This Row],[NES|AMinf48vsNM48]], "")</f>
        <v/>
      </c>
      <c r="K144">
        <f>IF(Tabla1[[#This Row],[FDR q-val|NMinf24vsNM24]] &lt; $C$1, Tabla1[[#This Row],[NES|NMinf24vsNM24]], "")</f>
        <v>-1.5212562999999999</v>
      </c>
      <c r="L144" t="str">
        <f>IF(Tabla1[[#This Row],[FDR q-val|NMinf48vsNM48]] &lt; $C$1, Tabla1[[#This Row],[NES|NMinf48vsNM48]], "")</f>
        <v/>
      </c>
      <c r="M144">
        <v>1.4401965000000001</v>
      </c>
      <c r="N144">
        <v>-1.3426051999999999</v>
      </c>
      <c r="O144">
        <v>-1.300683</v>
      </c>
      <c r="P144">
        <v>-1.0834026000000001</v>
      </c>
      <c r="Q144">
        <v>1.4770475999999999</v>
      </c>
      <c r="R144">
        <v>-1.0594144000000001</v>
      </c>
      <c r="S144">
        <v>1.1891909000000001</v>
      </c>
      <c r="T144">
        <v>0.91018902999999995</v>
      </c>
      <c r="U144">
        <v>-1.5212562999999999</v>
      </c>
      <c r="V144">
        <v>0.87748563000000002</v>
      </c>
      <c r="W144">
        <v>0.68391239999999998</v>
      </c>
      <c r="X144">
        <v>0.84264810000000001</v>
      </c>
      <c r="Y144">
        <v>0.58140270000000005</v>
      </c>
      <c r="Z144">
        <v>1</v>
      </c>
      <c r="AA144">
        <v>0.41263282000000001</v>
      </c>
      <c r="AB144">
        <v>0.91768223000000004</v>
      </c>
      <c r="AC144">
        <v>1</v>
      </c>
      <c r="AD144">
        <v>0.86470985</v>
      </c>
      <c r="AE144">
        <v>0.42159563</v>
      </c>
      <c r="AF144">
        <v>0.89584759999999997</v>
      </c>
      <c r="AG144" s="1">
        <v>0.6</v>
      </c>
      <c r="AH144" s="1">
        <v>0.3</v>
      </c>
      <c r="AI144" s="1">
        <v>0.5</v>
      </c>
      <c r="AJ144" s="1">
        <v>0.25</v>
      </c>
      <c r="AK144" s="1">
        <v>0.4</v>
      </c>
      <c r="AL144" s="1">
        <v>0.35</v>
      </c>
      <c r="AM144" s="1">
        <v>0.4</v>
      </c>
      <c r="AN144" s="1">
        <v>0.65</v>
      </c>
      <c r="AO144" s="1">
        <v>0.65</v>
      </c>
      <c r="AP144" s="1">
        <v>0.55000000000000004</v>
      </c>
      <c r="AQ144" s="1">
        <f>SUM(Tabla1[[#This Row],[AM24vsNM24]:[NMinf48vsNM48]])</f>
        <v>-4.420869999999999E-2</v>
      </c>
    </row>
    <row r="145" spans="1:43" hidden="1" x14ac:dyDescent="0.3">
      <c r="A145" t="s">
        <v>173</v>
      </c>
      <c r="B145">
        <v>15</v>
      </c>
      <c r="C145" t="str">
        <f>IF(Tabla1[[#This Row],[FDR q-val|AM24vsNM24]] &lt; $C$1, Tabla1[[#This Row],[NES|AM24vsNM24]], "")</f>
        <v/>
      </c>
      <c r="D145" t="str">
        <f>IF(Tabla1[[#This Row],[FDR q-val|AM48vsNM48]] &lt; $C$1, Tabla1[[#This Row],[NES|AM48vsNM48]], "")</f>
        <v/>
      </c>
      <c r="E145" t="str">
        <f>IF(Tabla1[[#This Row],[FDR q-val|AMinf24vsAM24]] &lt; $C$1, Tabla1[[#This Row],[NES|AMinf24vsAM24]], "")</f>
        <v/>
      </c>
      <c r="F145" t="str">
        <f>IF(Tabla1[[#This Row],[FDR q-val|AMinf24vsNM24]] &lt; $C$1, Tabla1[[#This Row],[NES|AMinf24vsNM24]], "")</f>
        <v/>
      </c>
      <c r="H145" t="str">
        <f>IF(Tabla1[[#This Row],[FDR q-val|AMinf48_vs_NMinf48]] &lt; $C$1, Tabla1[[#This Row],[NES|AMinf48_vs_NMinf48]], "")</f>
        <v/>
      </c>
      <c r="I145" t="str">
        <f>IF(Tabla1[[#This Row],[FDR q-val|AMinf48vsAM48]] &lt; $C$1, Tabla1[[#This Row],[NES|AMinf48vsAM48]], "")</f>
        <v/>
      </c>
      <c r="J145" t="str">
        <f>IF(Tabla1[[#This Row],[FDR q-val|AMinf48vsNM48]] &lt; $C$1, Tabla1[[#This Row],[NES|AMinf48vsNM48]], "")</f>
        <v/>
      </c>
      <c r="K145" t="str">
        <f>IF(Tabla1[[#This Row],[FDR q-val|NMinf24vsNM24]] &lt; $C$1, Tabla1[[#This Row],[NES|NMinf24vsNM24]], "")</f>
        <v/>
      </c>
      <c r="L145" t="str">
        <f>IF(Tabla1[[#This Row],[FDR q-val|NMinf48vsNM48]] &lt; $C$1, Tabla1[[#This Row],[NES|NMinf48vsNM48]], "")</f>
        <v/>
      </c>
      <c r="M145">
        <v>1.3036760000000001</v>
      </c>
      <c r="N145">
        <v>0.86160490000000001</v>
      </c>
      <c r="O145">
        <v>-1.3241209</v>
      </c>
      <c r="P145">
        <v>-1.3095015999999999</v>
      </c>
      <c r="Q145">
        <v>1.6727557</v>
      </c>
      <c r="R145">
        <v>-1.1248676</v>
      </c>
      <c r="S145">
        <v>0.42835825999999999</v>
      </c>
      <c r="T145">
        <v>-0.89537979999999995</v>
      </c>
      <c r="U145">
        <v>-1.344964</v>
      </c>
      <c r="V145">
        <v>-0.82341759999999997</v>
      </c>
      <c r="W145">
        <v>0.81880739999999996</v>
      </c>
      <c r="X145">
        <v>1</v>
      </c>
      <c r="Y145">
        <v>0.59024763000000002</v>
      </c>
      <c r="Z145">
        <v>0.97789280000000001</v>
      </c>
      <c r="AA145">
        <v>0.24252355</v>
      </c>
      <c r="AB145">
        <v>0.83786640000000001</v>
      </c>
      <c r="AC145">
        <v>0.99200160000000004</v>
      </c>
      <c r="AD145">
        <v>0.93857073999999996</v>
      </c>
      <c r="AE145">
        <v>0.64414970000000005</v>
      </c>
      <c r="AF145">
        <v>0.98840649999999997</v>
      </c>
      <c r="AG145" s="1">
        <v>0.47</v>
      </c>
      <c r="AH145" s="1">
        <v>7.0000000000000007E-2</v>
      </c>
      <c r="AI145" s="1">
        <v>0.2</v>
      </c>
      <c r="AJ145" s="1">
        <v>0.33</v>
      </c>
      <c r="AK145" s="1">
        <v>0.33</v>
      </c>
      <c r="AL145" s="1">
        <v>0.2</v>
      </c>
      <c r="AM145" s="1">
        <v>7.0000000000000007E-2</v>
      </c>
      <c r="AN145" s="1">
        <v>0.4</v>
      </c>
      <c r="AO145" s="1">
        <v>0.6</v>
      </c>
      <c r="AP145" s="1">
        <v>0.27</v>
      </c>
      <c r="AQ145" s="1">
        <f>SUM(Tabla1[[#This Row],[AM24vsNM24]:[NMinf48vsNM48]])</f>
        <v>0</v>
      </c>
    </row>
    <row r="146" spans="1:43" x14ac:dyDescent="0.3">
      <c r="A146" t="s">
        <v>174</v>
      </c>
      <c r="B146">
        <v>69</v>
      </c>
      <c r="C146" t="str">
        <f>IF(Tabla1[[#This Row],[FDR q-val|AM24vsNM24]] &lt; $C$1, Tabla1[[#This Row],[NES|AM24vsNM24]], "")</f>
        <v/>
      </c>
      <c r="D146">
        <f>IF(Tabla1[[#This Row],[FDR q-val|AM48vsNM48]] &lt; $C$1, Tabla1[[#This Row],[NES|AM48vsNM48]], "")</f>
        <v>-1.7429203</v>
      </c>
      <c r="E146" t="str">
        <f>IF(Tabla1[[#This Row],[FDR q-val|AMinf24vsAM24]] &lt; $C$1, Tabla1[[#This Row],[NES|AMinf24vsAM24]], "")</f>
        <v/>
      </c>
      <c r="F146" t="str">
        <f>IF(Tabla1[[#This Row],[FDR q-val|AMinf24vsNM24]] &lt; $C$1, Tabla1[[#This Row],[NES|AMinf24vsNM24]], "")</f>
        <v/>
      </c>
      <c r="G146">
        <f>IF(Tabla1[[#This Row],[FDR q-val|AMinf24vsNMinf24]] &lt; $C$1, Tabla1[[#This Row],[NES|AMinf24vsNMinf24]], "")</f>
        <v>1.4972372</v>
      </c>
      <c r="H146" t="str">
        <f>IF(Tabla1[[#This Row],[FDR q-val|AMinf48_vs_NMinf48]] &lt; $C$1, Tabla1[[#This Row],[NES|AMinf48_vs_NMinf48]], "")</f>
        <v/>
      </c>
      <c r="I146" t="str">
        <f>IF(Tabla1[[#This Row],[FDR q-val|AMinf48vsAM48]] &lt; $C$1, Tabla1[[#This Row],[NES|AMinf48vsAM48]], "")</f>
        <v/>
      </c>
      <c r="J146" t="str">
        <f>IF(Tabla1[[#This Row],[FDR q-val|AMinf48vsNM48]] &lt; $C$1, Tabla1[[#This Row],[NES|AMinf48vsNM48]], "")</f>
        <v/>
      </c>
      <c r="K146">
        <f>IF(Tabla1[[#This Row],[FDR q-val|NMinf24vsNM24]] &lt; $C$1, Tabla1[[#This Row],[NES|NMinf24vsNM24]], "")</f>
        <v>-1.5127492</v>
      </c>
      <c r="L146" t="str">
        <f>IF(Tabla1[[#This Row],[FDR q-val|NMinf48vsNM48]] &lt; $C$1, Tabla1[[#This Row],[NES|NMinf48vsNM48]], "")</f>
        <v/>
      </c>
      <c r="M146">
        <v>0.78879242999999999</v>
      </c>
      <c r="N146">
        <v>-1.7429203</v>
      </c>
      <c r="O146">
        <v>-1.5357896</v>
      </c>
      <c r="P146">
        <v>-1.5598829999999999</v>
      </c>
      <c r="Q146">
        <v>1.4972372</v>
      </c>
      <c r="R146">
        <v>-1.0274129000000001</v>
      </c>
      <c r="S146">
        <v>1.1938237</v>
      </c>
      <c r="T146">
        <v>1.0232098999999999</v>
      </c>
      <c r="U146">
        <v>-1.5127492</v>
      </c>
      <c r="V146">
        <v>0.76872426000000005</v>
      </c>
      <c r="W146">
        <v>0.96668540000000003</v>
      </c>
      <c r="X146">
        <v>0.13712611999999999</v>
      </c>
      <c r="Y146">
        <v>0.83241564000000001</v>
      </c>
      <c r="Z146">
        <v>1</v>
      </c>
      <c r="AA146">
        <v>0.42010062999999997</v>
      </c>
      <c r="AB146">
        <v>0.95300203999999999</v>
      </c>
      <c r="AC146">
        <v>1</v>
      </c>
      <c r="AD146">
        <v>0.84269327000000005</v>
      </c>
      <c r="AE146">
        <v>0.40842595999999998</v>
      </c>
      <c r="AF146">
        <v>0.92416244999999997</v>
      </c>
      <c r="AG146" s="1">
        <v>0.23</v>
      </c>
      <c r="AH146" s="1">
        <v>0.28999999999999998</v>
      </c>
      <c r="AI146" s="1">
        <v>0.41</v>
      </c>
      <c r="AJ146" s="1">
        <v>0.59</v>
      </c>
      <c r="AK146" s="1">
        <v>0.28999999999999998</v>
      </c>
      <c r="AL146" s="1">
        <v>0.32</v>
      </c>
      <c r="AM146" s="1">
        <v>0.45</v>
      </c>
      <c r="AN146" s="1">
        <v>0.36</v>
      </c>
      <c r="AO146" s="1">
        <v>0.74</v>
      </c>
      <c r="AP146" s="1">
        <v>0.36</v>
      </c>
      <c r="AQ146" s="1">
        <f>SUM(Tabla1[[#This Row],[AM24vsNM24]:[NMinf48vsNM48]])</f>
        <v>-1.7584322999999999</v>
      </c>
    </row>
    <row r="147" spans="1:43" hidden="1" x14ac:dyDescent="0.3">
      <c r="A147" t="s">
        <v>175</v>
      </c>
      <c r="B147">
        <v>28</v>
      </c>
      <c r="C147" t="str">
        <f>IF(Tabla1[[#This Row],[FDR q-val|AM24vsNM24]] &lt; $C$1, Tabla1[[#This Row],[NES|AM24vsNM24]], "")</f>
        <v/>
      </c>
      <c r="D147" t="str">
        <f>IF(Tabla1[[#This Row],[FDR q-val|AM48vsNM48]] &lt; $C$1, Tabla1[[#This Row],[NES|AM48vsNM48]], "")</f>
        <v/>
      </c>
      <c r="E147" t="str">
        <f>IF(Tabla1[[#This Row],[FDR q-val|AMinf24vsAM24]] &lt; $C$1, Tabla1[[#This Row],[NES|AMinf24vsAM24]], "")</f>
        <v/>
      </c>
      <c r="F147" t="str">
        <f>IF(Tabla1[[#This Row],[FDR q-val|AMinf24vsNM24]] &lt; $C$1, Tabla1[[#This Row],[NES|AMinf24vsNM24]], "")</f>
        <v/>
      </c>
      <c r="H147" t="str">
        <f>IF(Tabla1[[#This Row],[FDR q-val|AMinf48_vs_NMinf48]] &lt; $C$1, Tabla1[[#This Row],[NES|AMinf48_vs_NMinf48]], "")</f>
        <v/>
      </c>
      <c r="I147" t="str">
        <f>IF(Tabla1[[#This Row],[FDR q-val|AMinf48vsAM48]] &lt; $C$1, Tabla1[[#This Row],[NES|AMinf48vsAM48]], "")</f>
        <v/>
      </c>
      <c r="J147" t="str">
        <f>IF(Tabla1[[#This Row],[FDR q-val|AMinf48vsNM48]] &lt; $C$1, Tabla1[[#This Row],[NES|AMinf48vsNM48]], "")</f>
        <v/>
      </c>
      <c r="K147" t="str">
        <f>IF(Tabla1[[#This Row],[FDR q-val|NMinf24vsNM24]] &lt; $C$1, Tabla1[[#This Row],[NES|NMinf24vsNM24]], "")</f>
        <v/>
      </c>
      <c r="L147" t="str">
        <f>IF(Tabla1[[#This Row],[FDR q-val|NMinf48vsNM48]] &lt; $C$1, Tabla1[[#This Row],[NES|NMinf48vsNM48]], "")</f>
        <v/>
      </c>
      <c r="M147">
        <v>0.99216789999999999</v>
      </c>
      <c r="N147">
        <v>-1.2989602</v>
      </c>
      <c r="O147">
        <v>-1.5221610999999999</v>
      </c>
      <c r="P147">
        <v>-1.5319684</v>
      </c>
      <c r="Q147">
        <v>1.3004042</v>
      </c>
      <c r="R147">
        <v>1.1873254</v>
      </c>
      <c r="S147">
        <v>1.0166267</v>
      </c>
      <c r="T147">
        <v>0.88095266000000005</v>
      </c>
      <c r="U147">
        <v>-1.4308375</v>
      </c>
      <c r="V147">
        <v>-0.63189244</v>
      </c>
      <c r="W147">
        <v>0.94877020000000001</v>
      </c>
      <c r="X147">
        <v>0.85978836000000003</v>
      </c>
      <c r="Y147">
        <v>0.68243074000000004</v>
      </c>
      <c r="Z147">
        <v>1</v>
      </c>
      <c r="AA147">
        <v>0.60939133000000001</v>
      </c>
      <c r="AB147">
        <v>1</v>
      </c>
      <c r="AC147">
        <v>0.96327589999999996</v>
      </c>
      <c r="AD147">
        <v>0.87712544000000003</v>
      </c>
      <c r="AE147">
        <v>0.55331224000000001</v>
      </c>
      <c r="AF147">
        <v>1</v>
      </c>
      <c r="AG147" s="1">
        <v>0.21</v>
      </c>
      <c r="AH147" s="1">
        <v>0.28999999999999998</v>
      </c>
      <c r="AI147" s="1">
        <v>0.56999999999999995</v>
      </c>
      <c r="AJ147" s="1">
        <v>0.54</v>
      </c>
      <c r="AK147" s="1">
        <v>0.43</v>
      </c>
      <c r="AL147" s="1">
        <v>0.36</v>
      </c>
      <c r="AM147" s="1">
        <v>0.28999999999999998</v>
      </c>
      <c r="AN147" s="1">
        <v>0.43</v>
      </c>
      <c r="AO147" s="1">
        <v>0.86</v>
      </c>
      <c r="AP147" s="1">
        <v>0.46</v>
      </c>
      <c r="AQ147" s="1">
        <f>SUM(Tabla1[[#This Row],[AM24vsNM24]:[NMinf48vsNM48]])</f>
        <v>0</v>
      </c>
    </row>
    <row r="148" spans="1:43" x14ac:dyDescent="0.3">
      <c r="A148" t="s">
        <v>176</v>
      </c>
      <c r="B148">
        <v>23</v>
      </c>
      <c r="C148" t="str">
        <f>IF(Tabla1[[#This Row],[FDR q-val|AM24vsNM24]] &lt; $C$1, Tabla1[[#This Row],[NES|AM24vsNM24]], "")</f>
        <v/>
      </c>
      <c r="D148" t="str">
        <f>IF(Tabla1[[#This Row],[FDR q-val|AM48vsNM48]] &lt; $C$1, Tabla1[[#This Row],[NES|AM48vsNM48]], "")</f>
        <v/>
      </c>
      <c r="E148" t="str">
        <f>IF(Tabla1[[#This Row],[FDR q-val|AMinf24vsAM24]] &lt; $C$1, Tabla1[[#This Row],[NES|AMinf24vsAM24]], "")</f>
        <v/>
      </c>
      <c r="F148" t="str">
        <f>IF(Tabla1[[#This Row],[FDR q-val|AMinf24vsNM24]] &lt; $C$1, Tabla1[[#This Row],[NES|AMinf24vsNM24]], "")</f>
        <v/>
      </c>
      <c r="G148">
        <f>IF(Tabla1[[#This Row],[FDR q-val|AMinf24vsNMinf24]] &lt; $C$1, Tabla1[[#This Row],[NES|AMinf24vsNMinf24]], "")</f>
        <v>1.7854338999999999</v>
      </c>
      <c r="H148" t="str">
        <f>IF(Tabla1[[#This Row],[FDR q-val|AMinf48_vs_NMinf48]] &lt; $C$1, Tabla1[[#This Row],[NES|AMinf48_vs_NMinf48]], "")</f>
        <v/>
      </c>
      <c r="I148" t="str">
        <f>IF(Tabla1[[#This Row],[FDR q-val|AMinf48vsAM48]] &lt; $C$1, Tabla1[[#This Row],[NES|AMinf48vsAM48]], "")</f>
        <v/>
      </c>
      <c r="J148" t="str">
        <f>IF(Tabla1[[#This Row],[FDR q-val|AMinf48vsNM48]] &lt; $C$1, Tabla1[[#This Row],[NES|AMinf48vsNM48]], "")</f>
        <v/>
      </c>
      <c r="K148">
        <f>IF(Tabla1[[#This Row],[FDR q-val|NMinf24vsNM24]] &lt; $C$1, Tabla1[[#This Row],[NES|NMinf24vsNM24]], "")</f>
        <v>-1.6349343000000001</v>
      </c>
      <c r="L148" t="str">
        <f>IF(Tabla1[[#This Row],[FDR q-val|NMinf48vsNM48]] &lt; $C$1, Tabla1[[#This Row],[NES|NMinf48vsNM48]], "")</f>
        <v/>
      </c>
      <c r="M148">
        <v>1.0007378</v>
      </c>
      <c r="N148">
        <v>-1.3981237</v>
      </c>
      <c r="O148">
        <v>-1.7111217000000001</v>
      </c>
      <c r="P148">
        <v>-1.5076616</v>
      </c>
      <c r="Q148">
        <v>1.7854338999999999</v>
      </c>
      <c r="R148">
        <v>-0.94242519999999996</v>
      </c>
      <c r="S148">
        <v>1.0363525</v>
      </c>
      <c r="T148">
        <v>1.0247949000000001</v>
      </c>
      <c r="U148">
        <v>-1.6349343000000001</v>
      </c>
      <c r="V148">
        <v>0.75254995000000002</v>
      </c>
      <c r="W148">
        <v>0.95128447000000005</v>
      </c>
      <c r="X148">
        <v>0.76569589999999998</v>
      </c>
      <c r="Y148">
        <v>0.8899802</v>
      </c>
      <c r="Z148">
        <v>0.93181055999999995</v>
      </c>
      <c r="AA148">
        <v>0.17519298</v>
      </c>
      <c r="AB148">
        <v>0.96853630000000002</v>
      </c>
      <c r="AC148">
        <v>0.97886810000000002</v>
      </c>
      <c r="AD148">
        <v>0.85457879999999997</v>
      </c>
      <c r="AE148">
        <v>0.40837243000000001</v>
      </c>
      <c r="AF148">
        <v>0.92822000000000005</v>
      </c>
      <c r="AG148" s="1">
        <v>0.35</v>
      </c>
      <c r="AH148" s="1">
        <v>0.39</v>
      </c>
      <c r="AI148" s="1">
        <v>0.48</v>
      </c>
      <c r="AJ148" s="1">
        <v>0.65</v>
      </c>
      <c r="AK148" s="1">
        <v>0.3</v>
      </c>
      <c r="AL148" s="1">
        <v>0.39</v>
      </c>
      <c r="AM148" s="1">
        <v>0.61</v>
      </c>
      <c r="AN148" s="1">
        <v>0.56999999999999995</v>
      </c>
      <c r="AO148" s="1">
        <v>0.78</v>
      </c>
      <c r="AP148" s="1">
        <v>0.39</v>
      </c>
      <c r="AQ148" s="1">
        <f>SUM(Tabla1[[#This Row],[AM24vsNM24]:[NMinf48vsNM48]])</f>
        <v>0.15049959999999984</v>
      </c>
    </row>
    <row r="149" spans="1:43" x14ac:dyDescent="0.3">
      <c r="A149" t="s">
        <v>177</v>
      </c>
      <c r="B149">
        <v>17</v>
      </c>
      <c r="C149" t="str">
        <f>IF(Tabla1[[#This Row],[FDR q-val|AM24vsNM24]] &lt; $C$1, Tabla1[[#This Row],[NES|AM24vsNM24]], "")</f>
        <v/>
      </c>
      <c r="D149" t="str">
        <f>IF(Tabla1[[#This Row],[FDR q-val|AM48vsNM48]] &lt; $C$1, Tabla1[[#This Row],[NES|AM48vsNM48]], "")</f>
        <v/>
      </c>
      <c r="E149" t="str">
        <f>IF(Tabla1[[#This Row],[FDR q-val|AMinf24vsAM24]] &lt; $C$1, Tabla1[[#This Row],[NES|AMinf24vsAM24]], "")</f>
        <v/>
      </c>
      <c r="F149" t="str">
        <f>IF(Tabla1[[#This Row],[FDR q-val|AMinf24vsNM24]] &lt; $C$1, Tabla1[[#This Row],[NES|AMinf24vsNM24]], "")</f>
        <v/>
      </c>
      <c r="H149">
        <f>IF(Tabla1[[#This Row],[FDR q-val|AMinf48_vs_NMinf48]] &lt; $C$1, Tabla1[[#This Row],[NES|AMinf48_vs_NMinf48]], "")</f>
        <v>-1.6880803</v>
      </c>
      <c r="I149" t="str">
        <f>IF(Tabla1[[#This Row],[FDR q-val|AMinf48vsAM48]] &lt; $C$1, Tabla1[[#This Row],[NES|AMinf48vsAM48]], "")</f>
        <v/>
      </c>
      <c r="J149" t="str">
        <f>IF(Tabla1[[#This Row],[FDR q-val|AMinf48vsNM48]] &lt; $C$1, Tabla1[[#This Row],[NES|AMinf48vsNM48]], "")</f>
        <v/>
      </c>
      <c r="K149" t="str">
        <f>IF(Tabla1[[#This Row],[FDR q-val|NMinf24vsNM24]] &lt; $C$1, Tabla1[[#This Row],[NES|NMinf24vsNM24]], "")</f>
        <v/>
      </c>
      <c r="L149" t="str">
        <f>IF(Tabla1[[#This Row],[FDR q-val|NMinf48vsNM48]] &lt; $C$1, Tabla1[[#This Row],[NES|NMinf48vsNM48]], "")</f>
        <v/>
      </c>
      <c r="M149">
        <v>-1.2910944</v>
      </c>
      <c r="N149">
        <v>0.63574945999999999</v>
      </c>
      <c r="O149">
        <v>1.1329895000000001</v>
      </c>
      <c r="P149">
        <v>-0.76045050000000003</v>
      </c>
      <c r="Q149">
        <v>0.75059383999999996</v>
      </c>
      <c r="R149">
        <v>-1.6880803</v>
      </c>
      <c r="S149">
        <v>0.49765011999999997</v>
      </c>
      <c r="T149">
        <v>0.71424573999999996</v>
      </c>
      <c r="U149">
        <v>-0.5707603</v>
      </c>
      <c r="V149">
        <v>0.91999229999999999</v>
      </c>
      <c r="W149">
        <v>0.8432518</v>
      </c>
      <c r="X149">
        <v>0.97725419999999996</v>
      </c>
      <c r="Y149">
        <v>0.82541125999999998</v>
      </c>
      <c r="Z149">
        <v>0.99826914</v>
      </c>
      <c r="AA149">
        <v>0.94441900000000001</v>
      </c>
      <c r="AB149">
        <v>0.15720023</v>
      </c>
      <c r="AC149">
        <v>0.9766821</v>
      </c>
      <c r="AD149">
        <v>0.92783230000000005</v>
      </c>
      <c r="AE149">
        <v>0.96744657000000001</v>
      </c>
      <c r="AF149">
        <v>0.89266825000000005</v>
      </c>
      <c r="AG149" s="1">
        <v>0.53</v>
      </c>
      <c r="AH149" s="1">
        <v>0.47</v>
      </c>
      <c r="AI149" s="1">
        <v>0.47</v>
      </c>
      <c r="AJ149" s="1">
        <v>0.59</v>
      </c>
      <c r="AK149" s="1">
        <v>1</v>
      </c>
      <c r="AL149" s="1">
        <v>0.53</v>
      </c>
      <c r="AM149" s="1">
        <v>1</v>
      </c>
      <c r="AN149" s="1">
        <v>1</v>
      </c>
      <c r="AO149" s="1">
        <v>0.53</v>
      </c>
      <c r="AP149" s="1">
        <v>0.65</v>
      </c>
      <c r="AQ149" s="1">
        <f>SUM(Tabla1[[#This Row],[AM24vsNM24]:[NMinf48vsNM48]])</f>
        <v>-1.6880803</v>
      </c>
    </row>
    <row r="150" spans="1:43" hidden="1" x14ac:dyDescent="0.3">
      <c r="A150" t="s">
        <v>178</v>
      </c>
      <c r="B150">
        <v>32</v>
      </c>
      <c r="C150" t="str">
        <f>IF(Tabla1[[#This Row],[FDR q-val|AM24vsNM24]] &lt; $C$1, Tabla1[[#This Row],[NES|AM24vsNM24]], "")</f>
        <v/>
      </c>
      <c r="D150" t="str">
        <f>IF(Tabla1[[#This Row],[FDR q-val|AM48vsNM48]] &lt; $C$1, Tabla1[[#This Row],[NES|AM48vsNM48]], "")</f>
        <v/>
      </c>
      <c r="E150" t="str">
        <f>IF(Tabla1[[#This Row],[FDR q-val|AMinf24vsAM24]] &lt; $C$1, Tabla1[[#This Row],[NES|AMinf24vsAM24]], "")</f>
        <v/>
      </c>
      <c r="F150" t="str">
        <f>IF(Tabla1[[#This Row],[FDR q-val|AMinf24vsNM24]] &lt; $C$1, Tabla1[[#This Row],[NES|AMinf24vsNM24]], "")</f>
        <v/>
      </c>
      <c r="G150" t="str">
        <f>IF(Tabla1[[#This Row],[FDR q-val|AMinf24vsNMinf24]] &lt; $C$1, Tabla1[[#This Row],[NES|AMinf24vsNMinf24]], "")</f>
        <v/>
      </c>
      <c r="H150" t="str">
        <f>IF(Tabla1[[#This Row],[FDR q-val|AMinf48_vs_NMinf48]] &lt; $C$1, Tabla1[[#This Row],[NES|AMinf48_vs_NMinf48]], "")</f>
        <v/>
      </c>
      <c r="I150" t="str">
        <f>IF(Tabla1[[#This Row],[FDR q-val|AMinf48vsAM48]] &lt; $C$1, Tabla1[[#This Row],[NES|AMinf48vsAM48]], "")</f>
        <v/>
      </c>
      <c r="J150" t="str">
        <f>IF(Tabla1[[#This Row],[FDR q-val|AMinf48vsNM48]] &lt; $C$1, Tabla1[[#This Row],[NES|AMinf48vsNM48]], "")</f>
        <v/>
      </c>
      <c r="K150" t="str">
        <f>IF(Tabla1[[#This Row],[FDR q-val|NMinf24vsNM24]] &lt; $C$1, Tabla1[[#This Row],[NES|NMinf24vsNM24]], "")</f>
        <v/>
      </c>
      <c r="L150" t="str">
        <f>IF(Tabla1[[#This Row],[FDR q-val|NMinf48vsNM48]] &lt; $C$1, Tabla1[[#This Row],[NES|NMinf48vsNM48]], "")</f>
        <v/>
      </c>
      <c r="M150">
        <v>-1.6317519</v>
      </c>
      <c r="N150">
        <v>0.98528729999999998</v>
      </c>
      <c r="O150">
        <v>1.0586873999999999</v>
      </c>
      <c r="P150">
        <v>-1.2292502000000001</v>
      </c>
      <c r="Q150">
        <v>0.61521930000000002</v>
      </c>
      <c r="R150">
        <v>-1.2322394999999999</v>
      </c>
      <c r="S150">
        <v>0.66903215999999999</v>
      </c>
      <c r="T150">
        <v>0.99317909999999998</v>
      </c>
      <c r="U150">
        <v>-1.2408638000000001</v>
      </c>
      <c r="V150">
        <v>1.0557437000000001</v>
      </c>
      <c r="W150">
        <v>0.97075206000000003</v>
      </c>
      <c r="X150">
        <v>1</v>
      </c>
      <c r="Y150">
        <v>0.86808129999999994</v>
      </c>
      <c r="Z150">
        <v>1</v>
      </c>
      <c r="AA150">
        <v>0.97006179999999997</v>
      </c>
      <c r="AB150">
        <v>0.84810419999999997</v>
      </c>
      <c r="AC150">
        <v>0.96737664999999995</v>
      </c>
      <c r="AD150">
        <v>0.84943162999999999</v>
      </c>
      <c r="AE150">
        <v>0.80748916000000004</v>
      </c>
      <c r="AF150">
        <v>0.84006409999999998</v>
      </c>
      <c r="AG150" s="1">
        <v>0.53</v>
      </c>
      <c r="AH150" s="1">
        <v>0.5</v>
      </c>
      <c r="AI150" s="1">
        <v>0.44</v>
      </c>
      <c r="AJ150" s="1">
        <v>0.16</v>
      </c>
      <c r="AK150" s="1">
        <v>0.22</v>
      </c>
      <c r="AL150" s="1">
        <v>0.19</v>
      </c>
      <c r="AM150" s="1">
        <v>0.34</v>
      </c>
      <c r="AN150" s="1">
        <v>0.47</v>
      </c>
      <c r="AO150" s="1">
        <v>0.47</v>
      </c>
      <c r="AP150" s="1">
        <v>0.72</v>
      </c>
      <c r="AQ150" s="1">
        <f>SUM(Tabla1[[#This Row],[AM24vsNM24]:[NMinf48vsNM48]])</f>
        <v>0</v>
      </c>
    </row>
    <row r="151" spans="1:43" hidden="1" x14ac:dyDescent="0.3">
      <c r="A151" t="s">
        <v>179</v>
      </c>
      <c r="B151">
        <v>19</v>
      </c>
      <c r="C151" t="str">
        <f>IF(Tabla1[[#This Row],[FDR q-val|AM24vsNM24]] &lt; $C$1, Tabla1[[#This Row],[NES|AM24vsNM24]], "")</f>
        <v/>
      </c>
      <c r="D151" t="str">
        <f>IF(Tabla1[[#This Row],[FDR q-val|AM48vsNM48]] &lt; $C$1, Tabla1[[#This Row],[NES|AM48vsNM48]], "")</f>
        <v/>
      </c>
      <c r="E151" t="str">
        <f>IF(Tabla1[[#This Row],[FDR q-val|AMinf24vsAM24]] &lt; $C$1, Tabla1[[#This Row],[NES|AMinf24vsAM24]], "")</f>
        <v/>
      </c>
      <c r="F151" t="str">
        <f>IF(Tabla1[[#This Row],[FDR q-val|AMinf24vsNM24]] &lt; $C$1, Tabla1[[#This Row],[NES|AMinf24vsNM24]], "")</f>
        <v/>
      </c>
      <c r="H151" t="str">
        <f>IF(Tabla1[[#This Row],[FDR q-val|AMinf48_vs_NMinf48]] &lt; $C$1, Tabla1[[#This Row],[NES|AMinf48_vs_NMinf48]], "")</f>
        <v/>
      </c>
      <c r="I151" t="str">
        <f>IF(Tabla1[[#This Row],[FDR q-val|AMinf48vsAM48]] &lt; $C$1, Tabla1[[#This Row],[NES|AMinf48vsAM48]], "")</f>
        <v/>
      </c>
      <c r="J151" t="str">
        <f>IF(Tabla1[[#This Row],[FDR q-val|AMinf48vsNM48]] &lt; $C$1, Tabla1[[#This Row],[NES|AMinf48vsNM48]], "")</f>
        <v/>
      </c>
      <c r="K151" t="str">
        <f>IF(Tabla1[[#This Row],[FDR q-val|NMinf24vsNM24]] &lt; $C$1, Tabla1[[#This Row],[NES|NMinf24vsNM24]], "")</f>
        <v/>
      </c>
      <c r="L151" t="str">
        <f>IF(Tabla1[[#This Row],[FDR q-val|NMinf48vsNM48]] &lt; $C$1, Tabla1[[#This Row],[NES|NMinf48vsNM48]], "")</f>
        <v/>
      </c>
      <c r="M151">
        <v>-1.6632057</v>
      </c>
      <c r="N151">
        <v>1.2799792000000001</v>
      </c>
      <c r="O151">
        <v>1.0013664</v>
      </c>
      <c r="P151">
        <v>-1.0774026000000001</v>
      </c>
      <c r="Q151">
        <v>0.96173346000000004</v>
      </c>
      <c r="R151">
        <v>-1.0265514</v>
      </c>
      <c r="S151">
        <v>-0.56695280000000003</v>
      </c>
      <c r="T151">
        <v>0.88539106000000001</v>
      </c>
      <c r="U151">
        <v>-1.3997933</v>
      </c>
      <c r="V151">
        <v>1.008883</v>
      </c>
      <c r="W151">
        <v>0.96659830000000002</v>
      </c>
      <c r="X151">
        <v>1</v>
      </c>
      <c r="Y151">
        <v>0.8987347</v>
      </c>
      <c r="Z151">
        <v>1</v>
      </c>
      <c r="AA151">
        <v>0.89729650000000005</v>
      </c>
      <c r="AB151">
        <v>0.94888085</v>
      </c>
      <c r="AC151">
        <v>0.96199630000000003</v>
      </c>
      <c r="AD151">
        <v>0.87449940000000004</v>
      </c>
      <c r="AE151">
        <v>0.59269917000000005</v>
      </c>
      <c r="AF151">
        <v>0.86273500000000003</v>
      </c>
      <c r="AG151" s="1">
        <v>0.53</v>
      </c>
      <c r="AH151" s="1">
        <v>0.53</v>
      </c>
      <c r="AI151" s="1">
        <v>0.53</v>
      </c>
      <c r="AJ151" s="1">
        <v>0.37</v>
      </c>
      <c r="AK151" s="1">
        <v>0.26</v>
      </c>
      <c r="AL151" s="1">
        <v>0.21</v>
      </c>
      <c r="AM151" s="1">
        <v>0.42</v>
      </c>
      <c r="AN151" s="1">
        <v>0.47</v>
      </c>
      <c r="AO151" s="1">
        <v>0.53</v>
      </c>
      <c r="AP151" s="1">
        <v>0.47</v>
      </c>
      <c r="AQ151" s="1">
        <f>SUM(Tabla1[[#This Row],[AM24vsNM24]:[NMinf48vsNM48]])</f>
        <v>0</v>
      </c>
    </row>
    <row r="152" spans="1:43" hidden="1" x14ac:dyDescent="0.3">
      <c r="A152" t="s">
        <v>180</v>
      </c>
      <c r="B152">
        <v>173</v>
      </c>
      <c r="C152" t="str">
        <f>IF(Tabla1[[#This Row],[FDR q-val|AM24vsNM24]] &lt; $C$1, Tabla1[[#This Row],[NES|AM24vsNM24]], "")</f>
        <v/>
      </c>
      <c r="D152" t="str">
        <f>IF(Tabla1[[#This Row],[FDR q-val|AM48vsNM48]] &lt; $C$1, Tabla1[[#This Row],[NES|AM48vsNM48]], "")</f>
        <v/>
      </c>
      <c r="E152" t="str">
        <f>IF(Tabla1[[#This Row],[FDR q-val|AMinf24vsAM24]] &lt; $C$1, Tabla1[[#This Row],[NES|AMinf24vsAM24]], "")</f>
        <v/>
      </c>
      <c r="F152" t="str">
        <f>IF(Tabla1[[#This Row],[FDR q-val|AMinf24vsNM24]] &lt; $C$1, Tabla1[[#This Row],[NES|AMinf24vsNM24]], "")</f>
        <v/>
      </c>
      <c r="G152" t="str">
        <f>IF(Tabla1[[#This Row],[FDR q-val|AMinf24vsNMinf24]] &lt; $C$1, Tabla1[[#This Row],[NES|AMinf24vsNMinf24]], "")</f>
        <v/>
      </c>
      <c r="H152" t="str">
        <f>IF(Tabla1[[#This Row],[FDR q-val|AMinf48_vs_NMinf48]] &lt; $C$1, Tabla1[[#This Row],[NES|AMinf48_vs_NMinf48]], "")</f>
        <v/>
      </c>
      <c r="I152" t="str">
        <f>IF(Tabla1[[#This Row],[FDR q-val|AMinf48vsAM48]] &lt; $C$1, Tabla1[[#This Row],[NES|AMinf48vsAM48]], "")</f>
        <v/>
      </c>
      <c r="J152" t="str">
        <f>IF(Tabla1[[#This Row],[FDR q-val|AMinf48vsNM48]] &lt; $C$1, Tabla1[[#This Row],[NES|AMinf48vsNM48]], "")</f>
        <v/>
      </c>
      <c r="K152" t="str">
        <f>IF(Tabla1[[#This Row],[FDR q-val|NMinf24vsNM24]] &lt; $C$1, Tabla1[[#This Row],[NES|NMinf24vsNM24]], "")</f>
        <v/>
      </c>
      <c r="L152" t="str">
        <f>IF(Tabla1[[#This Row],[FDR q-val|NMinf48vsNM48]] &lt; $C$1, Tabla1[[#This Row],[NES|NMinf48vsNM48]], "")</f>
        <v/>
      </c>
      <c r="M152">
        <v>-1.2135351000000001</v>
      </c>
      <c r="N152">
        <v>0.94390965000000004</v>
      </c>
      <c r="O152">
        <v>1.1371479</v>
      </c>
      <c r="P152">
        <v>-1.0049173</v>
      </c>
      <c r="Q152">
        <v>-0.57634960000000002</v>
      </c>
      <c r="R152">
        <v>-1.4868973000000001</v>
      </c>
      <c r="S152">
        <v>0.88704680000000002</v>
      </c>
      <c r="T152">
        <v>1.1274006000000001</v>
      </c>
      <c r="U152">
        <v>-0.80489239999999995</v>
      </c>
      <c r="V152">
        <v>1.0490404</v>
      </c>
      <c r="W152">
        <v>0.89526729999999999</v>
      </c>
      <c r="X152">
        <v>1</v>
      </c>
      <c r="Y152">
        <v>0.82454839999999996</v>
      </c>
      <c r="Z152">
        <v>1</v>
      </c>
      <c r="AA152">
        <v>1</v>
      </c>
      <c r="AB152">
        <v>0.50818616000000005</v>
      </c>
      <c r="AC152">
        <v>0.99017929999999998</v>
      </c>
      <c r="AD152">
        <v>0.91014360000000005</v>
      </c>
      <c r="AE152">
        <v>0.91765629999999998</v>
      </c>
      <c r="AF152">
        <v>0.84969360000000005</v>
      </c>
      <c r="AG152" s="1">
        <v>0.47</v>
      </c>
      <c r="AH152" s="1">
        <v>0.31</v>
      </c>
      <c r="AI152" s="1">
        <v>0.28999999999999998</v>
      </c>
      <c r="AJ152" s="1">
        <v>0.41</v>
      </c>
      <c r="AK152" s="1">
        <v>0.28999999999999998</v>
      </c>
      <c r="AL152" s="1">
        <v>0.45</v>
      </c>
      <c r="AM152" s="1">
        <v>0.3</v>
      </c>
      <c r="AN152" s="1">
        <v>0.39</v>
      </c>
      <c r="AO152" s="1">
        <v>0.38</v>
      </c>
      <c r="AP152" s="1">
        <v>0.4</v>
      </c>
      <c r="AQ152" s="1">
        <f>SUM(Tabla1[[#This Row],[AM24vsNM24]:[NMinf48vsNM48]])</f>
        <v>0</v>
      </c>
    </row>
    <row r="153" spans="1:43" hidden="1" x14ac:dyDescent="0.3">
      <c r="A153" t="s">
        <v>181</v>
      </c>
      <c r="B153">
        <v>29</v>
      </c>
      <c r="C153" t="str">
        <f>IF(Tabla1[[#This Row],[FDR q-val|AM24vsNM24]] &lt; $C$1, Tabla1[[#This Row],[NES|AM24vsNM24]], "")</f>
        <v/>
      </c>
      <c r="D153" t="str">
        <f>IF(Tabla1[[#This Row],[FDR q-val|AM48vsNM48]] &lt; $C$1, Tabla1[[#This Row],[NES|AM48vsNM48]], "")</f>
        <v/>
      </c>
      <c r="E153" t="str">
        <f>IF(Tabla1[[#This Row],[FDR q-val|AMinf24vsAM24]] &lt; $C$1, Tabla1[[#This Row],[NES|AMinf24vsAM24]], "")</f>
        <v/>
      </c>
      <c r="F153" t="str">
        <f>IF(Tabla1[[#This Row],[FDR q-val|AMinf24vsNM24]] &lt; $C$1, Tabla1[[#This Row],[NES|AMinf24vsNM24]], "")</f>
        <v/>
      </c>
      <c r="H153" t="str">
        <f>IF(Tabla1[[#This Row],[FDR q-val|AMinf48_vs_NMinf48]] &lt; $C$1, Tabla1[[#This Row],[NES|AMinf48_vs_NMinf48]], "")</f>
        <v/>
      </c>
      <c r="I153" t="str">
        <f>IF(Tabla1[[#This Row],[FDR q-val|AMinf48vsAM48]] &lt; $C$1, Tabla1[[#This Row],[NES|AMinf48vsAM48]], "")</f>
        <v/>
      </c>
      <c r="J153" t="str">
        <f>IF(Tabla1[[#This Row],[FDR q-val|AMinf48vsNM48]] &lt; $C$1, Tabla1[[#This Row],[NES|AMinf48vsNM48]], "")</f>
        <v/>
      </c>
      <c r="K153" t="str">
        <f>IF(Tabla1[[#This Row],[FDR q-val|NMinf24vsNM24]] &lt; $C$1, Tabla1[[#This Row],[NES|NMinf24vsNM24]], "")</f>
        <v/>
      </c>
      <c r="L153" t="str">
        <f>IF(Tabla1[[#This Row],[FDR q-val|NMinf48vsNM48]] &lt; $C$1, Tabla1[[#This Row],[NES|NMinf48vsNM48]], "")</f>
        <v/>
      </c>
      <c r="M153">
        <v>-0.64779500000000001</v>
      </c>
      <c r="N153">
        <v>1.1347421</v>
      </c>
      <c r="O153">
        <v>-1.1374313</v>
      </c>
      <c r="P153">
        <v>-1.2716403000000001</v>
      </c>
      <c r="Q153">
        <v>1.0315863999999999</v>
      </c>
      <c r="R153">
        <v>-1.130376</v>
      </c>
      <c r="S153">
        <v>0.923898</v>
      </c>
      <c r="T153">
        <v>1.2357872999999999</v>
      </c>
      <c r="U153">
        <v>-1.1549621999999999</v>
      </c>
      <c r="V153">
        <v>1.0635456999999999</v>
      </c>
      <c r="W153">
        <v>0.94871293999999995</v>
      </c>
      <c r="X153">
        <v>1</v>
      </c>
      <c r="Y153">
        <v>0.74232109999999996</v>
      </c>
      <c r="Z153">
        <v>0.95151859999999999</v>
      </c>
      <c r="AA153">
        <v>0.86456569999999999</v>
      </c>
      <c r="AB153">
        <v>0.84584755</v>
      </c>
      <c r="AC153">
        <v>0.99793240000000005</v>
      </c>
      <c r="AD153">
        <v>0.99673115999999995</v>
      </c>
      <c r="AE153">
        <v>0.77227277000000005</v>
      </c>
      <c r="AF153">
        <v>0.83028363999999999</v>
      </c>
      <c r="AG153" s="1">
        <v>0.52</v>
      </c>
      <c r="AH153" s="1">
        <v>0.55000000000000004</v>
      </c>
      <c r="AI153" s="1">
        <v>0.21</v>
      </c>
      <c r="AJ153" s="1">
        <v>0.45</v>
      </c>
      <c r="AK153" s="1">
        <v>0.21</v>
      </c>
      <c r="AL153" s="1">
        <v>0.52</v>
      </c>
      <c r="AM153" s="1">
        <v>1</v>
      </c>
      <c r="AN153" s="1">
        <v>0.52</v>
      </c>
      <c r="AO153" s="1">
        <v>0.48</v>
      </c>
      <c r="AP153" s="1">
        <v>0.41</v>
      </c>
      <c r="AQ153" s="1">
        <f>SUM(Tabla1[[#This Row],[AM24vsNM24]:[NMinf48vsNM48]])</f>
        <v>0</v>
      </c>
    </row>
    <row r="154" spans="1:43" x14ac:dyDescent="0.3">
      <c r="A154" t="s">
        <v>182</v>
      </c>
      <c r="B154">
        <v>38</v>
      </c>
      <c r="C154" t="str">
        <f>IF(Tabla1[[#This Row],[FDR q-val|AM24vsNM24]] &lt; $C$1, Tabla1[[#This Row],[NES|AM24vsNM24]], "")</f>
        <v/>
      </c>
      <c r="D154" t="str">
        <f>IF(Tabla1[[#This Row],[FDR q-val|AM48vsNM48]] &lt; $C$1, Tabla1[[#This Row],[NES|AM48vsNM48]], "")</f>
        <v/>
      </c>
      <c r="E154" t="str">
        <f>IF(Tabla1[[#This Row],[FDR q-val|AMinf24vsAM24]] &lt; $C$1, Tabla1[[#This Row],[NES|AMinf24vsAM24]], "")</f>
        <v/>
      </c>
      <c r="F154" t="str">
        <f>IF(Tabla1[[#This Row],[FDR q-val|AMinf24vsNM24]] &lt; $C$1, Tabla1[[#This Row],[NES|AMinf24vsNM24]], "")</f>
        <v/>
      </c>
      <c r="G154" t="str">
        <f>IF(Tabla1[[#This Row],[FDR q-val|AMinf24vsNMinf24]] &lt; $C$1, Tabla1[[#This Row],[NES|AMinf24vsNMinf24]], "")</f>
        <v/>
      </c>
      <c r="H154">
        <f>IF(Tabla1[[#This Row],[FDR q-val|AMinf48_vs_NMinf48]] &lt; $C$1, Tabla1[[#This Row],[NES|AMinf48_vs_NMinf48]], "")</f>
        <v>-1.8034775999999999</v>
      </c>
      <c r="I154" t="str">
        <f>IF(Tabla1[[#This Row],[FDR q-val|AMinf48vsAM48]] &lt; $C$1, Tabla1[[#This Row],[NES|AMinf48vsAM48]], "")</f>
        <v/>
      </c>
      <c r="J154" t="str">
        <f>IF(Tabla1[[#This Row],[FDR q-val|AMinf48vsNM48]] &lt; $C$1, Tabla1[[#This Row],[NES|AMinf48vsNM48]], "")</f>
        <v/>
      </c>
      <c r="K154" t="str">
        <f>IF(Tabla1[[#This Row],[FDR q-val|NMinf24vsNM24]] &lt; $C$1, Tabla1[[#This Row],[NES|NMinf24vsNM24]], "")</f>
        <v/>
      </c>
      <c r="L154" t="str">
        <f>IF(Tabla1[[#This Row],[FDR q-val|NMinf48vsNM48]] &lt; $C$1, Tabla1[[#This Row],[NES|NMinf48vsNM48]], "")</f>
        <v/>
      </c>
      <c r="M154">
        <v>-1.4924029000000001</v>
      </c>
      <c r="N154">
        <v>1.1347007</v>
      </c>
      <c r="O154">
        <v>1.5783218000000001</v>
      </c>
      <c r="P154">
        <v>-0.55571276000000003</v>
      </c>
      <c r="Q154">
        <v>-1.0658687</v>
      </c>
      <c r="R154">
        <v>-1.8034775999999999</v>
      </c>
      <c r="S154">
        <v>-0.36919025</v>
      </c>
      <c r="T154">
        <v>0.65743273000000002</v>
      </c>
      <c r="U154">
        <v>0.74747330000000001</v>
      </c>
      <c r="V154">
        <v>0.99490166000000002</v>
      </c>
      <c r="W154">
        <v>1</v>
      </c>
      <c r="X154">
        <v>1</v>
      </c>
      <c r="Y154">
        <v>0.73546475</v>
      </c>
      <c r="Z154">
        <v>1</v>
      </c>
      <c r="AA154">
        <v>1</v>
      </c>
      <c r="AB154">
        <v>0.11191698999999999</v>
      </c>
      <c r="AC154">
        <v>0.99197349999999995</v>
      </c>
      <c r="AD154">
        <v>0.9412355</v>
      </c>
      <c r="AE154">
        <v>0.91077929999999996</v>
      </c>
      <c r="AF154">
        <v>0.86413205000000004</v>
      </c>
      <c r="AG154" s="1">
        <v>0.57999999999999996</v>
      </c>
      <c r="AH154" s="1">
        <v>0.57999999999999996</v>
      </c>
      <c r="AI154" s="1">
        <v>0.47</v>
      </c>
      <c r="AJ154" s="1">
        <v>0.26</v>
      </c>
      <c r="AK154" s="1">
        <v>0.37</v>
      </c>
      <c r="AL154" s="1">
        <v>0.55000000000000004</v>
      </c>
      <c r="AM154" s="1">
        <v>1</v>
      </c>
      <c r="AN154" s="1">
        <v>0.39</v>
      </c>
      <c r="AO154" s="1">
        <v>0.32</v>
      </c>
      <c r="AP154" s="1">
        <v>0.28999999999999998</v>
      </c>
      <c r="AQ154" s="1">
        <f>SUM(Tabla1[[#This Row],[AM24vsNM24]:[NMinf48vsNM48]])</f>
        <v>-1.8034775999999999</v>
      </c>
    </row>
    <row r="155" spans="1:43" hidden="1" x14ac:dyDescent="0.3">
      <c r="A155" t="s">
        <v>183</v>
      </c>
      <c r="B155">
        <v>23</v>
      </c>
      <c r="C155" t="str">
        <f>IF(Tabla1[[#This Row],[FDR q-val|AM24vsNM24]] &lt; $C$1, Tabla1[[#This Row],[NES|AM24vsNM24]], "")</f>
        <v/>
      </c>
      <c r="D155" t="str">
        <f>IF(Tabla1[[#This Row],[FDR q-val|AM48vsNM48]] &lt; $C$1, Tabla1[[#This Row],[NES|AM48vsNM48]], "")</f>
        <v/>
      </c>
      <c r="E155" t="str">
        <f>IF(Tabla1[[#This Row],[FDR q-val|AMinf24vsAM24]] &lt; $C$1, Tabla1[[#This Row],[NES|AMinf24vsAM24]], "")</f>
        <v/>
      </c>
      <c r="F155" t="str">
        <f>IF(Tabla1[[#This Row],[FDR q-val|AMinf24vsNM24]] &lt; $C$1, Tabla1[[#This Row],[NES|AMinf24vsNM24]], "")</f>
        <v/>
      </c>
      <c r="H155" t="str">
        <f>IF(Tabla1[[#This Row],[FDR q-val|AMinf48_vs_NMinf48]] &lt; $C$1, Tabla1[[#This Row],[NES|AMinf48_vs_NMinf48]], "")</f>
        <v/>
      </c>
      <c r="I155" t="str">
        <f>IF(Tabla1[[#This Row],[FDR q-val|AMinf48vsAM48]] &lt; $C$1, Tabla1[[#This Row],[NES|AMinf48vsAM48]], "")</f>
        <v/>
      </c>
      <c r="J155" t="str">
        <f>IF(Tabla1[[#This Row],[FDR q-val|AMinf48vsNM48]] &lt; $C$1, Tabla1[[#This Row],[NES|AMinf48vsNM48]], "")</f>
        <v/>
      </c>
      <c r="K155" t="str">
        <f>IF(Tabla1[[#This Row],[FDR q-val|NMinf24vsNM24]] &lt; $C$1, Tabla1[[#This Row],[NES|NMinf24vsNM24]], "")</f>
        <v/>
      </c>
      <c r="L155" t="str">
        <f>IF(Tabla1[[#This Row],[FDR q-val|NMinf48vsNM48]] &lt; $C$1, Tabla1[[#This Row],[NES|NMinf48vsNM48]], "")</f>
        <v/>
      </c>
      <c r="M155">
        <v>-1.4122688000000001</v>
      </c>
      <c r="N155">
        <v>1.1680454</v>
      </c>
      <c r="O155">
        <v>1.5906198</v>
      </c>
      <c r="P155">
        <v>0.73191050000000002</v>
      </c>
      <c r="Q155">
        <v>-1.0136535</v>
      </c>
      <c r="R155">
        <v>-1.1791512</v>
      </c>
      <c r="S155">
        <v>0.54876815999999995</v>
      </c>
      <c r="T155">
        <v>0.65604024999999999</v>
      </c>
      <c r="U155">
        <v>0.90236603999999998</v>
      </c>
      <c r="V155">
        <v>0.59532580000000002</v>
      </c>
      <c r="W155">
        <v>0.81900233</v>
      </c>
      <c r="X155">
        <v>1</v>
      </c>
      <c r="Y155">
        <v>0.72758829999999997</v>
      </c>
      <c r="Z155">
        <v>0.92792580000000002</v>
      </c>
      <c r="AA155">
        <v>1</v>
      </c>
      <c r="AB155">
        <v>0.89106459999999998</v>
      </c>
      <c r="AC155">
        <v>0.97204800000000002</v>
      </c>
      <c r="AD155">
        <v>0.93870085000000003</v>
      </c>
      <c r="AE155">
        <v>0.84090966</v>
      </c>
      <c r="AF155">
        <v>0.94638149999999999</v>
      </c>
      <c r="AG155" s="1">
        <v>0.43</v>
      </c>
      <c r="AH155" s="1">
        <v>0.65</v>
      </c>
      <c r="AI155" s="1">
        <v>0.56999999999999995</v>
      </c>
      <c r="AJ155" s="1">
        <v>0.22</v>
      </c>
      <c r="AK155" s="1">
        <v>0.39</v>
      </c>
      <c r="AL155" s="1">
        <v>0.48</v>
      </c>
      <c r="AM155" s="1">
        <v>0.22</v>
      </c>
      <c r="AN155" s="1">
        <v>0.17</v>
      </c>
      <c r="AO155" s="1">
        <v>0.43</v>
      </c>
      <c r="AP155" s="1">
        <v>0.17</v>
      </c>
      <c r="AQ155" s="1">
        <f>SUM(Tabla1[[#This Row],[AM24vsNM24]:[NMinf48vsNM48]])</f>
        <v>0</v>
      </c>
    </row>
    <row r="156" spans="1:43" hidden="1" x14ac:dyDescent="0.3">
      <c r="A156" t="s">
        <v>184</v>
      </c>
      <c r="B156">
        <v>22</v>
      </c>
      <c r="C156" t="str">
        <f>IF(Tabla1[[#This Row],[FDR q-val|AM24vsNM24]] &lt; $C$1, Tabla1[[#This Row],[NES|AM24vsNM24]], "")</f>
        <v/>
      </c>
      <c r="D156" t="str">
        <f>IF(Tabla1[[#This Row],[FDR q-val|AM48vsNM48]] &lt; $C$1, Tabla1[[#This Row],[NES|AM48vsNM48]], "")</f>
        <v/>
      </c>
      <c r="E156" t="str">
        <f>IF(Tabla1[[#This Row],[FDR q-val|AMinf24vsAM24]] &lt; $C$1, Tabla1[[#This Row],[NES|AMinf24vsAM24]], "")</f>
        <v/>
      </c>
      <c r="F156" t="str">
        <f>IF(Tabla1[[#This Row],[FDR q-val|AMinf24vsNM24]] &lt; $C$1, Tabla1[[#This Row],[NES|AMinf24vsNM24]], "")</f>
        <v/>
      </c>
      <c r="G156" t="str">
        <f>IF(Tabla1[[#This Row],[FDR q-val|AMinf24vsNMinf24]] &lt; $C$1, Tabla1[[#This Row],[NES|AMinf24vsNMinf24]], "")</f>
        <v/>
      </c>
      <c r="H156" t="str">
        <f>IF(Tabla1[[#This Row],[FDR q-val|AMinf48_vs_NMinf48]] &lt; $C$1, Tabla1[[#This Row],[NES|AMinf48_vs_NMinf48]], "")</f>
        <v/>
      </c>
      <c r="I156" t="str">
        <f>IF(Tabla1[[#This Row],[FDR q-val|AMinf48vsAM48]] &lt; $C$1, Tabla1[[#This Row],[NES|AMinf48vsAM48]], "")</f>
        <v/>
      </c>
      <c r="J156" t="str">
        <f>IF(Tabla1[[#This Row],[FDR q-val|AMinf48vsNM48]] &lt; $C$1, Tabla1[[#This Row],[NES|AMinf48vsNM48]], "")</f>
        <v/>
      </c>
      <c r="K156" t="str">
        <f>IF(Tabla1[[#This Row],[FDR q-val|NMinf24vsNM24]] &lt; $C$1, Tabla1[[#This Row],[NES|NMinf24vsNM24]], "")</f>
        <v/>
      </c>
      <c r="L156" t="str">
        <f>IF(Tabla1[[#This Row],[FDR q-val|NMinf48vsNM48]] &lt; $C$1, Tabla1[[#This Row],[NES|NMinf48vsNM48]], "")</f>
        <v/>
      </c>
      <c r="M156">
        <v>-1.3792605</v>
      </c>
      <c r="N156">
        <v>1.1746439</v>
      </c>
      <c r="O156">
        <v>1.5434848000000001</v>
      </c>
      <c r="P156">
        <v>0.72291064000000005</v>
      </c>
      <c r="Q156">
        <v>-0.96114063000000005</v>
      </c>
      <c r="R156">
        <v>-1.1407821</v>
      </c>
      <c r="S156">
        <v>0.55202839999999997</v>
      </c>
      <c r="T156">
        <v>0.64493210000000001</v>
      </c>
      <c r="U156">
        <v>0.86737949999999997</v>
      </c>
      <c r="V156">
        <v>0.60306700000000002</v>
      </c>
      <c r="W156">
        <v>0.73881180000000002</v>
      </c>
      <c r="X156">
        <v>1</v>
      </c>
      <c r="Y156">
        <v>0.65334530000000002</v>
      </c>
      <c r="Z156">
        <v>0.93358123000000004</v>
      </c>
      <c r="AA156">
        <v>1</v>
      </c>
      <c r="AB156">
        <v>0.85700929999999997</v>
      </c>
      <c r="AC156">
        <v>0.97482250000000004</v>
      </c>
      <c r="AD156">
        <v>0.94262975000000004</v>
      </c>
      <c r="AE156">
        <v>0.86063860000000003</v>
      </c>
      <c r="AF156">
        <v>0.94630234999999996</v>
      </c>
      <c r="AG156" s="1">
        <v>0.45</v>
      </c>
      <c r="AH156" s="1">
        <v>0.68</v>
      </c>
      <c r="AI156" s="1">
        <v>0.59</v>
      </c>
      <c r="AJ156" s="1">
        <v>0.23</v>
      </c>
      <c r="AK156" s="1">
        <v>0.36</v>
      </c>
      <c r="AL156" s="1">
        <v>0.5</v>
      </c>
      <c r="AM156" s="1">
        <v>0.23</v>
      </c>
      <c r="AN156" s="1">
        <v>0.18</v>
      </c>
      <c r="AO156" s="1">
        <v>0.14000000000000001</v>
      </c>
      <c r="AP156" s="1">
        <v>0.18</v>
      </c>
      <c r="AQ156" s="1">
        <f>SUM(Tabla1[[#This Row],[AM24vsNM24]:[NMinf48vsNM48]])</f>
        <v>0</v>
      </c>
    </row>
    <row r="157" spans="1:43" x14ac:dyDescent="0.3">
      <c r="A157" t="s">
        <v>185</v>
      </c>
      <c r="B157">
        <v>34</v>
      </c>
      <c r="C157" t="str">
        <f>IF(Tabla1[[#This Row],[FDR q-val|AM24vsNM24]] &lt; $C$1, Tabla1[[#This Row],[NES|AM24vsNM24]], "")</f>
        <v/>
      </c>
      <c r="D157" t="str">
        <f>IF(Tabla1[[#This Row],[FDR q-val|AM48vsNM48]] &lt; $C$1, Tabla1[[#This Row],[NES|AM48vsNM48]], "")</f>
        <v/>
      </c>
      <c r="E157" t="str">
        <f>IF(Tabla1[[#This Row],[FDR q-val|AMinf24vsAM24]] &lt; $C$1, Tabla1[[#This Row],[NES|AMinf24vsAM24]], "")</f>
        <v/>
      </c>
      <c r="F157" t="str">
        <f>IF(Tabla1[[#This Row],[FDR q-val|AMinf24vsNM24]] &lt; $C$1, Tabla1[[#This Row],[NES|AMinf24vsNM24]], "")</f>
        <v/>
      </c>
      <c r="H157">
        <f>IF(Tabla1[[#This Row],[FDR q-val|AMinf48_vs_NMinf48]] &lt; $C$1, Tabla1[[#This Row],[NES|AMinf48_vs_NMinf48]], "")</f>
        <v>-1.5112075</v>
      </c>
      <c r="I157" t="str">
        <f>IF(Tabla1[[#This Row],[FDR q-val|AMinf48vsAM48]] &lt; $C$1, Tabla1[[#This Row],[NES|AMinf48vsAM48]], "")</f>
        <v/>
      </c>
      <c r="J157" t="str">
        <f>IF(Tabla1[[#This Row],[FDR q-val|AMinf48vsNM48]] &lt; $C$1, Tabla1[[#This Row],[NES|AMinf48vsNM48]], "")</f>
        <v/>
      </c>
      <c r="K157" t="str">
        <f>IF(Tabla1[[#This Row],[FDR q-val|NMinf24vsNM24]] &lt; $C$1, Tabla1[[#This Row],[NES|NMinf24vsNM24]], "")</f>
        <v/>
      </c>
      <c r="L157" t="str">
        <f>IF(Tabla1[[#This Row],[FDR q-val|NMinf48vsNM48]] &lt; $C$1, Tabla1[[#This Row],[NES|NMinf48vsNM48]], "")</f>
        <v/>
      </c>
      <c r="M157">
        <v>-0.78332126000000002</v>
      </c>
      <c r="N157">
        <v>-1.0886480000000001</v>
      </c>
      <c r="O157">
        <v>1.0310177</v>
      </c>
      <c r="P157">
        <v>0.75997269999999995</v>
      </c>
      <c r="Q157">
        <v>0.73066469999999994</v>
      </c>
      <c r="R157">
        <v>-1.5112075</v>
      </c>
      <c r="S157">
        <v>1.4523903</v>
      </c>
      <c r="T157">
        <v>1.0112927</v>
      </c>
      <c r="U157">
        <v>-0.75538559999999999</v>
      </c>
      <c r="V157">
        <v>0.99326490000000001</v>
      </c>
      <c r="W157">
        <v>0.92505680000000001</v>
      </c>
      <c r="X157">
        <v>1</v>
      </c>
      <c r="Y157">
        <v>0.88109314000000005</v>
      </c>
      <c r="Z157">
        <v>0.90407309999999996</v>
      </c>
      <c r="AA157">
        <v>0.95453189999999999</v>
      </c>
      <c r="AB157">
        <v>0.48162126999999999</v>
      </c>
      <c r="AC157">
        <v>1</v>
      </c>
      <c r="AD157">
        <v>0.84935490000000002</v>
      </c>
      <c r="AE157">
        <v>0.93228829999999996</v>
      </c>
      <c r="AF157">
        <v>0.85728660000000001</v>
      </c>
      <c r="AG157" s="1">
        <v>0.35</v>
      </c>
      <c r="AH157" s="1">
        <v>0.38</v>
      </c>
      <c r="AI157" s="1">
        <v>0.18</v>
      </c>
      <c r="AJ157" s="1">
        <v>0.15</v>
      </c>
      <c r="AK157" s="1">
        <v>0.32</v>
      </c>
      <c r="AL157" s="1">
        <v>0.53</v>
      </c>
      <c r="AM157" s="1">
        <v>0.47</v>
      </c>
      <c r="AN157" s="1">
        <v>0.56000000000000005</v>
      </c>
      <c r="AO157" s="1">
        <v>0.44</v>
      </c>
      <c r="AP157" s="1">
        <v>0.65</v>
      </c>
      <c r="AQ157" s="1">
        <f>SUM(Tabla1[[#This Row],[AM24vsNM24]:[NMinf48vsNM48]])</f>
        <v>-1.5112075</v>
      </c>
    </row>
    <row r="158" spans="1:43" hidden="1" x14ac:dyDescent="0.3">
      <c r="A158" t="s">
        <v>186</v>
      </c>
      <c r="B158">
        <v>23</v>
      </c>
      <c r="C158" t="str">
        <f>IF(Tabla1[[#This Row],[FDR q-val|AM24vsNM24]] &lt; $C$1, Tabla1[[#This Row],[NES|AM24vsNM24]], "")</f>
        <v/>
      </c>
      <c r="D158" t="str">
        <f>IF(Tabla1[[#This Row],[FDR q-val|AM48vsNM48]] &lt; $C$1, Tabla1[[#This Row],[NES|AM48vsNM48]], "")</f>
        <v/>
      </c>
      <c r="E158" t="str">
        <f>IF(Tabla1[[#This Row],[FDR q-val|AMinf24vsAM24]] &lt; $C$1, Tabla1[[#This Row],[NES|AMinf24vsAM24]], "")</f>
        <v/>
      </c>
      <c r="F158" t="str">
        <f>IF(Tabla1[[#This Row],[FDR q-val|AMinf24vsNM24]] &lt; $C$1, Tabla1[[#This Row],[NES|AMinf24vsNM24]], "")</f>
        <v/>
      </c>
      <c r="G158" t="str">
        <f>IF(Tabla1[[#This Row],[FDR q-val|AMinf24vsNMinf24]] &lt; $C$1, Tabla1[[#This Row],[NES|AMinf24vsNMinf24]], "")</f>
        <v/>
      </c>
      <c r="H158" t="str">
        <f>IF(Tabla1[[#This Row],[FDR q-val|AMinf48_vs_NMinf48]] &lt; $C$1, Tabla1[[#This Row],[NES|AMinf48_vs_NMinf48]], "")</f>
        <v/>
      </c>
      <c r="I158" t="str">
        <f>IF(Tabla1[[#This Row],[FDR q-val|AMinf48vsAM48]] &lt; $C$1, Tabla1[[#This Row],[NES|AMinf48vsAM48]], "")</f>
        <v/>
      </c>
      <c r="J158" t="str">
        <f>IF(Tabla1[[#This Row],[FDR q-val|AMinf48vsNM48]] &lt; $C$1, Tabla1[[#This Row],[NES|AMinf48vsNM48]], "")</f>
        <v/>
      </c>
      <c r="K158" t="str">
        <f>IF(Tabla1[[#This Row],[FDR q-val|NMinf24vsNM24]] &lt; $C$1, Tabla1[[#This Row],[NES|NMinf24vsNM24]], "")</f>
        <v/>
      </c>
      <c r="L158" t="str">
        <f>IF(Tabla1[[#This Row],[FDR q-val|NMinf48vsNM48]] &lt; $C$1, Tabla1[[#This Row],[NES|NMinf48vsNM48]], "")</f>
        <v/>
      </c>
      <c r="M158">
        <v>-0.95673202999999996</v>
      </c>
      <c r="N158">
        <v>1.0597848000000001</v>
      </c>
      <c r="O158">
        <v>0.57892489999999996</v>
      </c>
      <c r="P158">
        <v>-0.68350460000000002</v>
      </c>
      <c r="Q158">
        <v>-0.76898089999999997</v>
      </c>
      <c r="R158">
        <v>0.91798943</v>
      </c>
      <c r="S158">
        <v>0.91237973999999999</v>
      </c>
      <c r="T158">
        <v>0.76097930000000003</v>
      </c>
      <c r="U158">
        <v>-0.73223590000000005</v>
      </c>
      <c r="V158">
        <v>-0.7366798</v>
      </c>
      <c r="W158">
        <v>0.92584200000000005</v>
      </c>
      <c r="X158">
        <v>1</v>
      </c>
      <c r="Y158">
        <v>0.97186090000000003</v>
      </c>
      <c r="Z158">
        <v>1</v>
      </c>
      <c r="AA158">
        <v>1</v>
      </c>
      <c r="AB158">
        <v>1</v>
      </c>
      <c r="AC158">
        <v>0.98830145999999996</v>
      </c>
      <c r="AD158">
        <v>0.91502240000000001</v>
      </c>
      <c r="AE158">
        <v>0.94216526</v>
      </c>
      <c r="AF158">
        <v>0.99510472999999999</v>
      </c>
      <c r="AG158" s="1">
        <v>0.52</v>
      </c>
      <c r="AH158" s="1">
        <v>0.17</v>
      </c>
      <c r="AI158" s="1">
        <v>0.52</v>
      </c>
      <c r="AJ158" s="1">
        <v>0.39</v>
      </c>
      <c r="AK158" s="1">
        <v>0.3</v>
      </c>
      <c r="AL158" s="1">
        <v>0.17</v>
      </c>
      <c r="AM158" s="1">
        <v>0.43</v>
      </c>
      <c r="AN158" s="1">
        <v>0.43</v>
      </c>
      <c r="AO158" s="1">
        <v>1</v>
      </c>
      <c r="AP158" s="1">
        <v>1</v>
      </c>
      <c r="AQ158" s="1">
        <f>SUM(Tabla1[[#This Row],[AM24vsNM24]:[NMinf48vsNM48]])</f>
        <v>0</v>
      </c>
    </row>
    <row r="159" spans="1:43" x14ac:dyDescent="0.3">
      <c r="A159" t="s">
        <v>187</v>
      </c>
      <c r="B159">
        <v>43</v>
      </c>
      <c r="C159" t="str">
        <f>IF(Tabla1[[#This Row],[FDR q-val|AM24vsNM24]] &lt; $C$1, Tabla1[[#This Row],[NES|AM24vsNM24]], "")</f>
        <v/>
      </c>
      <c r="D159" t="str">
        <f>IF(Tabla1[[#This Row],[FDR q-val|AM48vsNM48]] &lt; $C$1, Tabla1[[#This Row],[NES|AM48vsNM48]], "")</f>
        <v/>
      </c>
      <c r="E159" t="str">
        <f>IF(Tabla1[[#This Row],[FDR q-val|AMinf24vsAM24]] &lt; $C$1, Tabla1[[#This Row],[NES|AMinf24vsAM24]], "")</f>
        <v/>
      </c>
      <c r="F159" t="str">
        <f>IF(Tabla1[[#This Row],[FDR q-val|AMinf24vsNM24]] &lt; $C$1, Tabla1[[#This Row],[NES|AMinf24vsNM24]], "")</f>
        <v/>
      </c>
      <c r="H159">
        <f>IF(Tabla1[[#This Row],[FDR q-val|AMinf48_vs_NMinf48]] &lt; $C$1, Tabla1[[#This Row],[NES|AMinf48_vs_NMinf48]], "")</f>
        <v>-1.7049276</v>
      </c>
      <c r="I159" t="str">
        <f>IF(Tabla1[[#This Row],[FDR q-val|AMinf48vsAM48]] &lt; $C$1, Tabla1[[#This Row],[NES|AMinf48vsAM48]], "")</f>
        <v/>
      </c>
      <c r="J159" t="str">
        <f>IF(Tabla1[[#This Row],[FDR q-val|AMinf48vsNM48]] &lt; $C$1, Tabla1[[#This Row],[NES|AMinf48vsNM48]], "")</f>
        <v/>
      </c>
      <c r="K159" t="str">
        <f>IF(Tabla1[[#This Row],[FDR q-val|NMinf24vsNM24]] &lt; $C$1, Tabla1[[#This Row],[NES|NMinf24vsNM24]], "")</f>
        <v/>
      </c>
      <c r="L159" t="str">
        <f>IF(Tabla1[[#This Row],[FDR q-val|NMinf48vsNM48]] &lt; $C$1, Tabla1[[#This Row],[NES|NMinf48vsNM48]], "")</f>
        <v/>
      </c>
      <c r="M159">
        <v>-0.60241129999999998</v>
      </c>
      <c r="N159">
        <v>-1.0757882999999999</v>
      </c>
      <c r="O159">
        <v>-0.55109300000000006</v>
      </c>
      <c r="P159">
        <v>-0.79616313999999999</v>
      </c>
      <c r="Q159">
        <v>-0.78813624000000004</v>
      </c>
      <c r="R159">
        <v>-1.7049276</v>
      </c>
      <c r="S159">
        <v>0.79851943000000003</v>
      </c>
      <c r="T159">
        <v>-0.62867426999999998</v>
      </c>
      <c r="U159">
        <v>-0.73855879999999996</v>
      </c>
      <c r="V159">
        <v>0.72588830000000004</v>
      </c>
      <c r="W159">
        <v>0.95529925999999998</v>
      </c>
      <c r="X159">
        <v>1</v>
      </c>
      <c r="Y159">
        <v>0.9778251</v>
      </c>
      <c r="Z159">
        <v>0.97541549999999999</v>
      </c>
      <c r="AA159">
        <v>1</v>
      </c>
      <c r="AB159">
        <v>0.17213461999999999</v>
      </c>
      <c r="AC159">
        <v>0.99515754000000001</v>
      </c>
      <c r="AD159">
        <v>0.96999913000000004</v>
      </c>
      <c r="AE159">
        <v>0.9458162</v>
      </c>
      <c r="AF159">
        <v>0.93567180000000005</v>
      </c>
      <c r="AG159" s="1">
        <v>0.49</v>
      </c>
      <c r="AH159" s="1">
        <v>0.16</v>
      </c>
      <c r="AI159" s="1">
        <v>0.19</v>
      </c>
      <c r="AJ159" s="1">
        <v>0.47</v>
      </c>
      <c r="AK159" s="1">
        <v>0.42</v>
      </c>
      <c r="AL159" s="1">
        <v>0.6</v>
      </c>
      <c r="AM159" s="1">
        <v>1</v>
      </c>
      <c r="AN159" s="1">
        <v>0.37</v>
      </c>
      <c r="AO159" s="1">
        <v>0.42</v>
      </c>
      <c r="AP159" s="1">
        <v>0.23</v>
      </c>
      <c r="AQ159" s="1">
        <f>SUM(Tabla1[[#This Row],[AM24vsNM24]:[NMinf48vsNM48]])</f>
        <v>-1.7049276</v>
      </c>
    </row>
    <row r="160" spans="1:43" x14ac:dyDescent="0.3">
      <c r="A160" t="s">
        <v>188</v>
      </c>
      <c r="B160">
        <v>35</v>
      </c>
      <c r="C160" t="str">
        <f>IF(Tabla1[[#This Row],[FDR q-val|AM24vsNM24]] &lt; $C$1, Tabla1[[#This Row],[NES|AM24vsNM24]], "")</f>
        <v/>
      </c>
      <c r="D160" t="str">
        <f>IF(Tabla1[[#This Row],[FDR q-val|AM48vsNM48]] &lt; $C$1, Tabla1[[#This Row],[NES|AM48vsNM48]], "")</f>
        <v/>
      </c>
      <c r="E160" t="str">
        <f>IF(Tabla1[[#This Row],[FDR q-val|AMinf24vsAM24]] &lt; $C$1, Tabla1[[#This Row],[NES|AMinf24vsAM24]], "")</f>
        <v/>
      </c>
      <c r="F160" t="str">
        <f>IF(Tabla1[[#This Row],[FDR q-val|AMinf24vsNM24]] &lt; $C$1, Tabla1[[#This Row],[NES|AMinf24vsNM24]], "")</f>
        <v/>
      </c>
      <c r="G160" t="str">
        <f>IF(Tabla1[[#This Row],[FDR q-val|AMinf24vsNMinf24]] &lt; $C$1, Tabla1[[#This Row],[NES|AMinf24vsNMinf24]], "")</f>
        <v/>
      </c>
      <c r="H160">
        <f>IF(Tabla1[[#This Row],[FDR q-val|AMinf48_vs_NMinf48]] &lt; $C$1, Tabla1[[#This Row],[NES|AMinf48_vs_NMinf48]], "")</f>
        <v>-1.701476</v>
      </c>
      <c r="I160" t="str">
        <f>IF(Tabla1[[#This Row],[FDR q-val|AMinf48vsAM48]] &lt; $C$1, Tabla1[[#This Row],[NES|AMinf48vsAM48]], "")</f>
        <v/>
      </c>
      <c r="J160" t="str">
        <f>IF(Tabla1[[#This Row],[FDR q-val|AMinf48vsNM48]] &lt; $C$1, Tabla1[[#This Row],[NES|AMinf48vsNM48]], "")</f>
        <v/>
      </c>
      <c r="K160" t="str">
        <f>IF(Tabla1[[#This Row],[FDR q-val|NMinf24vsNM24]] &lt; $C$1, Tabla1[[#This Row],[NES|NMinf24vsNM24]], "")</f>
        <v/>
      </c>
      <c r="L160" t="str">
        <f>IF(Tabla1[[#This Row],[FDR q-val|NMinf48vsNM48]] &lt; $C$1, Tabla1[[#This Row],[NES|NMinf48vsNM48]], "")</f>
        <v/>
      </c>
      <c r="M160">
        <v>-0.64706165000000004</v>
      </c>
      <c r="N160">
        <v>-0.89661837</v>
      </c>
      <c r="O160">
        <v>-0.4747731</v>
      </c>
      <c r="P160">
        <v>-0.83535504000000005</v>
      </c>
      <c r="Q160">
        <v>-0.72305229999999998</v>
      </c>
      <c r="R160">
        <v>-1.701476</v>
      </c>
      <c r="S160">
        <v>-0.87079256999999999</v>
      </c>
      <c r="T160">
        <v>-0.94150109999999998</v>
      </c>
      <c r="U160">
        <v>-0.8219786</v>
      </c>
      <c r="V160">
        <v>-0.40197948</v>
      </c>
      <c r="W160">
        <v>0.945523</v>
      </c>
      <c r="X160">
        <v>1</v>
      </c>
      <c r="Y160">
        <v>1</v>
      </c>
      <c r="Z160">
        <v>0.99701655</v>
      </c>
      <c r="AA160">
        <v>1</v>
      </c>
      <c r="AB160">
        <v>0.16522666999999999</v>
      </c>
      <c r="AC160">
        <v>0.9842381</v>
      </c>
      <c r="AD160">
        <v>0.89933249999999998</v>
      </c>
      <c r="AE160">
        <v>0.91898215000000005</v>
      </c>
      <c r="AF160">
        <v>0.99142956999999998</v>
      </c>
      <c r="AG160" s="1">
        <v>0.54</v>
      </c>
      <c r="AH160" s="1">
        <v>0.26</v>
      </c>
      <c r="AI160" s="1">
        <v>0.17</v>
      </c>
      <c r="AJ160" s="1">
        <v>0.46</v>
      </c>
      <c r="AK160" s="1">
        <v>0.4</v>
      </c>
      <c r="AL160" s="1">
        <v>0.51</v>
      </c>
      <c r="AM160" s="1">
        <v>0.46</v>
      </c>
      <c r="AN160" s="1">
        <v>0.43</v>
      </c>
      <c r="AO160" s="1">
        <v>0.43</v>
      </c>
      <c r="AP160" s="1">
        <v>0.97</v>
      </c>
      <c r="AQ160" s="1">
        <f>SUM(Tabla1[[#This Row],[AM24vsNM24]:[NMinf48vsNM48]])</f>
        <v>-1.701476</v>
      </c>
    </row>
    <row r="161" spans="1:43" x14ac:dyDescent="0.3">
      <c r="A161" t="s">
        <v>189</v>
      </c>
      <c r="B161">
        <v>17</v>
      </c>
      <c r="C161" t="str">
        <f>IF(Tabla1[[#This Row],[FDR q-val|AM24vsNM24]] &lt; $C$1, Tabla1[[#This Row],[NES|AM24vsNM24]], "")</f>
        <v/>
      </c>
      <c r="D161" t="str">
        <f>IF(Tabla1[[#This Row],[FDR q-val|AM48vsNM48]] &lt; $C$1, Tabla1[[#This Row],[NES|AM48vsNM48]], "")</f>
        <v/>
      </c>
      <c r="E161" t="str">
        <f>IF(Tabla1[[#This Row],[FDR q-val|AMinf24vsAM24]] &lt; $C$1, Tabla1[[#This Row],[NES|AMinf24vsAM24]], "")</f>
        <v/>
      </c>
      <c r="F161" t="str">
        <f>IF(Tabla1[[#This Row],[FDR q-val|AMinf24vsNM24]] &lt; $C$1, Tabla1[[#This Row],[NES|AMinf24vsNM24]], "")</f>
        <v/>
      </c>
      <c r="H161">
        <f>IF(Tabla1[[#This Row],[FDR q-val|AMinf48_vs_NMinf48]] &lt; $C$1, Tabla1[[#This Row],[NES|AMinf48_vs_NMinf48]], "")</f>
        <v>-2.0088273999999999</v>
      </c>
      <c r="I161" t="str">
        <f>IF(Tabla1[[#This Row],[FDR q-val|AMinf48vsAM48]] &lt; $C$1, Tabla1[[#This Row],[NES|AMinf48vsAM48]], "")</f>
        <v/>
      </c>
      <c r="J161" t="str">
        <f>IF(Tabla1[[#This Row],[FDR q-val|AMinf48vsNM48]] &lt; $C$1, Tabla1[[#This Row],[NES|AMinf48vsNM48]], "")</f>
        <v/>
      </c>
      <c r="K161" t="str">
        <f>IF(Tabla1[[#This Row],[FDR q-val|NMinf24vsNM24]] &lt; $C$1, Tabla1[[#This Row],[NES|NMinf24vsNM24]], "")</f>
        <v/>
      </c>
      <c r="L161" t="str">
        <f>IF(Tabla1[[#This Row],[FDR q-val|NMinf48vsNM48]] &lt; $C$1, Tabla1[[#This Row],[NES|NMinf48vsNM48]], "")</f>
        <v/>
      </c>
      <c r="M161">
        <v>-1.0080534999999999</v>
      </c>
      <c r="N161">
        <v>1.3803976</v>
      </c>
      <c r="O161">
        <v>1.0082557000000001</v>
      </c>
      <c r="P161">
        <v>-0.54195833000000004</v>
      </c>
      <c r="Q161">
        <v>1.2118373</v>
      </c>
      <c r="R161">
        <v>-2.0088273999999999</v>
      </c>
      <c r="S161">
        <v>0.81373744999999997</v>
      </c>
      <c r="T161">
        <v>1.2216254</v>
      </c>
      <c r="U161">
        <v>-1.0646367999999999</v>
      </c>
      <c r="V161">
        <v>1.1685101</v>
      </c>
      <c r="W161">
        <v>0.95658593999999997</v>
      </c>
      <c r="X161">
        <v>1</v>
      </c>
      <c r="Y161">
        <v>0.89877240000000003</v>
      </c>
      <c r="Z161">
        <v>1</v>
      </c>
      <c r="AA161">
        <v>0.73993279999999995</v>
      </c>
      <c r="AB161">
        <v>6.3000029999999999E-2</v>
      </c>
      <c r="AC161">
        <v>0.99902815</v>
      </c>
      <c r="AD161">
        <v>0.99508065000000001</v>
      </c>
      <c r="AE161">
        <v>0.80743723999999995</v>
      </c>
      <c r="AF161">
        <v>0.75045830000000002</v>
      </c>
      <c r="AG161" s="1">
        <v>0.59</v>
      </c>
      <c r="AH161" s="1">
        <v>0.47</v>
      </c>
      <c r="AI161" s="1">
        <v>0.59</v>
      </c>
      <c r="AJ161" s="1">
        <v>1</v>
      </c>
      <c r="AK161" s="1">
        <v>0.41</v>
      </c>
      <c r="AL161" s="1">
        <v>0.71</v>
      </c>
      <c r="AM161" s="1">
        <v>1</v>
      </c>
      <c r="AN161" s="1">
        <v>1</v>
      </c>
      <c r="AO161" s="1">
        <v>0.47</v>
      </c>
      <c r="AP161" s="1">
        <v>1</v>
      </c>
      <c r="AQ161" s="1">
        <f>SUM(Tabla1[[#This Row],[AM24vsNM24]:[NMinf48vsNM48]])</f>
        <v>-2.0088273999999999</v>
      </c>
    </row>
    <row r="162" spans="1:43" x14ac:dyDescent="0.3">
      <c r="A162" t="s">
        <v>190</v>
      </c>
      <c r="B162">
        <v>123</v>
      </c>
      <c r="C162" t="str">
        <f>IF(Tabla1[[#This Row],[FDR q-val|AM24vsNM24]] &lt; $C$1, Tabla1[[#This Row],[NES|AM24vsNM24]], "")</f>
        <v/>
      </c>
      <c r="D162" t="str">
        <f>IF(Tabla1[[#This Row],[FDR q-val|AM48vsNM48]] &lt; $C$1, Tabla1[[#This Row],[NES|AM48vsNM48]], "")</f>
        <v/>
      </c>
      <c r="E162" t="str">
        <f>IF(Tabla1[[#This Row],[FDR q-val|AMinf24vsAM24]] &lt; $C$1, Tabla1[[#This Row],[NES|AMinf24vsAM24]], "")</f>
        <v/>
      </c>
      <c r="F162" t="str">
        <f>IF(Tabla1[[#This Row],[FDR q-val|AMinf24vsNM24]] &lt; $C$1, Tabla1[[#This Row],[NES|AMinf24vsNM24]], "")</f>
        <v/>
      </c>
      <c r="G162">
        <f>IF(Tabla1[[#This Row],[FDR q-val|AMinf24vsNMinf24]] &lt; $C$1, Tabla1[[#This Row],[NES|AMinf24vsNMinf24]], "")</f>
        <v>1.5145164</v>
      </c>
      <c r="H162" t="str">
        <f>IF(Tabla1[[#This Row],[FDR q-val|AMinf48_vs_NMinf48]] &lt; $C$1, Tabla1[[#This Row],[NES|AMinf48_vs_NMinf48]], "")</f>
        <v/>
      </c>
      <c r="I162" t="str">
        <f>IF(Tabla1[[#This Row],[FDR q-val|AMinf48vsAM48]] &lt; $C$1, Tabla1[[#This Row],[NES|AMinf48vsAM48]], "")</f>
        <v/>
      </c>
      <c r="J162" t="str">
        <f>IF(Tabla1[[#This Row],[FDR q-val|AMinf48vsNM48]] &lt; $C$1, Tabla1[[#This Row],[NES|AMinf48vsNM48]], "")</f>
        <v/>
      </c>
      <c r="K162">
        <f>IF(Tabla1[[#This Row],[FDR q-val|NMinf24vsNM24]] &lt; $C$1, Tabla1[[#This Row],[NES|NMinf24vsNM24]], "")</f>
        <v>-1.6030207000000001</v>
      </c>
      <c r="L162" t="str">
        <f>IF(Tabla1[[#This Row],[FDR q-val|NMinf48vsNM48]] &lt; $C$1, Tabla1[[#This Row],[NES|NMinf48vsNM48]], "")</f>
        <v/>
      </c>
      <c r="M162">
        <v>-0.65077629999999997</v>
      </c>
      <c r="N162">
        <v>0.77454290000000003</v>
      </c>
      <c r="O162">
        <v>-1.3691169000000001</v>
      </c>
      <c r="P162">
        <v>-1.5515741999999999</v>
      </c>
      <c r="Q162">
        <v>1.5145164</v>
      </c>
      <c r="R162">
        <v>0.64310604000000005</v>
      </c>
      <c r="S162">
        <v>-1.2825930000000001</v>
      </c>
      <c r="T162">
        <v>-1.2273197</v>
      </c>
      <c r="U162">
        <v>-1.6030207000000001</v>
      </c>
      <c r="V162">
        <v>-1.1966870999999999</v>
      </c>
      <c r="W162">
        <v>0.95381839999999996</v>
      </c>
      <c r="X162">
        <v>0.99167799999999995</v>
      </c>
      <c r="Y162">
        <v>0.53479635999999997</v>
      </c>
      <c r="Z162">
        <v>1</v>
      </c>
      <c r="AA162">
        <v>0.47363984999999997</v>
      </c>
      <c r="AB162">
        <v>1</v>
      </c>
      <c r="AC162">
        <v>0.87877864000000006</v>
      </c>
      <c r="AD162">
        <v>0.87771770000000005</v>
      </c>
      <c r="AE162">
        <v>0.41129213999999997</v>
      </c>
      <c r="AF162">
        <v>0.85084249999999995</v>
      </c>
      <c r="AG162" s="1">
        <v>0.22</v>
      </c>
      <c r="AH162" s="1">
        <v>0.3</v>
      </c>
      <c r="AI162" s="1">
        <v>0.49</v>
      </c>
      <c r="AJ162" s="1">
        <v>0.5</v>
      </c>
      <c r="AK162" s="1">
        <v>0.48</v>
      </c>
      <c r="AL162" s="1">
        <v>0.4</v>
      </c>
      <c r="AM162" s="1">
        <v>0.5</v>
      </c>
      <c r="AN162" s="1">
        <v>0.59</v>
      </c>
      <c r="AO162" s="1">
        <v>0.57999999999999996</v>
      </c>
      <c r="AP162" s="1">
        <v>0.51</v>
      </c>
      <c r="AQ162" s="1">
        <f>SUM(Tabla1[[#This Row],[AM24vsNM24]:[NMinf48vsNM48]])</f>
        <v>-8.8504300000000091E-2</v>
      </c>
    </row>
    <row r="163" spans="1:43" x14ac:dyDescent="0.3">
      <c r="A163" t="s">
        <v>191</v>
      </c>
      <c r="B163">
        <v>52</v>
      </c>
      <c r="C163" t="str">
        <f>IF(Tabla1[[#This Row],[FDR q-val|AM24vsNM24]] &lt; $C$1, Tabla1[[#This Row],[NES|AM24vsNM24]], "")</f>
        <v/>
      </c>
      <c r="D163" t="str">
        <f>IF(Tabla1[[#This Row],[FDR q-val|AM48vsNM48]] &lt; $C$1, Tabla1[[#This Row],[NES|AM48vsNM48]], "")</f>
        <v/>
      </c>
      <c r="E163" t="str">
        <f>IF(Tabla1[[#This Row],[FDR q-val|AMinf24vsAM24]] &lt; $C$1, Tabla1[[#This Row],[NES|AMinf24vsAM24]], "")</f>
        <v/>
      </c>
      <c r="F163" t="str">
        <f>IF(Tabla1[[#This Row],[FDR q-val|AMinf24vsNM24]] &lt; $C$1, Tabla1[[#This Row],[NES|AMinf24vsNM24]], "")</f>
        <v/>
      </c>
      <c r="H163" t="str">
        <f>IF(Tabla1[[#This Row],[FDR q-val|AMinf48_vs_NMinf48]] &lt; $C$1, Tabla1[[#This Row],[NES|AMinf48_vs_NMinf48]], "")</f>
        <v/>
      </c>
      <c r="I163" t="str">
        <f>IF(Tabla1[[#This Row],[FDR q-val|AMinf48vsAM48]] &lt; $C$1, Tabla1[[#This Row],[NES|AMinf48vsAM48]], "")</f>
        <v/>
      </c>
      <c r="J163" t="str">
        <f>IF(Tabla1[[#This Row],[FDR q-val|AMinf48vsNM48]] &lt; $C$1, Tabla1[[#This Row],[NES|AMinf48vsNM48]], "")</f>
        <v/>
      </c>
      <c r="K163">
        <f>IF(Tabla1[[#This Row],[FDR q-val|NMinf24vsNM24]] &lt; $C$1, Tabla1[[#This Row],[NES|NMinf24vsNM24]], "")</f>
        <v>-1.5007992999999999</v>
      </c>
      <c r="L163" t="str">
        <f>IF(Tabla1[[#This Row],[FDR q-val|NMinf48vsNM48]] &lt; $C$1, Tabla1[[#This Row],[NES|NMinf48vsNM48]], "")</f>
        <v/>
      </c>
      <c r="M163">
        <v>-1.1188989</v>
      </c>
      <c r="N163">
        <v>1.2040206</v>
      </c>
      <c r="O163">
        <v>-1.0402069</v>
      </c>
      <c r="P163">
        <v>-1.4834879999999999</v>
      </c>
      <c r="Q163">
        <v>1.2368356</v>
      </c>
      <c r="R163">
        <v>0.66750425000000002</v>
      </c>
      <c r="S163">
        <v>-1.1559406999999999</v>
      </c>
      <c r="T163">
        <v>-1.1227499999999999</v>
      </c>
      <c r="U163">
        <v>-1.5007992999999999</v>
      </c>
      <c r="V163">
        <v>-1.1131648999999999</v>
      </c>
      <c r="W163">
        <v>0.95344675000000001</v>
      </c>
      <c r="X163">
        <v>1</v>
      </c>
      <c r="Y163">
        <v>0.77039860000000004</v>
      </c>
      <c r="Z163">
        <v>0.84562809999999999</v>
      </c>
      <c r="AA163">
        <v>0.72506409999999999</v>
      </c>
      <c r="AB163">
        <v>1</v>
      </c>
      <c r="AC163">
        <v>0.71586510000000003</v>
      </c>
      <c r="AD163">
        <v>0.79605269999999995</v>
      </c>
      <c r="AE163">
        <v>0.4206512</v>
      </c>
      <c r="AF163">
        <v>0.85298496000000001</v>
      </c>
      <c r="AG163" s="1">
        <v>0.56000000000000005</v>
      </c>
      <c r="AH163" s="1">
        <v>0.46</v>
      </c>
      <c r="AI163" s="1">
        <v>0.48</v>
      </c>
      <c r="AJ163" s="1">
        <v>0.5</v>
      </c>
      <c r="AK163" s="1">
        <v>0.28999999999999998</v>
      </c>
      <c r="AL163" s="1">
        <v>0.38</v>
      </c>
      <c r="AM163" s="1">
        <v>0.63</v>
      </c>
      <c r="AN163" s="1">
        <v>0.63</v>
      </c>
      <c r="AO163" s="1">
        <v>0.65</v>
      </c>
      <c r="AP163" s="1">
        <v>0.62</v>
      </c>
      <c r="AQ163" s="1">
        <f>SUM(Tabla1[[#This Row],[AM24vsNM24]:[NMinf48vsNM48]])</f>
        <v>-1.5007992999999999</v>
      </c>
    </row>
    <row r="164" spans="1:43" x14ac:dyDescent="0.3">
      <c r="A164" t="s">
        <v>192</v>
      </c>
      <c r="B164">
        <v>26</v>
      </c>
      <c r="C164" t="str">
        <f>IF(Tabla1[[#This Row],[FDR q-val|AM24vsNM24]] &lt; $C$1, Tabla1[[#This Row],[NES|AM24vsNM24]], "")</f>
        <v/>
      </c>
      <c r="D164" t="str">
        <f>IF(Tabla1[[#This Row],[FDR q-val|AM48vsNM48]] &lt; $C$1, Tabla1[[#This Row],[NES|AM48vsNM48]], "")</f>
        <v/>
      </c>
      <c r="E164" t="str">
        <f>IF(Tabla1[[#This Row],[FDR q-val|AMinf24vsAM24]] &lt; $C$1, Tabla1[[#This Row],[NES|AMinf24vsAM24]], "")</f>
        <v/>
      </c>
      <c r="F164" t="str">
        <f>IF(Tabla1[[#This Row],[FDR q-val|AMinf24vsNM24]] &lt; $C$1, Tabla1[[#This Row],[NES|AMinf24vsNM24]], "")</f>
        <v/>
      </c>
      <c r="G164">
        <f>IF(Tabla1[[#This Row],[FDR q-val|AMinf24vsNMinf24]] &lt; $C$1, Tabla1[[#This Row],[NES|AMinf24vsNMinf24]], "")</f>
        <v>1.4638169000000001</v>
      </c>
      <c r="H164" t="str">
        <f>IF(Tabla1[[#This Row],[FDR q-val|AMinf48_vs_NMinf48]] &lt; $C$1, Tabla1[[#This Row],[NES|AMinf48_vs_NMinf48]], "")</f>
        <v/>
      </c>
      <c r="I164" t="str">
        <f>IF(Tabla1[[#This Row],[FDR q-val|AMinf48vsAM48]] &lt; $C$1, Tabla1[[#This Row],[NES|AMinf48vsAM48]], "")</f>
        <v/>
      </c>
      <c r="J164" t="str">
        <f>IF(Tabla1[[#This Row],[FDR q-val|AMinf48vsNM48]] &lt; $C$1, Tabla1[[#This Row],[NES|AMinf48vsNM48]], "")</f>
        <v/>
      </c>
      <c r="K164" t="str">
        <f>IF(Tabla1[[#This Row],[FDR q-val|NMinf24vsNM24]] &lt; $C$1, Tabla1[[#This Row],[NES|NMinf24vsNM24]], "")</f>
        <v/>
      </c>
      <c r="L164" t="str">
        <f>IF(Tabla1[[#This Row],[FDR q-val|NMinf48vsNM48]] &lt; $C$1, Tabla1[[#This Row],[NES|NMinf48vsNM48]], "")</f>
        <v/>
      </c>
      <c r="M164">
        <v>-0.78266316999999996</v>
      </c>
      <c r="N164">
        <v>1.1654258</v>
      </c>
      <c r="O164">
        <v>-1.3973625999999999</v>
      </c>
      <c r="P164">
        <v>-1.4026372</v>
      </c>
      <c r="Q164">
        <v>1.4638169000000001</v>
      </c>
      <c r="R164">
        <v>1.0304310000000001</v>
      </c>
      <c r="S164">
        <v>-1.2179055999999999</v>
      </c>
      <c r="T164">
        <v>-1.1921153</v>
      </c>
      <c r="U164">
        <v>-1.3877611000000001</v>
      </c>
      <c r="V164">
        <v>-1.3236699999999999</v>
      </c>
      <c r="W164">
        <v>0.9213829</v>
      </c>
      <c r="X164">
        <v>1</v>
      </c>
      <c r="Y164">
        <v>0.52265249999999996</v>
      </c>
      <c r="Z164">
        <v>1</v>
      </c>
      <c r="AA164">
        <v>0.43217813999999999</v>
      </c>
      <c r="AB164">
        <v>1</v>
      </c>
      <c r="AC164">
        <v>0.77459663000000001</v>
      </c>
      <c r="AD164">
        <v>0.78410020000000002</v>
      </c>
      <c r="AE164">
        <v>0.61327019999999999</v>
      </c>
      <c r="AF164">
        <v>0.77302355</v>
      </c>
      <c r="AG164" s="1">
        <v>0.19</v>
      </c>
      <c r="AH164" s="1">
        <v>0.54</v>
      </c>
      <c r="AI164" s="1">
        <v>0.57999999999999996</v>
      </c>
      <c r="AJ164" s="1">
        <v>0.54</v>
      </c>
      <c r="AK164" s="1">
        <v>0.5</v>
      </c>
      <c r="AL164" s="1">
        <v>0.57999999999999996</v>
      </c>
      <c r="AM164" s="1">
        <v>0.81</v>
      </c>
      <c r="AN164" s="1">
        <v>0.81</v>
      </c>
      <c r="AO164" s="1">
        <v>0.77</v>
      </c>
      <c r="AP164" s="1">
        <v>0.73</v>
      </c>
      <c r="AQ164" s="1">
        <f>SUM(Tabla1[[#This Row],[AM24vsNM24]:[NMinf48vsNM48]])</f>
        <v>1.4638169000000001</v>
      </c>
    </row>
    <row r="165" spans="1:43" x14ac:dyDescent="0.3">
      <c r="A165" t="s">
        <v>193</v>
      </c>
      <c r="B165">
        <v>25</v>
      </c>
      <c r="C165" t="str">
        <f>IF(Tabla1[[#This Row],[FDR q-val|AM24vsNM24]] &lt; $C$1, Tabla1[[#This Row],[NES|AM24vsNM24]], "")</f>
        <v/>
      </c>
      <c r="D165" t="str">
        <f>IF(Tabla1[[#This Row],[FDR q-val|AM48vsNM48]] &lt; $C$1, Tabla1[[#This Row],[NES|AM48vsNM48]], "")</f>
        <v/>
      </c>
      <c r="E165" t="str">
        <f>IF(Tabla1[[#This Row],[FDR q-val|AMinf24vsAM24]] &lt; $C$1, Tabla1[[#This Row],[NES|AMinf24vsAM24]], "")</f>
        <v/>
      </c>
      <c r="F165" t="str">
        <f>IF(Tabla1[[#This Row],[FDR q-val|AMinf24vsNM24]] &lt; $C$1, Tabla1[[#This Row],[NES|AMinf24vsNM24]], "")</f>
        <v/>
      </c>
      <c r="H165" t="str">
        <f>IF(Tabla1[[#This Row],[FDR q-val|AMinf48_vs_NMinf48]] &lt; $C$1, Tabla1[[#This Row],[NES|AMinf48_vs_NMinf48]], "")</f>
        <v/>
      </c>
      <c r="I165" t="str">
        <f>IF(Tabla1[[#This Row],[FDR q-val|AMinf48vsAM48]] &lt; $C$1, Tabla1[[#This Row],[NES|AMinf48vsAM48]], "")</f>
        <v/>
      </c>
      <c r="J165" t="str">
        <f>IF(Tabla1[[#This Row],[FDR q-val|AMinf48vsNM48]] &lt; $C$1, Tabla1[[#This Row],[NES|AMinf48vsNM48]], "")</f>
        <v/>
      </c>
      <c r="K165">
        <f>IF(Tabla1[[#This Row],[FDR q-val|NMinf24vsNM24]] &lt; $C$1, Tabla1[[#This Row],[NES|NMinf24vsNM24]], "")</f>
        <v>-1.5246660999999999</v>
      </c>
      <c r="L165" t="str">
        <f>IF(Tabla1[[#This Row],[FDR q-val|NMinf48vsNM48]] &lt; $C$1, Tabla1[[#This Row],[NES|NMinf48vsNM48]], "")</f>
        <v/>
      </c>
      <c r="M165">
        <v>-1.4300881999999999</v>
      </c>
      <c r="N165">
        <v>1.1008538999999999</v>
      </c>
      <c r="O165">
        <v>0.66957619999999995</v>
      </c>
      <c r="P165">
        <v>-1.5587399</v>
      </c>
      <c r="Q165">
        <v>0.94475480000000001</v>
      </c>
      <c r="R165">
        <v>-0.96504635000000005</v>
      </c>
      <c r="S165">
        <v>-0.97892120000000005</v>
      </c>
      <c r="T165">
        <v>-0.8080754</v>
      </c>
      <c r="U165">
        <v>-1.5246660999999999</v>
      </c>
      <c r="V165">
        <v>-0.53643819999999998</v>
      </c>
      <c r="W165">
        <v>1</v>
      </c>
      <c r="X165">
        <v>1</v>
      </c>
      <c r="Y165">
        <v>0.95594939999999995</v>
      </c>
      <c r="Z165">
        <v>1</v>
      </c>
      <c r="AA165">
        <v>0.90686445999999998</v>
      </c>
      <c r="AB165">
        <v>0.96135579999999998</v>
      </c>
      <c r="AC165">
        <v>0.96076399999999995</v>
      </c>
      <c r="AD165">
        <v>0.93144375000000001</v>
      </c>
      <c r="AE165">
        <v>0.44264882999999999</v>
      </c>
      <c r="AF165">
        <v>1</v>
      </c>
      <c r="AG165" s="1">
        <v>0.64</v>
      </c>
      <c r="AH165" s="1">
        <v>0.56000000000000005</v>
      </c>
      <c r="AI165" s="1">
        <v>0.4</v>
      </c>
      <c r="AJ165" s="1">
        <v>0.44</v>
      </c>
      <c r="AK165" s="1">
        <v>0.24</v>
      </c>
      <c r="AL165" s="1">
        <v>0.16</v>
      </c>
      <c r="AM165" s="1">
        <v>0.48</v>
      </c>
      <c r="AN165" s="1">
        <v>0.48</v>
      </c>
      <c r="AO165" s="1">
        <v>0.44</v>
      </c>
      <c r="AP165" s="1">
        <v>0.44</v>
      </c>
      <c r="AQ165" s="1">
        <f>SUM(Tabla1[[#This Row],[AM24vsNM24]:[NMinf48vsNM48]])</f>
        <v>-1.5246660999999999</v>
      </c>
    </row>
    <row r="166" spans="1:43" hidden="1" x14ac:dyDescent="0.3">
      <c r="A166" t="s">
        <v>194</v>
      </c>
      <c r="B166">
        <v>47</v>
      </c>
      <c r="C166" t="str">
        <f>IF(Tabla1[[#This Row],[FDR q-val|AM24vsNM24]] &lt; $C$1, Tabla1[[#This Row],[NES|AM24vsNM24]], "")</f>
        <v/>
      </c>
      <c r="D166" t="str">
        <f>IF(Tabla1[[#This Row],[FDR q-val|AM48vsNM48]] &lt; $C$1, Tabla1[[#This Row],[NES|AM48vsNM48]], "")</f>
        <v/>
      </c>
      <c r="E166" t="str">
        <f>IF(Tabla1[[#This Row],[FDR q-val|AMinf24vsAM24]] &lt; $C$1, Tabla1[[#This Row],[NES|AMinf24vsAM24]], "")</f>
        <v/>
      </c>
      <c r="F166" t="str">
        <f>IF(Tabla1[[#This Row],[FDR q-val|AMinf24vsNM24]] &lt; $C$1, Tabla1[[#This Row],[NES|AMinf24vsNM24]], "")</f>
        <v/>
      </c>
      <c r="G166" t="str">
        <f>IF(Tabla1[[#This Row],[FDR q-val|AMinf24vsNMinf24]] &lt; $C$1, Tabla1[[#This Row],[NES|AMinf24vsNMinf24]], "")</f>
        <v/>
      </c>
      <c r="H166" t="str">
        <f>IF(Tabla1[[#This Row],[FDR q-val|AMinf48_vs_NMinf48]] &lt; $C$1, Tabla1[[#This Row],[NES|AMinf48_vs_NMinf48]], "")</f>
        <v/>
      </c>
      <c r="I166" t="str">
        <f>IF(Tabla1[[#This Row],[FDR q-val|AMinf48vsAM48]] &lt; $C$1, Tabla1[[#This Row],[NES|AMinf48vsAM48]], "")</f>
        <v/>
      </c>
      <c r="J166" t="str">
        <f>IF(Tabla1[[#This Row],[FDR q-val|AMinf48vsNM48]] &lt; $C$1, Tabla1[[#This Row],[NES|AMinf48vsNM48]], "")</f>
        <v/>
      </c>
      <c r="K166" t="str">
        <f>IF(Tabla1[[#This Row],[FDR q-val|NMinf24vsNM24]] &lt; $C$1, Tabla1[[#This Row],[NES|NMinf24vsNM24]], "")</f>
        <v/>
      </c>
      <c r="L166" t="str">
        <f>IF(Tabla1[[#This Row],[FDR q-val|NMinf48vsNM48]] &lt; $C$1, Tabla1[[#This Row],[NES|NMinf48vsNM48]], "")</f>
        <v/>
      </c>
      <c r="M166">
        <v>0.80159210000000003</v>
      </c>
      <c r="N166">
        <v>-0.73376850000000005</v>
      </c>
      <c r="O166">
        <v>-1.3934177999999999</v>
      </c>
      <c r="P166">
        <v>-1.3514630000000001</v>
      </c>
      <c r="Q166">
        <v>1.2620019</v>
      </c>
      <c r="R166">
        <v>-0.99678886</v>
      </c>
      <c r="S166">
        <v>-1.2128585999999999</v>
      </c>
      <c r="T166">
        <v>-1.1681632</v>
      </c>
      <c r="U166">
        <v>-1.4240219999999999</v>
      </c>
      <c r="V166">
        <v>-0.96211183</v>
      </c>
      <c r="W166">
        <v>0.97519599999999995</v>
      </c>
      <c r="X166">
        <v>1</v>
      </c>
      <c r="Y166">
        <v>0.51575815999999997</v>
      </c>
      <c r="Z166">
        <v>1</v>
      </c>
      <c r="AA166">
        <v>0.6860349</v>
      </c>
      <c r="AB166">
        <v>0.92855180000000004</v>
      </c>
      <c r="AC166">
        <v>0.76459794999999997</v>
      </c>
      <c r="AD166">
        <v>0.77774995999999996</v>
      </c>
      <c r="AE166">
        <v>0.57243449999999996</v>
      </c>
      <c r="AF166">
        <v>0.98363060000000002</v>
      </c>
      <c r="AG166" s="1">
        <v>0.23</v>
      </c>
      <c r="AH166" s="1">
        <v>0.28000000000000003</v>
      </c>
      <c r="AI166" s="1">
        <v>0.62</v>
      </c>
      <c r="AJ166" s="1">
        <v>0.56999999999999995</v>
      </c>
      <c r="AK166" s="1">
        <v>0.49</v>
      </c>
      <c r="AL166" s="1">
        <v>0.23</v>
      </c>
      <c r="AM166" s="1">
        <v>0.38</v>
      </c>
      <c r="AN166" s="1">
        <v>0.34</v>
      </c>
      <c r="AO166" s="1">
        <v>0.56999999999999995</v>
      </c>
      <c r="AP166" s="1">
        <v>0.43</v>
      </c>
      <c r="AQ166" s="1">
        <f>SUM(Tabla1[[#This Row],[AM24vsNM24]:[NMinf48vsNM48]])</f>
        <v>0</v>
      </c>
    </row>
    <row r="167" spans="1:43" hidden="1" x14ac:dyDescent="0.3">
      <c r="A167" t="s">
        <v>195</v>
      </c>
      <c r="B167">
        <v>44</v>
      </c>
      <c r="C167" t="str">
        <f>IF(Tabla1[[#This Row],[FDR q-val|AM24vsNM24]] &lt; $C$1, Tabla1[[#This Row],[NES|AM24vsNM24]], "")</f>
        <v/>
      </c>
      <c r="D167" t="str">
        <f>IF(Tabla1[[#This Row],[FDR q-val|AM48vsNM48]] &lt; $C$1, Tabla1[[#This Row],[NES|AM48vsNM48]], "")</f>
        <v/>
      </c>
      <c r="E167" t="str">
        <f>IF(Tabla1[[#This Row],[FDR q-val|AMinf24vsAM24]] &lt; $C$1, Tabla1[[#This Row],[NES|AMinf24vsAM24]], "")</f>
        <v/>
      </c>
      <c r="F167" t="str">
        <f>IF(Tabla1[[#This Row],[FDR q-val|AMinf24vsNM24]] &lt; $C$1, Tabla1[[#This Row],[NES|AMinf24vsNM24]], "")</f>
        <v/>
      </c>
      <c r="H167" t="str">
        <f>IF(Tabla1[[#This Row],[FDR q-val|AMinf48_vs_NMinf48]] &lt; $C$1, Tabla1[[#This Row],[NES|AMinf48_vs_NMinf48]], "")</f>
        <v/>
      </c>
      <c r="I167" t="str">
        <f>IF(Tabla1[[#This Row],[FDR q-val|AMinf48vsAM48]] &lt; $C$1, Tabla1[[#This Row],[NES|AMinf48vsAM48]], "")</f>
        <v/>
      </c>
      <c r="J167" t="str">
        <f>IF(Tabla1[[#This Row],[FDR q-val|AMinf48vsNM48]] &lt; $C$1, Tabla1[[#This Row],[NES|AMinf48vsNM48]], "")</f>
        <v/>
      </c>
      <c r="K167" t="str">
        <f>IF(Tabla1[[#This Row],[FDR q-val|NMinf24vsNM24]] &lt; $C$1, Tabla1[[#This Row],[NES|NMinf24vsNM24]], "")</f>
        <v/>
      </c>
      <c r="L167" t="str">
        <f>IF(Tabla1[[#This Row],[FDR q-val|NMinf48vsNM48]] &lt; $C$1, Tabla1[[#This Row],[NES|NMinf48vsNM48]], "")</f>
        <v/>
      </c>
      <c r="M167">
        <v>0.81760100000000002</v>
      </c>
      <c r="N167">
        <v>-0.74992219999999998</v>
      </c>
      <c r="O167">
        <v>-1.4331841000000001</v>
      </c>
      <c r="P167">
        <v>-1.2999966000000001</v>
      </c>
      <c r="Q167">
        <v>1.1992658</v>
      </c>
      <c r="R167">
        <v>-0.95784599999999998</v>
      </c>
      <c r="S167">
        <v>-1.2126341</v>
      </c>
      <c r="T167">
        <v>-1.221525</v>
      </c>
      <c r="U167">
        <v>-1.4082919</v>
      </c>
      <c r="V167">
        <v>-0.93487096000000003</v>
      </c>
      <c r="W167">
        <v>0.99804115000000004</v>
      </c>
      <c r="X167">
        <v>1</v>
      </c>
      <c r="Y167">
        <v>0.58668480000000001</v>
      </c>
      <c r="Z167">
        <v>0.96847269999999996</v>
      </c>
      <c r="AA167">
        <v>0.73923620000000001</v>
      </c>
      <c r="AB167">
        <v>0.96397215000000003</v>
      </c>
      <c r="AC167">
        <v>0.75544599999999995</v>
      </c>
      <c r="AD167">
        <v>0.82836509999999997</v>
      </c>
      <c r="AE167">
        <v>0.57572959999999995</v>
      </c>
      <c r="AF167">
        <v>0.95486146000000005</v>
      </c>
      <c r="AG167" s="1">
        <v>0.25</v>
      </c>
      <c r="AH167" s="1">
        <v>0.34</v>
      </c>
      <c r="AI167" s="1">
        <v>0.64</v>
      </c>
      <c r="AJ167" s="1">
        <v>0.56999999999999995</v>
      </c>
      <c r="AK167" s="1">
        <v>0.48</v>
      </c>
      <c r="AL167" s="1">
        <v>0.23</v>
      </c>
      <c r="AM167" s="1">
        <v>0.36</v>
      </c>
      <c r="AN167" s="1">
        <v>0.34</v>
      </c>
      <c r="AO167" s="1">
        <v>0.59</v>
      </c>
      <c r="AP167" s="1">
        <v>0.41</v>
      </c>
      <c r="AQ167" s="1">
        <f>SUM(Tabla1[[#This Row],[AM24vsNM24]:[NMinf48vsNM48]])</f>
        <v>0</v>
      </c>
    </row>
    <row r="168" spans="1:43" hidden="1" x14ac:dyDescent="0.3">
      <c r="A168" t="s">
        <v>196</v>
      </c>
      <c r="B168">
        <v>29</v>
      </c>
      <c r="C168" t="str">
        <f>IF(Tabla1[[#This Row],[FDR q-val|AM24vsNM24]] &lt; $C$1, Tabla1[[#This Row],[NES|AM24vsNM24]], "")</f>
        <v/>
      </c>
      <c r="D168" t="str">
        <f>IF(Tabla1[[#This Row],[FDR q-val|AM48vsNM48]] &lt; $C$1, Tabla1[[#This Row],[NES|AM48vsNM48]], "")</f>
        <v/>
      </c>
      <c r="E168" t="str">
        <f>IF(Tabla1[[#This Row],[FDR q-val|AMinf24vsAM24]] &lt; $C$1, Tabla1[[#This Row],[NES|AMinf24vsAM24]], "")</f>
        <v/>
      </c>
      <c r="F168" t="str">
        <f>IF(Tabla1[[#This Row],[FDR q-val|AMinf24vsNM24]] &lt; $C$1, Tabla1[[#This Row],[NES|AMinf24vsNM24]], "")</f>
        <v/>
      </c>
      <c r="G168" t="str">
        <f>IF(Tabla1[[#This Row],[FDR q-val|AMinf24vsNMinf24]] &lt; $C$1, Tabla1[[#This Row],[NES|AMinf24vsNMinf24]], "")</f>
        <v/>
      </c>
      <c r="H168" t="str">
        <f>IF(Tabla1[[#This Row],[FDR q-val|AMinf48_vs_NMinf48]] &lt; $C$1, Tabla1[[#This Row],[NES|AMinf48_vs_NMinf48]], "")</f>
        <v/>
      </c>
      <c r="I168" t="str">
        <f>IF(Tabla1[[#This Row],[FDR q-val|AMinf48vsAM48]] &lt; $C$1, Tabla1[[#This Row],[NES|AMinf48vsAM48]], "")</f>
        <v/>
      </c>
      <c r="J168" t="str">
        <f>IF(Tabla1[[#This Row],[FDR q-val|AMinf48vsNM48]] &lt; $C$1, Tabla1[[#This Row],[NES|AMinf48vsNM48]], "")</f>
        <v/>
      </c>
      <c r="K168" t="str">
        <f>IF(Tabla1[[#This Row],[FDR q-val|NMinf24vsNM24]] &lt; $C$1, Tabla1[[#This Row],[NES|NMinf24vsNM24]], "")</f>
        <v/>
      </c>
      <c r="L168" t="str">
        <f>IF(Tabla1[[#This Row],[FDR q-val|NMinf48vsNM48]] &lt; $C$1, Tabla1[[#This Row],[NES|NMinf48vsNM48]], "")</f>
        <v/>
      </c>
      <c r="M168">
        <v>0.65475870000000003</v>
      </c>
      <c r="N168">
        <v>1.2391464000000001</v>
      </c>
      <c r="O168">
        <v>-1.2754103999999999</v>
      </c>
      <c r="P168">
        <v>-1.3366777999999999</v>
      </c>
      <c r="Q168">
        <v>1.0614041999999999</v>
      </c>
      <c r="R168">
        <v>-0.82160759999999999</v>
      </c>
      <c r="S168">
        <v>-1.5617958000000001</v>
      </c>
      <c r="T168">
        <v>-1.3654548</v>
      </c>
      <c r="U168">
        <v>-1.2330612000000001</v>
      </c>
      <c r="V168">
        <v>-1.1331259</v>
      </c>
      <c r="W168">
        <v>0.94916940000000005</v>
      </c>
      <c r="X168">
        <v>1</v>
      </c>
      <c r="Y168">
        <v>0.601746</v>
      </c>
      <c r="Z168">
        <v>0.97459379999999995</v>
      </c>
      <c r="AA168">
        <v>0.84611080000000005</v>
      </c>
      <c r="AB168">
        <v>0.96729593999999997</v>
      </c>
      <c r="AC168">
        <v>1</v>
      </c>
      <c r="AD168">
        <v>1</v>
      </c>
      <c r="AE168">
        <v>0.81944499999999998</v>
      </c>
      <c r="AF168">
        <v>0.85023457000000002</v>
      </c>
      <c r="AG168" s="1">
        <v>0.21</v>
      </c>
      <c r="AH168" s="1">
        <v>0.17</v>
      </c>
      <c r="AI168" s="1">
        <v>0.52</v>
      </c>
      <c r="AJ168" s="1">
        <v>0.41</v>
      </c>
      <c r="AK168" s="1">
        <v>0.28000000000000003</v>
      </c>
      <c r="AL168" s="1">
        <v>0.17</v>
      </c>
      <c r="AM168" s="1">
        <v>0.48</v>
      </c>
      <c r="AN168" s="1">
        <v>0.45</v>
      </c>
      <c r="AO168" s="1">
        <v>0.52</v>
      </c>
      <c r="AP168" s="1">
        <v>0.45</v>
      </c>
      <c r="AQ168" s="1">
        <f>SUM(Tabla1[[#This Row],[AM24vsNM24]:[NMinf48vsNM48]])</f>
        <v>0</v>
      </c>
    </row>
    <row r="169" spans="1:43" x14ac:dyDescent="0.3">
      <c r="A169" t="s">
        <v>197</v>
      </c>
      <c r="B169">
        <v>22</v>
      </c>
      <c r="C169" t="str">
        <f>IF(Tabla1[[#This Row],[FDR q-val|AM24vsNM24]] &lt; $C$1, Tabla1[[#This Row],[NES|AM24vsNM24]], "")</f>
        <v/>
      </c>
      <c r="D169" t="str">
        <f>IF(Tabla1[[#This Row],[FDR q-val|AM48vsNM48]] &lt; $C$1, Tabla1[[#This Row],[NES|AM48vsNM48]], "")</f>
        <v/>
      </c>
      <c r="E169" t="str">
        <f>IF(Tabla1[[#This Row],[FDR q-val|AMinf24vsAM24]] &lt; $C$1, Tabla1[[#This Row],[NES|AMinf24vsAM24]], "")</f>
        <v/>
      </c>
      <c r="F169" t="str">
        <f>IF(Tabla1[[#This Row],[FDR q-val|AMinf24vsNM24]] &lt; $C$1, Tabla1[[#This Row],[NES|AMinf24vsNM24]], "")</f>
        <v/>
      </c>
      <c r="H169" t="str">
        <f>IF(Tabla1[[#This Row],[FDR q-val|AMinf48_vs_NMinf48]] &lt; $C$1, Tabla1[[#This Row],[NES|AMinf48_vs_NMinf48]], "")</f>
        <v/>
      </c>
      <c r="I169" t="str">
        <f>IF(Tabla1[[#This Row],[FDR q-val|AMinf48vsAM48]] &lt; $C$1, Tabla1[[#This Row],[NES|AMinf48vsAM48]], "")</f>
        <v/>
      </c>
      <c r="J169" t="str">
        <f>IF(Tabla1[[#This Row],[FDR q-val|AMinf48vsNM48]] &lt; $C$1, Tabla1[[#This Row],[NES|AMinf48vsNM48]], "")</f>
        <v/>
      </c>
      <c r="K169">
        <f>IF(Tabla1[[#This Row],[FDR q-val|NMinf24vsNM24]] &lt; $C$1, Tabla1[[#This Row],[NES|NMinf24vsNM24]], "")</f>
        <v>-1.5919002</v>
      </c>
      <c r="L169" t="str">
        <f>IF(Tabla1[[#This Row],[FDR q-val|NMinf48vsNM48]] &lt; $C$1, Tabla1[[#This Row],[NES|NMinf48vsNM48]], "")</f>
        <v/>
      </c>
      <c r="M169">
        <v>0.79527800000000004</v>
      </c>
      <c r="N169">
        <v>-1.2121801000000001</v>
      </c>
      <c r="O169">
        <v>-1.1587684</v>
      </c>
      <c r="P169">
        <v>-1.3372804</v>
      </c>
      <c r="Q169">
        <v>1.4987868</v>
      </c>
      <c r="R169">
        <v>0.87641263000000003</v>
      </c>
      <c r="S169">
        <v>-1.2843812999999999</v>
      </c>
      <c r="T169">
        <v>-1.4764476</v>
      </c>
      <c r="U169">
        <v>-1.5919002</v>
      </c>
      <c r="V169">
        <v>-1.3618832000000001</v>
      </c>
      <c r="W169">
        <v>0.96702650000000001</v>
      </c>
      <c r="X169">
        <v>0.98983140000000003</v>
      </c>
      <c r="Y169">
        <v>0.71770674000000001</v>
      </c>
      <c r="Z169">
        <v>0.99786649999999999</v>
      </c>
      <c r="AA169">
        <v>0.43503143999999999</v>
      </c>
      <c r="AB169">
        <v>1</v>
      </c>
      <c r="AC169">
        <v>0.93232815999999996</v>
      </c>
      <c r="AD169">
        <v>1</v>
      </c>
      <c r="AE169">
        <v>0.42238779999999998</v>
      </c>
      <c r="AF169">
        <v>0.75351509999999999</v>
      </c>
      <c r="AG169" s="1">
        <v>0.23</v>
      </c>
      <c r="AH169" s="1">
        <v>0.14000000000000001</v>
      </c>
      <c r="AI169" s="1">
        <v>0.77</v>
      </c>
      <c r="AJ169" s="1">
        <v>0.5</v>
      </c>
      <c r="AK169" s="1">
        <v>0.68</v>
      </c>
      <c r="AL169" s="1">
        <v>0.36</v>
      </c>
      <c r="AM169" s="1">
        <v>0.64</v>
      </c>
      <c r="AN169" s="1">
        <v>0.68</v>
      </c>
      <c r="AO169" s="1">
        <v>0.77</v>
      </c>
      <c r="AP169" s="1">
        <v>0.55000000000000004</v>
      </c>
      <c r="AQ169" s="1">
        <f>SUM(Tabla1[[#This Row],[AM24vsNM24]:[NMinf48vsNM48]])</f>
        <v>-1.5919002</v>
      </c>
    </row>
    <row r="170" spans="1:43" x14ac:dyDescent="0.3">
      <c r="A170" t="s">
        <v>198</v>
      </c>
      <c r="B170">
        <v>300</v>
      </c>
      <c r="C170" t="str">
        <f>IF(Tabla1[[#This Row],[FDR q-val|AM24vsNM24]] &lt; $C$1, Tabla1[[#This Row],[NES|AM24vsNM24]], "")</f>
        <v/>
      </c>
      <c r="D170" t="str">
        <f>IF(Tabla1[[#This Row],[FDR q-val|AM48vsNM48]] &lt; $C$1, Tabla1[[#This Row],[NES|AM48vsNM48]], "")</f>
        <v/>
      </c>
      <c r="E170" t="str">
        <f>IF(Tabla1[[#This Row],[FDR q-val|AMinf24vsAM24]] &lt; $C$1, Tabla1[[#This Row],[NES|AMinf24vsAM24]], "")</f>
        <v/>
      </c>
      <c r="F170" t="str">
        <f>IF(Tabla1[[#This Row],[FDR q-val|AMinf24vsNM24]] &lt; $C$1, Tabla1[[#This Row],[NES|AMinf24vsNM24]], "")</f>
        <v/>
      </c>
      <c r="G170" t="str">
        <f>IF(Tabla1[[#This Row],[FDR q-val|AMinf24vsNMinf24]] &lt; $C$1, Tabla1[[#This Row],[NES|AMinf24vsNMinf24]], "")</f>
        <v/>
      </c>
      <c r="H170" t="str">
        <f>IF(Tabla1[[#This Row],[FDR q-val|AMinf48_vs_NMinf48]] &lt; $C$1, Tabla1[[#This Row],[NES|AMinf48_vs_NMinf48]], "")</f>
        <v/>
      </c>
      <c r="I170" t="str">
        <f>IF(Tabla1[[#This Row],[FDR q-val|AMinf48vsAM48]] &lt; $C$1, Tabla1[[#This Row],[NES|AMinf48vsAM48]], "")</f>
        <v/>
      </c>
      <c r="J170" t="str">
        <f>IF(Tabla1[[#This Row],[FDR q-val|AMinf48vsNM48]] &lt; $C$1, Tabla1[[#This Row],[NES|AMinf48vsNM48]], "")</f>
        <v/>
      </c>
      <c r="K170">
        <f>IF(Tabla1[[#This Row],[FDR q-val|NMinf24vsNM24]] &lt; $C$1, Tabla1[[#This Row],[NES|NMinf24vsNM24]], "")</f>
        <v>-1.5332123</v>
      </c>
      <c r="L170" t="str">
        <f>IF(Tabla1[[#This Row],[FDR q-val|NMinf48vsNM48]] &lt; $C$1, Tabla1[[#This Row],[NES|NMinf48vsNM48]], "")</f>
        <v/>
      </c>
      <c r="M170">
        <v>1.3444475</v>
      </c>
      <c r="N170">
        <v>-1.4774925000000001</v>
      </c>
      <c r="O170">
        <v>-1.0596582000000001</v>
      </c>
      <c r="P170">
        <v>-0.396513</v>
      </c>
      <c r="Q170">
        <v>1.1602794999999999</v>
      </c>
      <c r="R170">
        <v>-0.46566661999999998</v>
      </c>
      <c r="S170">
        <v>1.3492440000000001</v>
      </c>
      <c r="T170">
        <v>1.301631</v>
      </c>
      <c r="U170">
        <v>-1.5332123</v>
      </c>
      <c r="V170">
        <v>1.1766386</v>
      </c>
      <c r="W170">
        <v>0.74159299999999995</v>
      </c>
      <c r="X170">
        <v>0.62148669999999995</v>
      </c>
      <c r="Y170">
        <v>0.76525730000000003</v>
      </c>
      <c r="Z170">
        <v>1</v>
      </c>
      <c r="AA170">
        <v>0.76935480000000001</v>
      </c>
      <c r="AB170">
        <v>1</v>
      </c>
      <c r="AC170">
        <v>1</v>
      </c>
      <c r="AD170">
        <v>1</v>
      </c>
      <c r="AE170">
        <v>0.45830256000000003</v>
      </c>
      <c r="AF170">
        <v>0.76064129999999996</v>
      </c>
      <c r="AG170" s="1">
        <v>0.61</v>
      </c>
      <c r="AH170" s="1">
        <v>0.71</v>
      </c>
      <c r="AI170" s="1">
        <v>0.65</v>
      </c>
      <c r="AJ170" s="1">
        <v>0.34</v>
      </c>
      <c r="AK170" s="1">
        <v>0.68</v>
      </c>
      <c r="AL170" s="1">
        <v>0.19</v>
      </c>
      <c r="AM170" s="1">
        <v>0.82</v>
      </c>
      <c r="AN170" s="1">
        <v>0.86</v>
      </c>
      <c r="AO170" s="1">
        <v>0.77</v>
      </c>
      <c r="AP170" s="1">
        <v>0.88</v>
      </c>
      <c r="AQ170" s="1">
        <f>SUM(Tabla1[[#This Row],[AM24vsNM24]:[NMinf48vsNM48]])</f>
        <v>-1.5332123</v>
      </c>
    </row>
    <row r="171" spans="1:43" x14ac:dyDescent="0.3">
      <c r="A171" t="s">
        <v>199</v>
      </c>
      <c r="B171">
        <v>16</v>
      </c>
      <c r="C171" t="str">
        <f>IF(Tabla1[[#This Row],[FDR q-val|AM24vsNM24]] &lt; $C$1, Tabla1[[#This Row],[NES|AM24vsNM24]], "")</f>
        <v/>
      </c>
      <c r="D171">
        <f>IF(Tabla1[[#This Row],[FDR q-val|AM48vsNM48]] &lt; $C$1, Tabla1[[#This Row],[NES|AM48vsNM48]], "")</f>
        <v>-1.5911953000000001</v>
      </c>
      <c r="E171" t="str">
        <f>IF(Tabla1[[#This Row],[FDR q-val|AMinf24vsAM24]] &lt; $C$1, Tabla1[[#This Row],[NES|AMinf24vsAM24]], "")</f>
        <v/>
      </c>
      <c r="F171" t="str">
        <f>IF(Tabla1[[#This Row],[FDR q-val|AMinf24vsNM24]] &lt; $C$1, Tabla1[[#This Row],[NES|AMinf24vsNM24]], "")</f>
        <v/>
      </c>
      <c r="H171" t="str">
        <f>IF(Tabla1[[#This Row],[FDR q-val|AMinf48_vs_NMinf48]] &lt; $C$1, Tabla1[[#This Row],[NES|AMinf48_vs_NMinf48]], "")</f>
        <v/>
      </c>
      <c r="I171" t="str">
        <f>IF(Tabla1[[#This Row],[FDR q-val|AMinf48vsAM48]] &lt; $C$1, Tabla1[[#This Row],[NES|AMinf48vsAM48]], "")</f>
        <v/>
      </c>
      <c r="J171" t="str">
        <f>IF(Tabla1[[#This Row],[FDR q-val|AMinf48vsNM48]] &lt; $C$1, Tabla1[[#This Row],[NES|AMinf48vsNM48]], "")</f>
        <v/>
      </c>
      <c r="K171" t="str">
        <f>IF(Tabla1[[#This Row],[FDR q-val|NMinf24vsNM24]] &lt; $C$1, Tabla1[[#This Row],[NES|NMinf24vsNM24]], "")</f>
        <v/>
      </c>
      <c r="L171" t="str">
        <f>IF(Tabla1[[#This Row],[FDR q-val|NMinf48vsNM48]] &lt; $C$1, Tabla1[[#This Row],[NES|NMinf48vsNM48]], "")</f>
        <v/>
      </c>
      <c r="M171">
        <v>0.63101107000000001</v>
      </c>
      <c r="N171">
        <v>-1.5911953000000001</v>
      </c>
      <c r="O171">
        <v>0.85920010000000002</v>
      </c>
      <c r="P171">
        <v>0.8496861</v>
      </c>
      <c r="Q171">
        <v>1.1912936000000001</v>
      </c>
      <c r="R171">
        <v>-1.3026106</v>
      </c>
      <c r="S171">
        <v>1.4671278999999999</v>
      </c>
      <c r="T171">
        <v>1.2653146</v>
      </c>
      <c r="U171">
        <v>-0.71872360000000002</v>
      </c>
      <c r="V171">
        <v>1.3441147</v>
      </c>
      <c r="W171">
        <v>0.96199060000000003</v>
      </c>
      <c r="X171">
        <v>0.43385115000000002</v>
      </c>
      <c r="Y171">
        <v>0.89458850000000001</v>
      </c>
      <c r="Z171">
        <v>0.86130969999999996</v>
      </c>
      <c r="AA171">
        <v>0.73898255999999996</v>
      </c>
      <c r="AB171">
        <v>0.73204994000000001</v>
      </c>
      <c r="AC171">
        <v>1</v>
      </c>
      <c r="AD171">
        <v>1</v>
      </c>
      <c r="AE171">
        <v>0.93364674000000003</v>
      </c>
      <c r="AF171">
        <v>0.97765756000000004</v>
      </c>
      <c r="AG171" s="1">
        <v>0.44</v>
      </c>
      <c r="AH171" s="1">
        <v>0.31</v>
      </c>
      <c r="AI171" s="1">
        <v>0.13</v>
      </c>
      <c r="AJ171" s="1">
        <v>0.38</v>
      </c>
      <c r="AK171" s="1">
        <v>0.38</v>
      </c>
      <c r="AL171" s="1">
        <v>0.63</v>
      </c>
      <c r="AM171" s="1">
        <v>0.31</v>
      </c>
      <c r="AN171" s="1">
        <v>0.5</v>
      </c>
      <c r="AO171" s="1">
        <v>0.38</v>
      </c>
      <c r="AP171" s="1">
        <v>0.44</v>
      </c>
      <c r="AQ171" s="1">
        <f>SUM(Tabla1[[#This Row],[AM24vsNM24]:[NMinf48vsNM48]])</f>
        <v>-1.5911953000000001</v>
      </c>
    </row>
    <row r="172" spans="1:43" x14ac:dyDescent="0.3">
      <c r="A172" t="s">
        <v>200</v>
      </c>
      <c r="B172">
        <v>165</v>
      </c>
      <c r="C172" t="str">
        <f>IF(Tabla1[[#This Row],[FDR q-val|AM24vsNM24]] &lt; $C$1, Tabla1[[#This Row],[NES|AM24vsNM24]], "")</f>
        <v/>
      </c>
      <c r="D172" t="str">
        <f>IF(Tabla1[[#This Row],[FDR q-val|AM48vsNM48]] &lt; $C$1, Tabla1[[#This Row],[NES|AM48vsNM48]], "")</f>
        <v/>
      </c>
      <c r="E172" t="str">
        <f>IF(Tabla1[[#This Row],[FDR q-val|AMinf24vsAM24]] &lt; $C$1, Tabla1[[#This Row],[NES|AMinf24vsAM24]], "")</f>
        <v/>
      </c>
      <c r="F172" t="str">
        <f>IF(Tabla1[[#This Row],[FDR q-val|AMinf24vsNM24]] &lt; $C$1, Tabla1[[#This Row],[NES|AMinf24vsNM24]], "")</f>
        <v/>
      </c>
      <c r="G172" t="str">
        <f>IF(Tabla1[[#This Row],[FDR q-val|AMinf24vsNMinf24]] &lt; $C$1, Tabla1[[#This Row],[NES|AMinf24vsNMinf24]], "")</f>
        <v/>
      </c>
      <c r="H172" t="str">
        <f>IF(Tabla1[[#This Row],[FDR q-val|AMinf48_vs_NMinf48]] &lt; $C$1, Tabla1[[#This Row],[NES|AMinf48_vs_NMinf48]], "")</f>
        <v/>
      </c>
      <c r="I172" t="str">
        <f>IF(Tabla1[[#This Row],[FDR q-val|AMinf48vsAM48]] &lt; $C$1, Tabla1[[#This Row],[NES|AMinf48vsAM48]], "")</f>
        <v/>
      </c>
      <c r="J172" t="str">
        <f>IF(Tabla1[[#This Row],[FDR q-val|AMinf48vsNM48]] &lt; $C$1, Tabla1[[#This Row],[NES|AMinf48vsNM48]], "")</f>
        <v/>
      </c>
      <c r="K172">
        <f>IF(Tabla1[[#This Row],[FDR q-val|NMinf24vsNM24]] &lt; $C$1, Tabla1[[#This Row],[NES|NMinf24vsNM24]], "")</f>
        <v>-1.5262260000000001</v>
      </c>
      <c r="L172" t="str">
        <f>IF(Tabla1[[#This Row],[FDR q-val|NMinf48vsNM48]] &lt; $C$1, Tabla1[[#This Row],[NES|NMinf48vsNM48]], "")</f>
        <v/>
      </c>
      <c r="M172">
        <v>1.2907188999999999</v>
      </c>
      <c r="N172">
        <v>-1.4349525000000001</v>
      </c>
      <c r="O172">
        <v>-1.0840289999999999</v>
      </c>
      <c r="P172">
        <v>-0.45427105000000001</v>
      </c>
      <c r="Q172">
        <v>1.1544671</v>
      </c>
      <c r="R172">
        <v>-0.40347522000000002</v>
      </c>
      <c r="S172">
        <v>1.3460749999999999</v>
      </c>
      <c r="T172">
        <v>1.3101623</v>
      </c>
      <c r="U172">
        <v>-1.5262260000000001</v>
      </c>
      <c r="V172">
        <v>1.1426674000000001</v>
      </c>
      <c r="W172">
        <v>0.76356789999999997</v>
      </c>
      <c r="X172">
        <v>0.76066624999999999</v>
      </c>
      <c r="Y172">
        <v>0.76162015999999999</v>
      </c>
      <c r="Z172">
        <v>1</v>
      </c>
      <c r="AA172">
        <v>0.77895020000000004</v>
      </c>
      <c r="AB172">
        <v>0.99939820000000001</v>
      </c>
      <c r="AC172">
        <v>1</v>
      </c>
      <c r="AD172">
        <v>1</v>
      </c>
      <c r="AE172">
        <v>0.45690407999999999</v>
      </c>
      <c r="AF172">
        <v>0.79155509999999996</v>
      </c>
      <c r="AG172" s="1">
        <v>0.54</v>
      </c>
      <c r="AH172" s="1">
        <v>0.7</v>
      </c>
      <c r="AI172" s="1">
        <v>0.59</v>
      </c>
      <c r="AJ172" s="1">
        <v>0.34</v>
      </c>
      <c r="AK172" s="1">
        <v>0.65</v>
      </c>
      <c r="AL172" s="1">
        <v>0.1</v>
      </c>
      <c r="AM172" s="1">
        <v>0.8</v>
      </c>
      <c r="AN172" s="1">
        <v>0.85</v>
      </c>
      <c r="AO172" s="1">
        <v>0.79</v>
      </c>
      <c r="AP172" s="1">
        <v>0.87</v>
      </c>
      <c r="AQ172" s="1">
        <f>SUM(Tabla1[[#This Row],[AM24vsNM24]:[NMinf48vsNM48]])</f>
        <v>-1.5262260000000001</v>
      </c>
    </row>
    <row r="173" spans="1:43" x14ac:dyDescent="0.3">
      <c r="A173" t="s">
        <v>201</v>
      </c>
      <c r="B173">
        <v>126</v>
      </c>
      <c r="C173" t="str">
        <f>IF(Tabla1[[#This Row],[FDR q-val|AM24vsNM24]] &lt; $C$1, Tabla1[[#This Row],[NES|AM24vsNM24]], "")</f>
        <v/>
      </c>
      <c r="D173" t="str">
        <f>IF(Tabla1[[#This Row],[FDR q-val|AM48vsNM48]] &lt; $C$1, Tabla1[[#This Row],[NES|AM48vsNM48]], "")</f>
        <v/>
      </c>
      <c r="E173" t="str">
        <f>IF(Tabla1[[#This Row],[FDR q-val|AMinf24vsAM24]] &lt; $C$1, Tabla1[[#This Row],[NES|AMinf24vsAM24]], "")</f>
        <v/>
      </c>
      <c r="F173" t="str">
        <f>IF(Tabla1[[#This Row],[FDR q-val|AMinf24vsNM24]] &lt; $C$1, Tabla1[[#This Row],[NES|AMinf24vsNM24]], "")</f>
        <v/>
      </c>
      <c r="H173" t="str">
        <f>IF(Tabla1[[#This Row],[FDR q-val|AMinf48_vs_NMinf48]] &lt; $C$1, Tabla1[[#This Row],[NES|AMinf48_vs_NMinf48]], "")</f>
        <v/>
      </c>
      <c r="I173" t="str">
        <f>IF(Tabla1[[#This Row],[FDR q-val|AMinf48vsAM48]] &lt; $C$1, Tabla1[[#This Row],[NES|AMinf48vsAM48]], "")</f>
        <v/>
      </c>
      <c r="J173" t="str">
        <f>IF(Tabla1[[#This Row],[FDR q-val|AMinf48vsNM48]] &lt; $C$1, Tabla1[[#This Row],[NES|AMinf48vsNM48]], "")</f>
        <v/>
      </c>
      <c r="K173">
        <f>IF(Tabla1[[#This Row],[FDR q-val|NMinf24vsNM24]] &lt; $C$1, Tabla1[[#This Row],[NES|NMinf24vsNM24]], "")</f>
        <v>-1.7969689</v>
      </c>
      <c r="L173" t="str">
        <f>IF(Tabla1[[#This Row],[FDR q-val|NMinf48vsNM48]] &lt; $C$1, Tabla1[[#This Row],[NES|NMinf48vsNM48]], "")</f>
        <v/>
      </c>
      <c r="M173">
        <v>1.3556055</v>
      </c>
      <c r="N173">
        <v>-1.2632042000000001</v>
      </c>
      <c r="O173">
        <v>-1.118072</v>
      </c>
      <c r="P173">
        <v>-0.28915489999999999</v>
      </c>
      <c r="Q173">
        <v>1.1812927</v>
      </c>
      <c r="R173">
        <v>0.55557436000000004</v>
      </c>
      <c r="S173">
        <v>1.2662637000000001</v>
      </c>
      <c r="T173">
        <v>1.1783764000000001</v>
      </c>
      <c r="U173">
        <v>-1.7969689</v>
      </c>
      <c r="V173">
        <v>1.0206145</v>
      </c>
      <c r="W173">
        <v>0.74242043000000002</v>
      </c>
      <c r="X173">
        <v>0.92057460000000002</v>
      </c>
      <c r="Y173">
        <v>0.73154825000000001</v>
      </c>
      <c r="Z173">
        <v>0.99983350000000004</v>
      </c>
      <c r="AA173">
        <v>0.73564505999999996</v>
      </c>
      <c r="AB173">
        <v>1</v>
      </c>
      <c r="AC173">
        <v>1</v>
      </c>
      <c r="AD173">
        <v>0.95251733000000005</v>
      </c>
      <c r="AE173">
        <v>0.26049044999999998</v>
      </c>
      <c r="AF173">
        <v>0.8692202</v>
      </c>
      <c r="AG173" s="1">
        <v>0.66</v>
      </c>
      <c r="AH173" s="1">
        <v>0.79</v>
      </c>
      <c r="AI173" s="1">
        <v>0.71</v>
      </c>
      <c r="AJ173" s="1">
        <v>0.48</v>
      </c>
      <c r="AK173" s="1">
        <v>0.72</v>
      </c>
      <c r="AL173" s="1">
        <v>0.97</v>
      </c>
      <c r="AM173" s="1">
        <v>0.87</v>
      </c>
      <c r="AN173" s="1">
        <v>0.9</v>
      </c>
      <c r="AO173" s="1">
        <v>0.85</v>
      </c>
      <c r="AP173" s="1">
        <v>0.87</v>
      </c>
      <c r="AQ173" s="1">
        <f>SUM(Tabla1[[#This Row],[AM24vsNM24]:[NMinf48vsNM48]])</f>
        <v>-1.7969689</v>
      </c>
    </row>
    <row r="174" spans="1:43" hidden="1" x14ac:dyDescent="0.3">
      <c r="A174" t="s">
        <v>202</v>
      </c>
      <c r="B174">
        <v>38</v>
      </c>
      <c r="C174" t="str">
        <f>IF(Tabla1[[#This Row],[FDR q-val|AM24vsNM24]] &lt; $C$1, Tabla1[[#This Row],[NES|AM24vsNM24]], "")</f>
        <v/>
      </c>
      <c r="D174" t="str">
        <f>IF(Tabla1[[#This Row],[FDR q-val|AM48vsNM48]] &lt; $C$1, Tabla1[[#This Row],[NES|AM48vsNM48]], "")</f>
        <v/>
      </c>
      <c r="E174" t="str">
        <f>IF(Tabla1[[#This Row],[FDR q-val|AMinf24vsAM24]] &lt; $C$1, Tabla1[[#This Row],[NES|AMinf24vsAM24]], "")</f>
        <v/>
      </c>
      <c r="F174" t="str">
        <f>IF(Tabla1[[#This Row],[FDR q-val|AMinf24vsNM24]] &lt; $C$1, Tabla1[[#This Row],[NES|AMinf24vsNM24]], "")</f>
        <v/>
      </c>
      <c r="G174" t="str">
        <f>IF(Tabla1[[#This Row],[FDR q-val|AMinf24vsNMinf24]] &lt; $C$1, Tabla1[[#This Row],[NES|AMinf24vsNMinf24]], "")</f>
        <v/>
      </c>
      <c r="H174" t="str">
        <f>IF(Tabla1[[#This Row],[FDR q-val|AMinf48_vs_NMinf48]] &lt; $C$1, Tabla1[[#This Row],[NES|AMinf48_vs_NMinf48]], "")</f>
        <v/>
      </c>
      <c r="I174" t="str">
        <f>IF(Tabla1[[#This Row],[FDR q-val|AMinf48vsAM48]] &lt; $C$1, Tabla1[[#This Row],[NES|AMinf48vsAM48]], "")</f>
        <v/>
      </c>
      <c r="J174" t="str">
        <f>IF(Tabla1[[#This Row],[FDR q-val|AMinf48vsNM48]] &lt; $C$1, Tabla1[[#This Row],[NES|AMinf48vsNM48]], "")</f>
        <v/>
      </c>
      <c r="K174" t="str">
        <f>IF(Tabla1[[#This Row],[FDR q-val|NMinf24vsNM24]] &lt; $C$1, Tabla1[[#This Row],[NES|NMinf24vsNM24]], "")</f>
        <v/>
      </c>
      <c r="L174" t="str">
        <f>IF(Tabla1[[#This Row],[FDR q-val|NMinf48vsNM48]] &lt; $C$1, Tabla1[[#This Row],[NES|NMinf48vsNM48]], "")</f>
        <v/>
      </c>
      <c r="M174">
        <v>-0.56585529999999995</v>
      </c>
      <c r="N174">
        <v>-1.3932358</v>
      </c>
      <c r="O174">
        <v>-0.708619</v>
      </c>
      <c r="P174">
        <v>-0.71423714999999999</v>
      </c>
      <c r="Q174">
        <v>0.89842427000000002</v>
      </c>
      <c r="R174">
        <v>-1.1269579999999999</v>
      </c>
      <c r="S174">
        <v>1.4696678999999999</v>
      </c>
      <c r="T174">
        <v>1.4608797</v>
      </c>
      <c r="U174">
        <v>-1.0945537999999999</v>
      </c>
      <c r="V174">
        <v>1.1658120999999999</v>
      </c>
      <c r="W174">
        <v>0.96799900000000005</v>
      </c>
      <c r="X174">
        <v>0.76284885000000002</v>
      </c>
      <c r="Y174">
        <v>0.96380109999999997</v>
      </c>
      <c r="Z174">
        <v>1</v>
      </c>
      <c r="AA174">
        <v>0.94435979999999997</v>
      </c>
      <c r="AB174">
        <v>0.83940309999999996</v>
      </c>
      <c r="AC174">
        <v>1</v>
      </c>
      <c r="AD174">
        <v>1</v>
      </c>
      <c r="AE174">
        <v>0.81876939999999998</v>
      </c>
      <c r="AF174">
        <v>0.75246566999999998</v>
      </c>
      <c r="AG174" s="1">
        <v>0.26</v>
      </c>
      <c r="AH174" s="1">
        <v>0.32</v>
      </c>
      <c r="AI174" s="1">
        <v>0.18</v>
      </c>
      <c r="AJ174" s="1">
        <v>0.26</v>
      </c>
      <c r="AK174" s="1">
        <v>0.39</v>
      </c>
      <c r="AL174" s="1">
        <v>0.47</v>
      </c>
      <c r="AM174" s="1">
        <v>0.79</v>
      </c>
      <c r="AN174" s="1">
        <v>0.87</v>
      </c>
      <c r="AO174" s="1">
        <v>0.53</v>
      </c>
      <c r="AP174" s="1">
        <v>0.84</v>
      </c>
      <c r="AQ174" s="1">
        <f>SUM(Tabla1[[#This Row],[AM24vsNM24]:[NMinf48vsNM48]])</f>
        <v>0</v>
      </c>
    </row>
    <row r="175" spans="1:43" x14ac:dyDescent="0.3">
      <c r="A175" t="s">
        <v>203</v>
      </c>
      <c r="B175">
        <v>19</v>
      </c>
      <c r="C175" t="str">
        <f>IF(Tabla1[[#This Row],[FDR q-val|AM24vsNM24]] &lt; $C$1, Tabla1[[#This Row],[NES|AM24vsNM24]], "")</f>
        <v/>
      </c>
      <c r="D175">
        <f>IF(Tabla1[[#This Row],[FDR q-val|AM48vsNM48]] &lt; $C$1, Tabla1[[#This Row],[NES|AM48vsNM48]], "")</f>
        <v>-1.5862552999999999</v>
      </c>
      <c r="E175" t="str">
        <f>IF(Tabla1[[#This Row],[FDR q-val|AMinf24vsAM24]] &lt; $C$1, Tabla1[[#This Row],[NES|AMinf24vsAM24]], "")</f>
        <v/>
      </c>
      <c r="F175" t="str">
        <f>IF(Tabla1[[#This Row],[FDR q-val|AMinf24vsNM24]] &lt; $C$1, Tabla1[[#This Row],[NES|AMinf24vsNM24]], "")</f>
        <v/>
      </c>
      <c r="H175" t="str">
        <f>IF(Tabla1[[#This Row],[FDR q-val|AMinf48_vs_NMinf48]] &lt; $C$1, Tabla1[[#This Row],[NES|AMinf48_vs_NMinf48]], "")</f>
        <v/>
      </c>
      <c r="I175" t="str">
        <f>IF(Tabla1[[#This Row],[FDR q-val|AMinf48vsAM48]] &lt; $C$1, Tabla1[[#This Row],[NES|AMinf48vsAM48]], "")</f>
        <v/>
      </c>
      <c r="J175" t="str">
        <f>IF(Tabla1[[#This Row],[FDR q-val|AMinf48vsNM48]] &lt; $C$1, Tabla1[[#This Row],[NES|AMinf48vsNM48]], "")</f>
        <v/>
      </c>
      <c r="K175" t="str">
        <f>IF(Tabla1[[#This Row],[FDR q-val|NMinf24vsNM24]] &lt; $C$1, Tabla1[[#This Row],[NES|NMinf24vsNM24]], "")</f>
        <v/>
      </c>
      <c r="L175" t="str">
        <f>IF(Tabla1[[#This Row],[FDR q-val|NMinf48vsNM48]] &lt; $C$1, Tabla1[[#This Row],[NES|NMinf48vsNM48]], "")</f>
        <v/>
      </c>
      <c r="M175">
        <v>0.55519456</v>
      </c>
      <c r="N175">
        <v>-1.5862552999999999</v>
      </c>
      <c r="O175">
        <v>-0.92486959999999996</v>
      </c>
      <c r="P175">
        <v>-0.79753010000000002</v>
      </c>
      <c r="Q175">
        <v>0.8594929</v>
      </c>
      <c r="R175">
        <v>-1.0333444000000001</v>
      </c>
      <c r="S175">
        <v>1.4570681000000001</v>
      </c>
      <c r="T175">
        <v>1.5399976</v>
      </c>
      <c r="U175">
        <v>-1.4085186000000001</v>
      </c>
      <c r="V175">
        <v>1.1206859</v>
      </c>
      <c r="W175">
        <v>0.98101455000000004</v>
      </c>
      <c r="X175">
        <v>0.39355309999999999</v>
      </c>
      <c r="Y175">
        <v>0.83804493999999996</v>
      </c>
      <c r="Z175">
        <v>0.97773339999999997</v>
      </c>
      <c r="AA175">
        <v>0.94756370000000001</v>
      </c>
      <c r="AB175">
        <v>0.95363485999999997</v>
      </c>
      <c r="AC175">
        <v>1</v>
      </c>
      <c r="AD175">
        <v>1</v>
      </c>
      <c r="AE175">
        <v>0.58959114999999995</v>
      </c>
      <c r="AF175">
        <v>0.78691169999999999</v>
      </c>
      <c r="AG175" s="1">
        <v>0.21</v>
      </c>
      <c r="AH175" s="1">
        <v>0.47</v>
      </c>
      <c r="AI175" s="1">
        <v>0.32</v>
      </c>
      <c r="AJ175" s="1">
        <v>0.47</v>
      </c>
      <c r="AK175" s="1">
        <v>0.53</v>
      </c>
      <c r="AL175" s="1">
        <v>0.42</v>
      </c>
      <c r="AM175" s="1">
        <v>0.63</v>
      </c>
      <c r="AN175" s="1">
        <v>0.63</v>
      </c>
      <c r="AO175" s="1">
        <v>0.68</v>
      </c>
      <c r="AP175" s="1">
        <v>0.89</v>
      </c>
      <c r="AQ175" s="1">
        <f>SUM(Tabla1[[#This Row],[AM24vsNM24]:[NMinf48vsNM48]])</f>
        <v>-1.5862552999999999</v>
      </c>
    </row>
    <row r="176" spans="1:43" hidden="1" x14ac:dyDescent="0.3">
      <c r="A176" t="s">
        <v>204</v>
      </c>
      <c r="B176">
        <v>116</v>
      </c>
      <c r="C176" t="str">
        <f>IF(Tabla1[[#This Row],[FDR q-val|AM24vsNM24]] &lt; $C$1, Tabla1[[#This Row],[NES|AM24vsNM24]], "")</f>
        <v/>
      </c>
      <c r="D176" t="str">
        <f>IF(Tabla1[[#This Row],[FDR q-val|AM48vsNM48]] &lt; $C$1, Tabla1[[#This Row],[NES|AM48vsNM48]], "")</f>
        <v/>
      </c>
      <c r="E176" t="str">
        <f>IF(Tabla1[[#This Row],[FDR q-val|AMinf24vsAM24]] &lt; $C$1, Tabla1[[#This Row],[NES|AMinf24vsAM24]], "")</f>
        <v/>
      </c>
      <c r="F176" t="str">
        <f>IF(Tabla1[[#This Row],[FDR q-val|AMinf24vsNM24]] &lt; $C$1, Tabla1[[#This Row],[NES|AMinf24vsNM24]], "")</f>
        <v/>
      </c>
      <c r="G176" t="str">
        <f>IF(Tabla1[[#This Row],[FDR q-val|AMinf24vsNMinf24]] &lt; $C$1, Tabla1[[#This Row],[NES|AMinf24vsNMinf24]], "")</f>
        <v/>
      </c>
      <c r="H176" t="str">
        <f>IF(Tabla1[[#This Row],[FDR q-val|AMinf48_vs_NMinf48]] &lt; $C$1, Tabla1[[#This Row],[NES|AMinf48_vs_NMinf48]], "")</f>
        <v/>
      </c>
      <c r="I176" t="str">
        <f>IF(Tabla1[[#This Row],[FDR q-val|AMinf48vsAM48]] &lt; $C$1, Tabla1[[#This Row],[NES|AMinf48vsAM48]], "")</f>
        <v/>
      </c>
      <c r="J176" t="str">
        <f>IF(Tabla1[[#This Row],[FDR q-val|AMinf48vsNM48]] &lt; $C$1, Tabla1[[#This Row],[NES|AMinf48vsNM48]], "")</f>
        <v/>
      </c>
      <c r="K176" t="str">
        <f>IF(Tabla1[[#This Row],[FDR q-val|NMinf24vsNM24]] &lt; $C$1, Tabla1[[#This Row],[NES|NMinf24vsNM24]], "")</f>
        <v/>
      </c>
      <c r="L176" t="str">
        <f>IF(Tabla1[[#This Row],[FDR q-val|NMinf48vsNM48]] &lt; $C$1, Tabla1[[#This Row],[NES|NMinf48vsNM48]], "")</f>
        <v/>
      </c>
      <c r="M176">
        <v>1.3799405</v>
      </c>
      <c r="N176">
        <v>-1.4110054999999999</v>
      </c>
      <c r="O176">
        <v>-1.0781540000000001</v>
      </c>
      <c r="P176">
        <v>-0.34263194000000002</v>
      </c>
      <c r="Q176">
        <v>1.1822758</v>
      </c>
      <c r="R176">
        <v>-0.52237403000000004</v>
      </c>
      <c r="S176">
        <v>1.2862226000000001</v>
      </c>
      <c r="T176">
        <v>1.2702202</v>
      </c>
      <c r="U176">
        <v>-1.546306</v>
      </c>
      <c r="V176">
        <v>1.1968882999999999</v>
      </c>
      <c r="W176">
        <v>0.75340974000000005</v>
      </c>
      <c r="X176">
        <v>0.70622693999999997</v>
      </c>
      <c r="Y176">
        <v>0.75877720000000004</v>
      </c>
      <c r="Z176">
        <v>1</v>
      </c>
      <c r="AA176">
        <v>0.75322239999999996</v>
      </c>
      <c r="AB176">
        <v>0.99902590000000002</v>
      </c>
      <c r="AC176">
        <v>1</v>
      </c>
      <c r="AD176">
        <v>1</v>
      </c>
      <c r="AE176">
        <v>0.50533600000000001</v>
      </c>
      <c r="AF176">
        <v>0.75354909999999997</v>
      </c>
      <c r="AG176" s="1">
        <v>0.67</v>
      </c>
      <c r="AH176" s="1">
        <v>0.79</v>
      </c>
      <c r="AI176" s="1">
        <v>0.78</v>
      </c>
      <c r="AJ176" s="1">
        <v>0.45</v>
      </c>
      <c r="AK176" s="1">
        <v>0.74</v>
      </c>
      <c r="AL176" s="1">
        <v>0.25</v>
      </c>
      <c r="AM176" s="1">
        <v>0.88</v>
      </c>
      <c r="AN176" s="1">
        <v>0.87</v>
      </c>
      <c r="AO176" s="1">
        <v>0.82</v>
      </c>
      <c r="AP176" s="1">
        <v>0.9</v>
      </c>
      <c r="AQ176" s="1">
        <f>SUM(Tabla1[[#This Row],[AM24vsNM24]:[NMinf48vsNM48]])</f>
        <v>0</v>
      </c>
    </row>
    <row r="177" spans="1:43" x14ac:dyDescent="0.3">
      <c r="A177" t="s">
        <v>205</v>
      </c>
      <c r="B177">
        <v>86</v>
      </c>
      <c r="C177" t="str">
        <f>IF(Tabla1[[#This Row],[FDR q-val|AM24vsNM24]] &lt; $C$1, Tabla1[[#This Row],[NES|AM24vsNM24]], "")</f>
        <v/>
      </c>
      <c r="D177" t="str">
        <f>IF(Tabla1[[#This Row],[FDR q-val|AM48vsNM48]] &lt; $C$1, Tabla1[[#This Row],[NES|AM48vsNM48]], "")</f>
        <v/>
      </c>
      <c r="E177" t="str">
        <f>IF(Tabla1[[#This Row],[FDR q-val|AMinf24vsAM24]] &lt; $C$1, Tabla1[[#This Row],[NES|AMinf24vsAM24]], "")</f>
        <v/>
      </c>
      <c r="F177" t="str">
        <f>IF(Tabla1[[#This Row],[FDR q-val|AMinf24vsNM24]] &lt; $C$1, Tabla1[[#This Row],[NES|AMinf24vsNM24]], "")</f>
        <v/>
      </c>
      <c r="H177" t="str">
        <f>IF(Tabla1[[#This Row],[FDR q-val|AMinf48_vs_NMinf48]] &lt; $C$1, Tabla1[[#This Row],[NES|AMinf48_vs_NMinf48]], "")</f>
        <v/>
      </c>
      <c r="I177" t="str">
        <f>IF(Tabla1[[#This Row],[FDR q-val|AMinf48vsAM48]] &lt; $C$1, Tabla1[[#This Row],[NES|AMinf48vsAM48]], "")</f>
        <v/>
      </c>
      <c r="J177" t="str">
        <f>IF(Tabla1[[#This Row],[FDR q-val|AMinf48vsNM48]] &lt; $C$1, Tabla1[[#This Row],[NES|AMinf48vsNM48]], "")</f>
        <v/>
      </c>
      <c r="K177">
        <f>IF(Tabla1[[#This Row],[FDR q-val|NMinf24vsNM24]] &lt; $C$1, Tabla1[[#This Row],[NES|NMinf24vsNM24]], "")</f>
        <v>-1.7744123999999999</v>
      </c>
      <c r="L177" t="str">
        <f>IF(Tabla1[[#This Row],[FDR q-val|NMinf48vsNM48]] &lt; $C$1, Tabla1[[#This Row],[NES|NMinf48vsNM48]], "")</f>
        <v/>
      </c>
      <c r="M177">
        <v>1.367488</v>
      </c>
      <c r="N177">
        <v>-1.3602449999999999</v>
      </c>
      <c r="O177">
        <v>-1.1183757999999999</v>
      </c>
      <c r="P177">
        <v>-0.38828948000000002</v>
      </c>
      <c r="Q177">
        <v>1.1248130999999999</v>
      </c>
      <c r="R177">
        <v>0.42904110000000001</v>
      </c>
      <c r="S177">
        <v>1.2990037999999999</v>
      </c>
      <c r="T177">
        <v>1.2132795999999999</v>
      </c>
      <c r="U177">
        <v>-1.7744123999999999</v>
      </c>
      <c r="V177">
        <v>1.0385127999999999</v>
      </c>
      <c r="W177">
        <v>0.72551094999999999</v>
      </c>
      <c r="X177">
        <v>0.77758510000000003</v>
      </c>
      <c r="Y177">
        <v>0.74788535</v>
      </c>
      <c r="Z177">
        <v>1</v>
      </c>
      <c r="AA177">
        <v>0.79852959999999995</v>
      </c>
      <c r="AB177">
        <v>1</v>
      </c>
      <c r="AC177">
        <v>1</v>
      </c>
      <c r="AD177">
        <v>0.98138110000000001</v>
      </c>
      <c r="AE177">
        <v>0.33923638</v>
      </c>
      <c r="AF177">
        <v>0.84528559999999997</v>
      </c>
      <c r="AG177" s="1">
        <v>0.73</v>
      </c>
      <c r="AH177" s="1">
        <v>0.87</v>
      </c>
      <c r="AI177" s="1">
        <v>0.85</v>
      </c>
      <c r="AJ177" s="1">
        <v>0.48</v>
      </c>
      <c r="AK177" s="1">
        <v>0.77</v>
      </c>
      <c r="AL177" s="1">
        <v>1</v>
      </c>
      <c r="AM177" s="1">
        <v>0.93</v>
      </c>
      <c r="AN177" s="1">
        <v>0.91</v>
      </c>
      <c r="AO177" s="1">
        <v>0.83</v>
      </c>
      <c r="AP177" s="1">
        <v>0.9</v>
      </c>
      <c r="AQ177" s="1">
        <f>SUM(Tabla1[[#This Row],[AM24vsNM24]:[NMinf48vsNM48]])</f>
        <v>-1.7744123999999999</v>
      </c>
    </row>
    <row r="178" spans="1:43" hidden="1" x14ac:dyDescent="0.3">
      <c r="A178" t="s">
        <v>206</v>
      </c>
      <c r="B178">
        <v>29</v>
      </c>
      <c r="C178" t="str">
        <f>IF(Tabla1[[#This Row],[FDR q-val|AM24vsNM24]] &lt; $C$1, Tabla1[[#This Row],[NES|AM24vsNM24]], "")</f>
        <v/>
      </c>
      <c r="D178" t="str">
        <f>IF(Tabla1[[#This Row],[FDR q-val|AM48vsNM48]] &lt; $C$1, Tabla1[[#This Row],[NES|AM48vsNM48]], "")</f>
        <v/>
      </c>
      <c r="E178" t="str">
        <f>IF(Tabla1[[#This Row],[FDR q-val|AMinf24vsAM24]] &lt; $C$1, Tabla1[[#This Row],[NES|AMinf24vsAM24]], "")</f>
        <v/>
      </c>
      <c r="F178" t="str">
        <f>IF(Tabla1[[#This Row],[FDR q-val|AMinf24vsNM24]] &lt; $C$1, Tabla1[[#This Row],[NES|AMinf24vsNM24]], "")</f>
        <v/>
      </c>
      <c r="G178" t="str">
        <f>IF(Tabla1[[#This Row],[FDR q-val|AMinf24vsNMinf24]] &lt; $C$1, Tabla1[[#This Row],[NES|AMinf24vsNMinf24]], "")</f>
        <v/>
      </c>
      <c r="H178" t="str">
        <f>IF(Tabla1[[#This Row],[FDR q-val|AMinf48_vs_NMinf48]] &lt; $C$1, Tabla1[[#This Row],[NES|AMinf48_vs_NMinf48]], "")</f>
        <v/>
      </c>
      <c r="I178" t="str">
        <f>IF(Tabla1[[#This Row],[FDR q-val|AMinf48vsAM48]] &lt; $C$1, Tabla1[[#This Row],[NES|AMinf48vsAM48]], "")</f>
        <v/>
      </c>
      <c r="J178" t="str">
        <f>IF(Tabla1[[#This Row],[FDR q-val|AMinf48vsNM48]] &lt; $C$1, Tabla1[[#This Row],[NES|AMinf48vsNM48]], "")</f>
        <v/>
      </c>
      <c r="K178" t="str">
        <f>IF(Tabla1[[#This Row],[FDR q-val|NMinf24vsNM24]] &lt; $C$1, Tabla1[[#This Row],[NES|NMinf24vsNM24]], "")</f>
        <v/>
      </c>
      <c r="L178" t="str">
        <f>IF(Tabla1[[#This Row],[FDR q-val|NMinf48vsNM48]] &lt; $C$1, Tabla1[[#This Row],[NES|NMinf48vsNM48]], "")</f>
        <v/>
      </c>
      <c r="M178">
        <v>0.86054975</v>
      </c>
      <c r="N178">
        <v>-1.4997161999999999</v>
      </c>
      <c r="O178">
        <v>-0.97230947000000001</v>
      </c>
      <c r="P178">
        <v>-0.44510975000000003</v>
      </c>
      <c r="Q178">
        <v>1.3062123999999999</v>
      </c>
      <c r="R178">
        <v>-1.1353500000000001</v>
      </c>
      <c r="S178">
        <v>1.2687702999999999</v>
      </c>
      <c r="T178">
        <v>1.2194662999999999</v>
      </c>
      <c r="U178">
        <v>-1.1271435999999999</v>
      </c>
      <c r="V178">
        <v>1.3284054000000001</v>
      </c>
      <c r="W178">
        <v>1</v>
      </c>
      <c r="X178">
        <v>0.59340099999999996</v>
      </c>
      <c r="Y178">
        <v>0.81196325999999996</v>
      </c>
      <c r="Z178">
        <v>1</v>
      </c>
      <c r="AA178">
        <v>0.60309035</v>
      </c>
      <c r="AB178">
        <v>0.85425996999999998</v>
      </c>
      <c r="AC178">
        <v>1</v>
      </c>
      <c r="AD178">
        <v>0.97079139999999997</v>
      </c>
      <c r="AE178">
        <v>0.79886716999999996</v>
      </c>
      <c r="AF178">
        <v>1</v>
      </c>
      <c r="AG178" s="1">
        <v>0.41</v>
      </c>
      <c r="AH178" s="1">
        <v>0.55000000000000004</v>
      </c>
      <c r="AI178" s="1">
        <v>0.55000000000000004</v>
      </c>
      <c r="AJ178" s="1">
        <v>0.1</v>
      </c>
      <c r="AK178" s="1">
        <v>0.66</v>
      </c>
      <c r="AL178" s="1">
        <v>0.79</v>
      </c>
      <c r="AM178" s="1">
        <v>0.83</v>
      </c>
      <c r="AN178" s="1">
        <v>0.79</v>
      </c>
      <c r="AO178" s="1">
        <v>0.69</v>
      </c>
      <c r="AP178" s="1">
        <v>0.9</v>
      </c>
      <c r="AQ178" s="1">
        <f>SUM(Tabla1[[#This Row],[AM24vsNM24]:[NMinf48vsNM48]])</f>
        <v>0</v>
      </c>
    </row>
    <row r="179" spans="1:43" hidden="1" x14ac:dyDescent="0.3">
      <c r="A179" t="s">
        <v>207</v>
      </c>
      <c r="B179">
        <v>27</v>
      </c>
      <c r="C179" t="str">
        <f>IF(Tabla1[[#This Row],[FDR q-val|AM24vsNM24]] &lt; $C$1, Tabla1[[#This Row],[NES|AM24vsNM24]], "")</f>
        <v/>
      </c>
      <c r="D179" t="str">
        <f>IF(Tabla1[[#This Row],[FDR q-val|AM48vsNM48]] &lt; $C$1, Tabla1[[#This Row],[NES|AM48vsNM48]], "")</f>
        <v/>
      </c>
      <c r="E179" t="str">
        <f>IF(Tabla1[[#This Row],[FDR q-val|AMinf24vsAM24]] &lt; $C$1, Tabla1[[#This Row],[NES|AMinf24vsAM24]], "")</f>
        <v/>
      </c>
      <c r="F179" t="str">
        <f>IF(Tabla1[[#This Row],[FDR q-val|AMinf24vsNM24]] &lt; $C$1, Tabla1[[#This Row],[NES|AMinf24vsNM24]], "")</f>
        <v/>
      </c>
      <c r="H179" t="str">
        <f>IF(Tabla1[[#This Row],[FDR q-val|AMinf48_vs_NMinf48]] &lt; $C$1, Tabla1[[#This Row],[NES|AMinf48_vs_NMinf48]], "")</f>
        <v/>
      </c>
      <c r="I179" t="str">
        <f>IF(Tabla1[[#This Row],[FDR q-val|AMinf48vsAM48]] &lt; $C$1, Tabla1[[#This Row],[NES|AMinf48vsAM48]], "")</f>
        <v/>
      </c>
      <c r="J179" t="str">
        <f>IF(Tabla1[[#This Row],[FDR q-val|AMinf48vsNM48]] &lt; $C$1, Tabla1[[#This Row],[NES|AMinf48vsNM48]], "")</f>
        <v/>
      </c>
      <c r="K179" t="str">
        <f>IF(Tabla1[[#This Row],[FDR q-val|NMinf24vsNM24]] &lt; $C$1, Tabla1[[#This Row],[NES|NMinf24vsNM24]], "")</f>
        <v/>
      </c>
      <c r="L179" t="str">
        <f>IF(Tabla1[[#This Row],[FDR q-val|NMinf48vsNM48]] &lt; $C$1, Tabla1[[#This Row],[NES|NMinf48vsNM48]], "")</f>
        <v/>
      </c>
      <c r="M179">
        <v>0.83583010000000002</v>
      </c>
      <c r="N179">
        <v>-1.5213026000000001</v>
      </c>
      <c r="O179">
        <v>-0.96366125000000002</v>
      </c>
      <c r="P179">
        <v>-0.46970052000000001</v>
      </c>
      <c r="Q179">
        <v>1.2850256</v>
      </c>
      <c r="R179">
        <v>-1.1299267</v>
      </c>
      <c r="S179">
        <v>1.2623306999999999</v>
      </c>
      <c r="T179">
        <v>1.2361283999999999</v>
      </c>
      <c r="U179">
        <v>-1.0685487</v>
      </c>
      <c r="V179">
        <v>1.3535781</v>
      </c>
      <c r="W179">
        <v>1</v>
      </c>
      <c r="X179">
        <v>0.59430605000000003</v>
      </c>
      <c r="Y179">
        <v>0.81844353999999997</v>
      </c>
      <c r="Z179">
        <v>1</v>
      </c>
      <c r="AA179">
        <v>0.64612670000000005</v>
      </c>
      <c r="AB179">
        <v>0.83891959999999999</v>
      </c>
      <c r="AC179">
        <v>1</v>
      </c>
      <c r="AD179">
        <v>1</v>
      </c>
      <c r="AE179">
        <v>0.82941620000000005</v>
      </c>
      <c r="AF179">
        <v>1</v>
      </c>
      <c r="AG179" s="1">
        <v>0.41</v>
      </c>
      <c r="AH179" s="1">
        <v>0.59</v>
      </c>
      <c r="AI179" s="1">
        <v>0.56000000000000005</v>
      </c>
      <c r="AJ179" s="1">
        <v>0.11</v>
      </c>
      <c r="AK179" s="1">
        <v>0.63</v>
      </c>
      <c r="AL179" s="1">
        <v>0.78</v>
      </c>
      <c r="AM179" s="1">
        <v>0.85</v>
      </c>
      <c r="AN179" s="1">
        <v>0.81</v>
      </c>
      <c r="AO179" s="1">
        <v>0.67</v>
      </c>
      <c r="AP179" s="1">
        <v>0.93</v>
      </c>
      <c r="AQ179" s="1">
        <f>SUM(Tabla1[[#This Row],[AM24vsNM24]:[NMinf48vsNM48]])</f>
        <v>0</v>
      </c>
    </row>
    <row r="180" spans="1:43" x14ac:dyDescent="0.3">
      <c r="A180" t="s">
        <v>208</v>
      </c>
      <c r="B180">
        <v>44</v>
      </c>
      <c r="C180" t="str">
        <f>IF(Tabla1[[#This Row],[FDR q-val|AM24vsNM24]] &lt; $C$1, Tabla1[[#This Row],[NES|AM24vsNM24]], "")</f>
        <v/>
      </c>
      <c r="D180" t="str">
        <f>IF(Tabla1[[#This Row],[FDR q-val|AM48vsNM48]] &lt; $C$1, Tabla1[[#This Row],[NES|AM48vsNM48]], "")</f>
        <v/>
      </c>
      <c r="E180" t="str">
        <f>IF(Tabla1[[#This Row],[FDR q-val|AMinf24vsAM24]] &lt; $C$1, Tabla1[[#This Row],[NES|AMinf24vsAM24]], "")</f>
        <v/>
      </c>
      <c r="F180" t="str">
        <f>IF(Tabla1[[#This Row],[FDR q-val|AMinf24vsNM24]] &lt; $C$1, Tabla1[[#This Row],[NES|AMinf24vsNM24]], "")</f>
        <v/>
      </c>
      <c r="G180">
        <f>IF(Tabla1[[#This Row],[FDR q-val|AMinf24vsNMinf24]] &lt; $C$1, Tabla1[[#This Row],[NES|AMinf24vsNMinf24]], "")</f>
        <v>1.6806002</v>
      </c>
      <c r="H180" t="str">
        <f>IF(Tabla1[[#This Row],[FDR q-val|AMinf48_vs_NMinf48]] &lt; $C$1, Tabla1[[#This Row],[NES|AMinf48_vs_NMinf48]], "")</f>
        <v/>
      </c>
      <c r="I180" t="str">
        <f>IF(Tabla1[[#This Row],[FDR q-val|AMinf48vsAM48]] &lt; $C$1, Tabla1[[#This Row],[NES|AMinf48vsAM48]], "")</f>
        <v/>
      </c>
      <c r="J180" t="str">
        <f>IF(Tabla1[[#This Row],[FDR q-val|AMinf48vsNM48]] &lt; $C$1, Tabla1[[#This Row],[NES|AMinf48vsNM48]], "")</f>
        <v/>
      </c>
      <c r="K180">
        <f>IF(Tabla1[[#This Row],[FDR q-val|NMinf24vsNM24]] &lt; $C$1, Tabla1[[#This Row],[NES|NMinf24vsNM24]], "")</f>
        <v>-1.6886152000000001</v>
      </c>
      <c r="L180" t="str">
        <f>IF(Tabla1[[#This Row],[FDR q-val|NMinf48vsNM48]] &lt; $C$1, Tabla1[[#This Row],[NES|NMinf48vsNM48]], "")</f>
        <v/>
      </c>
      <c r="M180">
        <v>-0.64351994000000001</v>
      </c>
      <c r="N180">
        <v>0.99000379999999999</v>
      </c>
      <c r="O180">
        <v>-1.0400450999999999</v>
      </c>
      <c r="P180">
        <v>-1.3346279000000001</v>
      </c>
      <c r="Q180">
        <v>1.6806002</v>
      </c>
      <c r="R180">
        <v>1.0565477999999999</v>
      </c>
      <c r="S180">
        <v>-1.2203314000000001</v>
      </c>
      <c r="T180">
        <v>-1.1651423999999999</v>
      </c>
      <c r="U180">
        <v>-1.6886152000000001</v>
      </c>
      <c r="V180">
        <v>-1.2603451000000001</v>
      </c>
      <c r="W180">
        <v>0.94003389999999998</v>
      </c>
      <c r="X180">
        <v>1</v>
      </c>
      <c r="Y180">
        <v>0.76528949999999996</v>
      </c>
      <c r="Z180">
        <v>0.93877489999999997</v>
      </c>
      <c r="AA180">
        <v>0.25176692000000001</v>
      </c>
      <c r="AB180">
        <v>1</v>
      </c>
      <c r="AC180">
        <v>0.79122579999999998</v>
      </c>
      <c r="AD180">
        <v>0.77325239999999995</v>
      </c>
      <c r="AE180">
        <v>0.31259104999999998</v>
      </c>
      <c r="AF180">
        <v>0.84286450000000002</v>
      </c>
      <c r="AG180" s="1">
        <v>0.34</v>
      </c>
      <c r="AH180" s="1">
        <v>0.36</v>
      </c>
      <c r="AI180" s="1">
        <v>0.41</v>
      </c>
      <c r="AJ180" s="1">
        <v>0.56999999999999995</v>
      </c>
      <c r="AK180" s="1">
        <v>0.66</v>
      </c>
      <c r="AL180" s="1">
        <v>0.41</v>
      </c>
      <c r="AM180" s="1">
        <v>0.32</v>
      </c>
      <c r="AN180" s="1">
        <v>0.41</v>
      </c>
      <c r="AO180" s="1">
        <v>0.84</v>
      </c>
      <c r="AP180" s="1">
        <v>0.36</v>
      </c>
      <c r="AQ180" s="1">
        <f>SUM(Tabla1[[#This Row],[AM24vsNM24]:[NMinf48vsNM48]])</f>
        <v>-8.0150000000001054E-3</v>
      </c>
    </row>
    <row r="181" spans="1:43" hidden="1" x14ac:dyDescent="0.3">
      <c r="A181" t="s">
        <v>209</v>
      </c>
      <c r="B181">
        <v>61</v>
      </c>
      <c r="C181" t="str">
        <f>IF(Tabla1[[#This Row],[FDR q-val|AM24vsNM24]] &lt; $C$1, Tabla1[[#This Row],[NES|AM24vsNM24]], "")</f>
        <v/>
      </c>
      <c r="D181" t="str">
        <f>IF(Tabla1[[#This Row],[FDR q-val|AM48vsNM48]] &lt; $C$1, Tabla1[[#This Row],[NES|AM48vsNM48]], "")</f>
        <v/>
      </c>
      <c r="E181" t="str">
        <f>IF(Tabla1[[#This Row],[FDR q-val|AMinf24vsAM24]] &lt; $C$1, Tabla1[[#This Row],[NES|AMinf24vsAM24]], "")</f>
        <v/>
      </c>
      <c r="F181" t="str">
        <f>IF(Tabla1[[#This Row],[FDR q-val|AMinf24vsNM24]] &lt; $C$1, Tabla1[[#This Row],[NES|AMinf24vsNM24]], "")</f>
        <v/>
      </c>
      <c r="H181" t="str">
        <f>IF(Tabla1[[#This Row],[FDR q-val|AMinf48_vs_NMinf48]] &lt; $C$1, Tabla1[[#This Row],[NES|AMinf48_vs_NMinf48]], "")</f>
        <v/>
      </c>
      <c r="I181" t="str">
        <f>IF(Tabla1[[#This Row],[FDR q-val|AMinf48vsAM48]] &lt; $C$1, Tabla1[[#This Row],[NES|AMinf48vsAM48]], "")</f>
        <v/>
      </c>
      <c r="J181" t="str">
        <f>IF(Tabla1[[#This Row],[FDR q-val|AMinf48vsNM48]] &lt; $C$1, Tabla1[[#This Row],[NES|AMinf48vsNM48]], "")</f>
        <v/>
      </c>
      <c r="K181" t="str">
        <f>IF(Tabla1[[#This Row],[FDR q-val|NMinf24vsNM24]] &lt; $C$1, Tabla1[[#This Row],[NES|NMinf24vsNM24]], "")</f>
        <v/>
      </c>
      <c r="L181" t="str">
        <f>IF(Tabla1[[#This Row],[FDR q-val|NMinf48vsNM48]] &lt; $C$1, Tabla1[[#This Row],[NES|NMinf48vsNM48]], "")</f>
        <v/>
      </c>
      <c r="M181">
        <v>-0.53177410000000003</v>
      </c>
      <c r="N181">
        <v>-0.84065230000000002</v>
      </c>
      <c r="O181">
        <v>-0.62078409999999995</v>
      </c>
      <c r="P181">
        <v>-0.62024100000000004</v>
      </c>
      <c r="Q181">
        <v>1.402469</v>
      </c>
      <c r="R181">
        <v>-0.87890327000000001</v>
      </c>
      <c r="S181">
        <v>1.1466647000000001</v>
      </c>
      <c r="T181">
        <v>1.0761639999999999</v>
      </c>
      <c r="U181">
        <v>-1.3557527</v>
      </c>
      <c r="V181">
        <v>1.3194341999999999</v>
      </c>
      <c r="W181">
        <v>0.97605430000000004</v>
      </c>
      <c r="X181">
        <v>0.99782020000000005</v>
      </c>
      <c r="Y181">
        <v>1</v>
      </c>
      <c r="Z181">
        <v>1</v>
      </c>
      <c r="AA181">
        <v>0.48749510000000001</v>
      </c>
      <c r="AB181">
        <v>0.97774939999999999</v>
      </c>
      <c r="AC181">
        <v>1</v>
      </c>
      <c r="AD181">
        <v>0.87985796000000005</v>
      </c>
      <c r="AE181">
        <v>0.64475125</v>
      </c>
      <c r="AF181">
        <v>0.93887609999999999</v>
      </c>
      <c r="AG181" s="1">
        <v>0.16</v>
      </c>
      <c r="AH181" s="1">
        <v>0.25</v>
      </c>
      <c r="AI181" s="1">
        <v>0.46</v>
      </c>
      <c r="AJ181" s="1">
        <v>0.41</v>
      </c>
      <c r="AK181" s="1">
        <v>0.44</v>
      </c>
      <c r="AL181" s="1">
        <v>0.41</v>
      </c>
      <c r="AM181" s="1">
        <v>0.67</v>
      </c>
      <c r="AN181" s="1">
        <v>0.69</v>
      </c>
      <c r="AO181" s="1">
        <v>0.7</v>
      </c>
      <c r="AP181" s="1">
        <v>0.66</v>
      </c>
      <c r="AQ181" s="1">
        <f>SUM(Tabla1[[#This Row],[AM24vsNM24]:[NMinf48vsNM48]])</f>
        <v>0</v>
      </c>
    </row>
    <row r="182" spans="1:43" x14ac:dyDescent="0.3">
      <c r="A182" t="s">
        <v>210</v>
      </c>
      <c r="B182">
        <v>44</v>
      </c>
      <c r="C182" t="str">
        <f>IF(Tabla1[[#This Row],[FDR q-val|AM24vsNM24]] &lt; $C$1, Tabla1[[#This Row],[NES|AM24vsNM24]], "")</f>
        <v/>
      </c>
      <c r="D182" t="str">
        <f>IF(Tabla1[[#This Row],[FDR q-val|AM48vsNM48]] &lt; $C$1, Tabla1[[#This Row],[NES|AM48vsNM48]], "")</f>
        <v/>
      </c>
      <c r="E182" t="str">
        <f>IF(Tabla1[[#This Row],[FDR q-val|AMinf24vsAM24]] &lt; $C$1, Tabla1[[#This Row],[NES|AMinf24vsAM24]], "")</f>
        <v/>
      </c>
      <c r="F182" t="str">
        <f>IF(Tabla1[[#This Row],[FDR q-val|AMinf24vsNM24]] &lt; $C$1, Tabla1[[#This Row],[NES|AMinf24vsNM24]], "")</f>
        <v/>
      </c>
      <c r="G182">
        <f>IF(Tabla1[[#This Row],[FDR q-val|AMinf24vsNMinf24]] &lt; $C$1, Tabla1[[#This Row],[NES|AMinf24vsNMinf24]], "")</f>
        <v>1.509673</v>
      </c>
      <c r="H182" t="str">
        <f>IF(Tabla1[[#This Row],[FDR q-val|AMinf48_vs_NMinf48]] &lt; $C$1, Tabla1[[#This Row],[NES|AMinf48_vs_NMinf48]], "")</f>
        <v/>
      </c>
      <c r="I182" t="str">
        <f>IF(Tabla1[[#This Row],[FDR q-val|AMinf48vsAM48]] &lt; $C$1, Tabla1[[#This Row],[NES|AMinf48vsAM48]], "")</f>
        <v/>
      </c>
      <c r="J182" t="str">
        <f>IF(Tabla1[[#This Row],[FDR q-val|AMinf48vsNM48]] &lt; $C$1, Tabla1[[#This Row],[NES|AMinf48vsNM48]], "")</f>
        <v/>
      </c>
      <c r="K182">
        <f>IF(Tabla1[[#This Row],[FDR q-val|NMinf24vsNM24]] &lt; $C$1, Tabla1[[#This Row],[NES|NMinf24vsNM24]], "")</f>
        <v>-1.4826225</v>
      </c>
      <c r="L182" t="str">
        <f>IF(Tabla1[[#This Row],[FDR q-val|NMinf48vsNM48]] &lt; $C$1, Tabla1[[#This Row],[NES|NMinf48vsNM48]], "")</f>
        <v/>
      </c>
      <c r="M182">
        <v>-0.62860689999999997</v>
      </c>
      <c r="N182">
        <v>-1.2196431000000001</v>
      </c>
      <c r="O182">
        <v>-0.59248966000000003</v>
      </c>
      <c r="P182">
        <v>-0.65514463000000001</v>
      </c>
      <c r="Q182">
        <v>1.509673</v>
      </c>
      <c r="R182">
        <v>-0.72950183999999996</v>
      </c>
      <c r="S182">
        <v>1.1517717999999999</v>
      </c>
      <c r="T182">
        <v>1.0517006</v>
      </c>
      <c r="U182">
        <v>-1.4826225</v>
      </c>
      <c r="V182">
        <v>1.2168353999999999</v>
      </c>
      <c r="W182">
        <v>0.94006794999999999</v>
      </c>
      <c r="X182">
        <v>0.98395600000000005</v>
      </c>
      <c r="Y182">
        <v>0.99399959999999998</v>
      </c>
      <c r="Z182">
        <v>1</v>
      </c>
      <c r="AA182">
        <v>0.43993900000000002</v>
      </c>
      <c r="AB182">
        <v>0.98853429999999998</v>
      </c>
      <c r="AC182">
        <v>1</v>
      </c>
      <c r="AD182">
        <v>0.85413532999999997</v>
      </c>
      <c r="AE182">
        <v>0.46900093999999998</v>
      </c>
      <c r="AF182">
        <v>0.78891920000000004</v>
      </c>
      <c r="AG182" s="1">
        <v>0.18</v>
      </c>
      <c r="AH182" s="1">
        <v>0.3</v>
      </c>
      <c r="AI182" s="1">
        <v>0.45</v>
      </c>
      <c r="AJ182" s="1">
        <v>0.36</v>
      </c>
      <c r="AK182" s="1">
        <v>0.45</v>
      </c>
      <c r="AL182" s="1">
        <v>0.16</v>
      </c>
      <c r="AM182" s="1">
        <v>0.61</v>
      </c>
      <c r="AN182" s="1">
        <v>0.66</v>
      </c>
      <c r="AO182" s="1">
        <v>0.55000000000000004</v>
      </c>
      <c r="AP182" s="1">
        <v>0.59</v>
      </c>
      <c r="AQ182" s="1">
        <f>SUM(Tabla1[[#This Row],[AM24vsNM24]:[NMinf48vsNM48]])</f>
        <v>2.7050500000000088E-2</v>
      </c>
    </row>
    <row r="183" spans="1:43" hidden="1" x14ac:dyDescent="0.3">
      <c r="A183" t="s">
        <v>211</v>
      </c>
      <c r="B183">
        <v>19</v>
      </c>
      <c r="C183" t="str">
        <f>IF(Tabla1[[#This Row],[FDR q-val|AM24vsNM24]] &lt; $C$1, Tabla1[[#This Row],[NES|AM24vsNM24]], "")</f>
        <v/>
      </c>
      <c r="D183" t="str">
        <f>IF(Tabla1[[#This Row],[FDR q-val|AM48vsNM48]] &lt; $C$1, Tabla1[[#This Row],[NES|AM48vsNM48]], "")</f>
        <v/>
      </c>
      <c r="E183" t="str">
        <f>IF(Tabla1[[#This Row],[FDR q-val|AMinf24vsAM24]] &lt; $C$1, Tabla1[[#This Row],[NES|AMinf24vsAM24]], "")</f>
        <v/>
      </c>
      <c r="F183" t="str">
        <f>IF(Tabla1[[#This Row],[FDR q-val|AMinf24vsNM24]] &lt; $C$1, Tabla1[[#This Row],[NES|AMinf24vsNM24]], "")</f>
        <v/>
      </c>
      <c r="H183" t="str">
        <f>IF(Tabla1[[#This Row],[FDR q-val|AMinf48_vs_NMinf48]] &lt; $C$1, Tabla1[[#This Row],[NES|AMinf48_vs_NMinf48]], "")</f>
        <v/>
      </c>
      <c r="I183" t="str">
        <f>IF(Tabla1[[#This Row],[FDR q-val|AMinf48vsAM48]] &lt; $C$1, Tabla1[[#This Row],[NES|AMinf48vsAM48]], "")</f>
        <v/>
      </c>
      <c r="J183" t="str">
        <f>IF(Tabla1[[#This Row],[FDR q-val|AMinf48vsNM48]] &lt; $C$1, Tabla1[[#This Row],[NES|AMinf48vsNM48]], "")</f>
        <v/>
      </c>
      <c r="K183" t="str">
        <f>IF(Tabla1[[#This Row],[FDR q-val|NMinf24vsNM24]] &lt; $C$1, Tabla1[[#This Row],[NES|NMinf24vsNM24]], "")</f>
        <v/>
      </c>
      <c r="L183" t="str">
        <f>IF(Tabla1[[#This Row],[FDR q-val|NMinf48vsNM48]] &lt; $C$1, Tabla1[[#This Row],[NES|NMinf48vsNM48]], "")</f>
        <v/>
      </c>
      <c r="M183">
        <v>-0.97931062999999996</v>
      </c>
      <c r="N183">
        <v>-0.63653459999999995</v>
      </c>
      <c r="O183">
        <v>0.6773074</v>
      </c>
      <c r="P183">
        <v>-0.78510270000000004</v>
      </c>
      <c r="Q183">
        <v>1.0990861999999999</v>
      </c>
      <c r="R183">
        <v>-1.0167839999999999</v>
      </c>
      <c r="S183">
        <v>1.142136</v>
      </c>
      <c r="T183">
        <v>1.1345084000000001</v>
      </c>
      <c r="U183">
        <v>-1.1850821</v>
      </c>
      <c r="V183">
        <v>1.6634325999999999</v>
      </c>
      <c r="W183">
        <v>0.92827404000000002</v>
      </c>
      <c r="X183">
        <v>0.99364525000000004</v>
      </c>
      <c r="Y183">
        <v>0.96997219999999995</v>
      </c>
      <c r="Z183">
        <v>0.98208976000000003</v>
      </c>
      <c r="AA183">
        <v>0.81994736000000001</v>
      </c>
      <c r="AB183">
        <v>0.91991250000000002</v>
      </c>
      <c r="AC183">
        <v>1</v>
      </c>
      <c r="AD183">
        <v>0.91220087000000005</v>
      </c>
      <c r="AE183">
        <v>0.77126110000000003</v>
      </c>
      <c r="AF183">
        <v>1</v>
      </c>
      <c r="AG183" s="1">
        <v>0.57999999999999996</v>
      </c>
      <c r="AH183" s="1">
        <v>0.26</v>
      </c>
      <c r="AI183" s="1">
        <v>1</v>
      </c>
      <c r="AJ183" s="1">
        <v>0.47</v>
      </c>
      <c r="AK183" s="1">
        <v>0.21</v>
      </c>
      <c r="AL183" s="1">
        <v>0.21</v>
      </c>
      <c r="AM183" s="1">
        <v>0.74</v>
      </c>
      <c r="AN183" s="1">
        <v>0.42</v>
      </c>
      <c r="AO183" s="1">
        <v>0.79</v>
      </c>
      <c r="AP183" s="1">
        <v>0.57999999999999996</v>
      </c>
      <c r="AQ183" s="1">
        <f>SUM(Tabla1[[#This Row],[AM24vsNM24]:[NMinf48vsNM48]])</f>
        <v>0</v>
      </c>
    </row>
    <row r="184" spans="1:43" x14ac:dyDescent="0.3">
      <c r="A184" t="s">
        <v>212</v>
      </c>
      <c r="B184">
        <v>18</v>
      </c>
      <c r="C184" t="str">
        <f>IF(Tabla1[[#This Row],[FDR q-val|AM24vsNM24]] &lt; $C$1, Tabla1[[#This Row],[NES|AM24vsNM24]], "")</f>
        <v/>
      </c>
      <c r="D184" t="str">
        <f>IF(Tabla1[[#This Row],[FDR q-val|AM48vsNM48]] &lt; $C$1, Tabla1[[#This Row],[NES|AM48vsNM48]], "")</f>
        <v/>
      </c>
      <c r="E184" t="str">
        <f>IF(Tabla1[[#This Row],[FDR q-val|AMinf24vsAM24]] &lt; $C$1, Tabla1[[#This Row],[NES|AMinf24vsAM24]], "")</f>
        <v/>
      </c>
      <c r="F184" t="str">
        <f>IF(Tabla1[[#This Row],[FDR q-val|AMinf24vsNM24]] &lt; $C$1, Tabla1[[#This Row],[NES|AMinf24vsNM24]], "")</f>
        <v/>
      </c>
      <c r="G184" t="str">
        <f>IF(Tabla1[[#This Row],[FDR q-val|AMinf24vsNMinf24]] &lt; $C$1, Tabla1[[#This Row],[NES|AMinf24vsNMinf24]], "")</f>
        <v/>
      </c>
      <c r="H184" t="str">
        <f>IF(Tabla1[[#This Row],[FDR q-val|AMinf48_vs_NMinf48]] &lt; $C$1, Tabla1[[#This Row],[NES|AMinf48_vs_NMinf48]], "")</f>
        <v/>
      </c>
      <c r="I184" t="str">
        <f>IF(Tabla1[[#This Row],[FDR q-val|AMinf48vsAM48]] &lt; $C$1, Tabla1[[#This Row],[NES|AMinf48vsAM48]], "")</f>
        <v/>
      </c>
      <c r="J184" t="str">
        <f>IF(Tabla1[[#This Row],[FDR q-val|AMinf48vsNM48]] &lt; $C$1, Tabla1[[#This Row],[NES|AMinf48vsNM48]], "")</f>
        <v/>
      </c>
      <c r="K184">
        <f>IF(Tabla1[[#This Row],[FDR q-val|NMinf24vsNM24]] &lt; $C$1, Tabla1[[#This Row],[NES|NMinf24vsNM24]], "")</f>
        <v>-1.5875752000000001</v>
      </c>
      <c r="L184" t="str">
        <f>IF(Tabla1[[#This Row],[FDR q-val|NMinf48vsNM48]] &lt; $C$1, Tabla1[[#This Row],[NES|NMinf48vsNM48]], "")</f>
        <v/>
      </c>
      <c r="M184">
        <v>1.3775269999999999</v>
      </c>
      <c r="N184">
        <v>-1.1986612000000001</v>
      </c>
      <c r="O184">
        <v>-1.1912476999999999</v>
      </c>
      <c r="P184">
        <v>-0.75903094000000004</v>
      </c>
      <c r="Q184">
        <v>1.4064745999999999</v>
      </c>
      <c r="R184">
        <v>-0.74551789999999996</v>
      </c>
      <c r="S184">
        <v>1.0563157000000001</v>
      </c>
      <c r="T184">
        <v>0.79410440000000004</v>
      </c>
      <c r="U184">
        <v>-1.5875752000000001</v>
      </c>
      <c r="V184">
        <v>0.91949380000000003</v>
      </c>
      <c r="W184">
        <v>0.7452259</v>
      </c>
      <c r="X184">
        <v>0.99051540000000005</v>
      </c>
      <c r="Y184">
        <v>0.67929390000000001</v>
      </c>
      <c r="Z184">
        <v>0.99482362999999996</v>
      </c>
      <c r="AA184">
        <v>0.51200944000000004</v>
      </c>
      <c r="AB184">
        <v>0.98789979999999999</v>
      </c>
      <c r="AC184">
        <v>0.9754739</v>
      </c>
      <c r="AD184">
        <v>0.90372770000000002</v>
      </c>
      <c r="AE184">
        <v>0.41472503999999999</v>
      </c>
      <c r="AF184">
        <v>0.88362309999999999</v>
      </c>
      <c r="AG184" s="1">
        <v>0.5</v>
      </c>
      <c r="AH184" s="1">
        <v>0.44</v>
      </c>
      <c r="AI184" s="1">
        <v>0.78</v>
      </c>
      <c r="AJ184" s="1">
        <v>0.44</v>
      </c>
      <c r="AK184" s="1">
        <v>0.67</v>
      </c>
      <c r="AL184" s="1">
        <v>0.5</v>
      </c>
      <c r="AM184" s="1">
        <v>0.67</v>
      </c>
      <c r="AN184" s="1">
        <v>0.78</v>
      </c>
      <c r="AO184" s="1">
        <v>0.72</v>
      </c>
      <c r="AP184" s="1">
        <v>0.72</v>
      </c>
      <c r="AQ184" s="1">
        <f>SUM(Tabla1[[#This Row],[AM24vsNM24]:[NMinf48vsNM48]])</f>
        <v>-1.5875752000000001</v>
      </c>
    </row>
    <row r="185" spans="1:43" x14ac:dyDescent="0.3">
      <c r="A185" t="s">
        <v>213</v>
      </c>
      <c r="B185">
        <v>23</v>
      </c>
      <c r="C185" t="str">
        <f>IF(Tabla1[[#This Row],[FDR q-val|AM24vsNM24]] &lt; $C$1, Tabla1[[#This Row],[NES|AM24vsNM24]], "")</f>
        <v/>
      </c>
      <c r="D185">
        <f>IF(Tabla1[[#This Row],[FDR q-val|AM48vsNM48]] &lt; $C$1, Tabla1[[#This Row],[NES|AM48vsNM48]], "")</f>
        <v>-1.8781235999999999</v>
      </c>
      <c r="E185" t="str">
        <f>IF(Tabla1[[#This Row],[FDR q-val|AMinf24vsAM24]] &lt; $C$1, Tabla1[[#This Row],[NES|AMinf24vsAM24]], "")</f>
        <v/>
      </c>
      <c r="F185" t="str">
        <f>IF(Tabla1[[#This Row],[FDR q-val|AMinf24vsNM24]] &lt; $C$1, Tabla1[[#This Row],[NES|AMinf24vsNM24]], "")</f>
        <v/>
      </c>
      <c r="H185" t="str">
        <f>IF(Tabla1[[#This Row],[FDR q-val|AMinf48_vs_NMinf48]] &lt; $C$1, Tabla1[[#This Row],[NES|AMinf48_vs_NMinf48]], "")</f>
        <v/>
      </c>
      <c r="I185" t="str">
        <f>IF(Tabla1[[#This Row],[FDR q-val|AMinf48vsAM48]] &lt; $C$1, Tabla1[[#This Row],[NES|AMinf48vsAM48]], "")</f>
        <v/>
      </c>
      <c r="J185" t="str">
        <f>IF(Tabla1[[#This Row],[FDR q-val|AMinf48vsNM48]] &lt; $C$1, Tabla1[[#This Row],[NES|AMinf48vsNM48]], "")</f>
        <v/>
      </c>
      <c r="K185" t="str">
        <f>IF(Tabla1[[#This Row],[FDR q-val|NMinf24vsNM24]] &lt; $C$1, Tabla1[[#This Row],[NES|NMinf24vsNM24]], "")</f>
        <v/>
      </c>
      <c r="L185" t="str">
        <f>IF(Tabla1[[#This Row],[FDR q-val|NMinf48vsNM48]] &lt; $C$1, Tabla1[[#This Row],[NES|NMinf48vsNM48]], "")</f>
        <v/>
      </c>
      <c r="M185">
        <v>1.1426935</v>
      </c>
      <c r="N185">
        <v>-1.8781235999999999</v>
      </c>
      <c r="O185">
        <v>-1.3539703000000001</v>
      </c>
      <c r="P185">
        <v>-0.93729759999999995</v>
      </c>
      <c r="Q185">
        <v>0.86795270000000002</v>
      </c>
      <c r="R185">
        <v>-0.74696149999999994</v>
      </c>
      <c r="S185">
        <v>1.4209977</v>
      </c>
      <c r="T185">
        <v>1.2204306</v>
      </c>
      <c r="U185">
        <v>-1.3005167</v>
      </c>
      <c r="V185">
        <v>1.4029659999999999</v>
      </c>
      <c r="W185">
        <v>0.87913202999999995</v>
      </c>
      <c r="X185">
        <v>5.6000034999999997E-2</v>
      </c>
      <c r="Y185">
        <v>0.5473306</v>
      </c>
      <c r="Z185">
        <v>1</v>
      </c>
      <c r="AA185">
        <v>0.93691829999999998</v>
      </c>
      <c r="AB185">
        <v>0.98973630000000001</v>
      </c>
      <c r="AC185">
        <v>1</v>
      </c>
      <c r="AD185">
        <v>0.98438809999999999</v>
      </c>
      <c r="AE185">
        <v>0.76531344999999995</v>
      </c>
      <c r="AF185">
        <v>1</v>
      </c>
      <c r="AG185" s="1">
        <v>0.52</v>
      </c>
      <c r="AH185" s="1">
        <v>0.83</v>
      </c>
      <c r="AI185" s="1">
        <v>0.7</v>
      </c>
      <c r="AJ185" s="1">
        <v>0.56999999999999995</v>
      </c>
      <c r="AK185" s="1">
        <v>0.3</v>
      </c>
      <c r="AL185" s="1">
        <v>0.61</v>
      </c>
      <c r="AM185" s="1">
        <v>0.74</v>
      </c>
      <c r="AN185" s="1">
        <v>0.7</v>
      </c>
      <c r="AO185" s="1">
        <v>0.56999999999999995</v>
      </c>
      <c r="AP185" s="1">
        <v>0.78</v>
      </c>
      <c r="AQ185" s="1">
        <f>SUM(Tabla1[[#This Row],[AM24vsNM24]:[NMinf48vsNM48]])</f>
        <v>-1.8781235999999999</v>
      </c>
    </row>
    <row r="186" spans="1:43" x14ac:dyDescent="0.3">
      <c r="A186" t="s">
        <v>214</v>
      </c>
      <c r="B186">
        <v>158</v>
      </c>
      <c r="C186" t="str">
        <f>IF(Tabla1[[#This Row],[FDR q-val|AM24vsNM24]] &lt; $C$1, Tabla1[[#This Row],[NES|AM24vsNM24]], "")</f>
        <v/>
      </c>
      <c r="D186" t="str">
        <f>IF(Tabla1[[#This Row],[FDR q-val|AM48vsNM48]] &lt; $C$1, Tabla1[[#This Row],[NES|AM48vsNM48]], "")</f>
        <v/>
      </c>
      <c r="E186" t="str">
        <f>IF(Tabla1[[#This Row],[FDR q-val|AMinf24vsAM24]] &lt; $C$1, Tabla1[[#This Row],[NES|AMinf24vsAM24]], "")</f>
        <v/>
      </c>
      <c r="F186" t="str">
        <f>IF(Tabla1[[#This Row],[FDR q-val|AMinf24vsNM24]] &lt; $C$1, Tabla1[[#This Row],[NES|AMinf24vsNM24]], "")</f>
        <v/>
      </c>
      <c r="G186">
        <f>IF(Tabla1[[#This Row],[FDR q-val|AMinf24vsNMinf24]] &lt; $C$1, Tabla1[[#This Row],[NES|AMinf24vsNMinf24]], "")</f>
        <v>1.5812378</v>
      </c>
      <c r="H186" t="str">
        <f>IF(Tabla1[[#This Row],[FDR q-val|AMinf48_vs_NMinf48]] &lt; $C$1, Tabla1[[#This Row],[NES|AMinf48_vs_NMinf48]], "")</f>
        <v/>
      </c>
      <c r="I186" t="str">
        <f>IF(Tabla1[[#This Row],[FDR q-val|AMinf48vsAM48]] &lt; $C$1, Tabla1[[#This Row],[NES|AMinf48vsAM48]], "")</f>
        <v/>
      </c>
      <c r="J186" t="str">
        <f>IF(Tabla1[[#This Row],[FDR q-val|AMinf48vsNM48]] &lt; $C$1, Tabla1[[#This Row],[NES|AMinf48vsNM48]], "")</f>
        <v/>
      </c>
      <c r="K186">
        <f>IF(Tabla1[[#This Row],[FDR q-val|NMinf24vsNM24]] &lt; $C$1, Tabla1[[#This Row],[NES|NMinf24vsNM24]], "")</f>
        <v>-1.5133277999999999</v>
      </c>
      <c r="L186" t="str">
        <f>IF(Tabla1[[#This Row],[FDR q-val|NMinf48vsNM48]] &lt; $C$1, Tabla1[[#This Row],[NES|NMinf48vsNM48]], "")</f>
        <v/>
      </c>
      <c r="M186">
        <v>1.2798223</v>
      </c>
      <c r="N186">
        <v>-0.81984860000000004</v>
      </c>
      <c r="O186">
        <v>-1.4963759000000001</v>
      </c>
      <c r="P186">
        <v>0.45594351999999999</v>
      </c>
      <c r="Q186">
        <v>1.5812378</v>
      </c>
      <c r="R186">
        <v>1.5764393000000001</v>
      </c>
      <c r="S186">
        <v>-1.1119777</v>
      </c>
      <c r="T186">
        <v>-1.0577791000000001</v>
      </c>
      <c r="U186">
        <v>-1.5133277999999999</v>
      </c>
      <c r="V186">
        <v>-1.5710135999999999</v>
      </c>
      <c r="W186">
        <v>0.73768230000000001</v>
      </c>
      <c r="X186">
        <v>0.98252624</v>
      </c>
      <c r="Y186">
        <v>0.71719754000000002</v>
      </c>
      <c r="Z186">
        <v>0.99263480000000004</v>
      </c>
      <c r="AA186">
        <v>0.33449453000000001</v>
      </c>
      <c r="AB186">
        <v>0.7659359</v>
      </c>
      <c r="AC186">
        <v>0.75264819999999999</v>
      </c>
      <c r="AD186">
        <v>0.85033053000000003</v>
      </c>
      <c r="AE186">
        <v>0.42340220000000001</v>
      </c>
      <c r="AF186">
        <v>1</v>
      </c>
      <c r="AG186" s="1">
        <v>0.53</v>
      </c>
      <c r="AH186" s="1">
        <v>0.28999999999999998</v>
      </c>
      <c r="AI186" s="1">
        <v>0.5</v>
      </c>
      <c r="AJ186" s="1">
        <v>0.18</v>
      </c>
      <c r="AK186" s="1">
        <v>0.69</v>
      </c>
      <c r="AL186" s="1">
        <v>0.35</v>
      </c>
      <c r="AM186" s="1">
        <v>0.35</v>
      </c>
      <c r="AN186" s="1">
        <v>0.35</v>
      </c>
      <c r="AO186" s="1">
        <v>0.53</v>
      </c>
      <c r="AP186" s="1">
        <v>0.36</v>
      </c>
      <c r="AQ186" s="1">
        <f>SUM(Tabla1[[#This Row],[AM24vsNM24]:[NMinf48vsNM48]])</f>
        <v>6.7910000000000137E-2</v>
      </c>
    </row>
    <row r="187" spans="1:43" x14ac:dyDescent="0.3">
      <c r="A187" t="s">
        <v>215</v>
      </c>
      <c r="B187">
        <v>80</v>
      </c>
      <c r="C187" t="str">
        <f>IF(Tabla1[[#This Row],[FDR q-val|AM24vsNM24]] &lt; $C$1, Tabla1[[#This Row],[NES|AM24vsNM24]], "")</f>
        <v/>
      </c>
      <c r="D187" t="str">
        <f>IF(Tabla1[[#This Row],[FDR q-val|AM48vsNM48]] &lt; $C$1, Tabla1[[#This Row],[NES|AM48vsNM48]], "")</f>
        <v/>
      </c>
      <c r="E187">
        <f>IF(Tabla1[[#This Row],[FDR q-val|AMinf24vsAM24]] &lt; $C$1, Tabla1[[#This Row],[NES|AMinf24vsAM24]], "")</f>
        <v>-1.6986220000000001</v>
      </c>
      <c r="F187" t="str">
        <f>IF(Tabla1[[#This Row],[FDR q-val|AMinf24vsNM24]] &lt; $C$1, Tabla1[[#This Row],[NES|AMinf24vsNM24]], "")</f>
        <v/>
      </c>
      <c r="H187" t="str">
        <f>IF(Tabla1[[#This Row],[FDR q-val|AMinf48_vs_NMinf48]] &lt; $C$1, Tabla1[[#This Row],[NES|AMinf48_vs_NMinf48]], "")</f>
        <v/>
      </c>
      <c r="I187" t="str">
        <f>IF(Tabla1[[#This Row],[FDR q-val|AMinf48vsAM48]] &lt; $C$1, Tabla1[[#This Row],[NES|AMinf48vsAM48]], "")</f>
        <v/>
      </c>
      <c r="J187" t="str">
        <f>IF(Tabla1[[#This Row],[FDR q-val|AMinf48vsNM48]] &lt; $C$1, Tabla1[[#This Row],[NES|AMinf48vsNM48]], "")</f>
        <v/>
      </c>
      <c r="K187" t="str">
        <f>IF(Tabla1[[#This Row],[FDR q-val|NMinf24vsNM24]] &lt; $C$1, Tabla1[[#This Row],[NES|NMinf24vsNM24]], "")</f>
        <v/>
      </c>
      <c r="L187" t="str">
        <f>IF(Tabla1[[#This Row],[FDR q-val|NMinf48vsNM48]] &lt; $C$1, Tabla1[[#This Row],[NES|NMinf48vsNM48]], "")</f>
        <v/>
      </c>
      <c r="M187">
        <v>1.5563825</v>
      </c>
      <c r="N187">
        <v>-1.1891011</v>
      </c>
      <c r="O187">
        <v>-1.6986220000000001</v>
      </c>
      <c r="P187">
        <v>1.3218652</v>
      </c>
      <c r="Q187">
        <v>1.5512279</v>
      </c>
      <c r="R187">
        <v>-0.37794733000000003</v>
      </c>
      <c r="S187">
        <v>1.2824629999999999</v>
      </c>
      <c r="T187">
        <v>1.1949723000000001</v>
      </c>
      <c r="U187">
        <v>-1.1622667</v>
      </c>
      <c r="V187">
        <v>1.4588234</v>
      </c>
      <c r="W187">
        <v>0.75212234</v>
      </c>
      <c r="X187">
        <v>0.96403055999999998</v>
      </c>
      <c r="Y187">
        <v>0.49104816000000001</v>
      </c>
      <c r="Z187">
        <v>0.57601539999999996</v>
      </c>
      <c r="AA187">
        <v>0.42022314999999999</v>
      </c>
      <c r="AB187">
        <v>0.99861670000000002</v>
      </c>
      <c r="AC187">
        <v>1</v>
      </c>
      <c r="AD187">
        <v>0.93873479999999998</v>
      </c>
      <c r="AE187">
        <v>0.7787444</v>
      </c>
      <c r="AF187">
        <v>1</v>
      </c>
      <c r="AG187" s="1">
        <v>0.45</v>
      </c>
      <c r="AH187" s="1">
        <v>0.41</v>
      </c>
      <c r="AI187" s="1">
        <v>0.44</v>
      </c>
      <c r="AJ187" s="1">
        <v>0.34</v>
      </c>
      <c r="AK187" s="1">
        <v>0.61</v>
      </c>
      <c r="AL187" s="1">
        <v>0.3</v>
      </c>
      <c r="AM187" s="1">
        <v>0.7</v>
      </c>
      <c r="AN187" s="1">
        <v>0.76</v>
      </c>
      <c r="AO187" s="1">
        <v>0.26</v>
      </c>
      <c r="AP187" s="1">
        <v>0.7</v>
      </c>
      <c r="AQ187" s="1">
        <f>SUM(Tabla1[[#This Row],[AM24vsNM24]:[NMinf48vsNM48]])</f>
        <v>-1.6986220000000001</v>
      </c>
    </row>
    <row r="188" spans="1:43" x14ac:dyDescent="0.3">
      <c r="A188" t="s">
        <v>216</v>
      </c>
      <c r="B188">
        <v>43</v>
      </c>
      <c r="C188" t="str">
        <f>IF(Tabla1[[#This Row],[FDR q-val|AM24vsNM24]] &lt; $C$1, Tabla1[[#This Row],[NES|AM24vsNM24]], "")</f>
        <v/>
      </c>
      <c r="D188" t="str">
        <f>IF(Tabla1[[#This Row],[FDR q-val|AM48vsNM48]] &lt; $C$1, Tabla1[[#This Row],[NES|AM48vsNM48]], "")</f>
        <v/>
      </c>
      <c r="E188" t="str">
        <f>IF(Tabla1[[#This Row],[FDR q-val|AMinf24vsAM24]] &lt; $C$1, Tabla1[[#This Row],[NES|AMinf24vsAM24]], "")</f>
        <v/>
      </c>
      <c r="F188" t="str">
        <f>IF(Tabla1[[#This Row],[FDR q-val|AMinf24vsNM24]] &lt; $C$1, Tabla1[[#This Row],[NES|AMinf24vsNM24]], "")</f>
        <v/>
      </c>
      <c r="G188">
        <f>IF(Tabla1[[#This Row],[FDR q-val|AMinf24vsNMinf24]] &lt; $C$1, Tabla1[[#This Row],[NES|AMinf24vsNMinf24]], "")</f>
        <v>1.5348641999999999</v>
      </c>
      <c r="H188" t="str">
        <f>IF(Tabla1[[#This Row],[FDR q-val|AMinf48_vs_NMinf48]] &lt; $C$1, Tabla1[[#This Row],[NES|AMinf48_vs_NMinf48]], "")</f>
        <v/>
      </c>
      <c r="I188" t="str">
        <f>IF(Tabla1[[#This Row],[FDR q-val|AMinf48vsAM48]] &lt; $C$1, Tabla1[[#This Row],[NES|AMinf48vsAM48]], "")</f>
        <v/>
      </c>
      <c r="J188" t="str">
        <f>IF(Tabla1[[#This Row],[FDR q-val|AMinf48vsNM48]] &lt; $C$1, Tabla1[[#This Row],[NES|AMinf48vsNM48]], "")</f>
        <v/>
      </c>
      <c r="K188" t="str">
        <f>IF(Tabla1[[#This Row],[FDR q-val|NMinf24vsNM24]] &lt; $C$1, Tabla1[[#This Row],[NES|NMinf24vsNM24]], "")</f>
        <v/>
      </c>
      <c r="L188" t="str">
        <f>IF(Tabla1[[#This Row],[FDR q-val|NMinf48vsNM48]] &lt; $C$1, Tabla1[[#This Row],[NES|NMinf48vsNM48]], "")</f>
        <v/>
      </c>
      <c r="M188">
        <v>1.4933668</v>
      </c>
      <c r="N188">
        <v>-1.0651774000000001</v>
      </c>
      <c r="O188">
        <v>-1.6658777</v>
      </c>
      <c r="P188">
        <v>1.284996</v>
      </c>
      <c r="Q188">
        <v>1.5348641999999999</v>
      </c>
      <c r="R188">
        <v>-0.42419693000000003</v>
      </c>
      <c r="S188">
        <v>1.2103347</v>
      </c>
      <c r="T188">
        <v>1.160533</v>
      </c>
      <c r="U188">
        <v>-1.1546128</v>
      </c>
      <c r="V188">
        <v>1.5457882000000001</v>
      </c>
      <c r="W188">
        <v>0.73973610000000001</v>
      </c>
      <c r="X188">
        <v>1</v>
      </c>
      <c r="Y188">
        <v>0.55194580000000004</v>
      </c>
      <c r="Z188">
        <v>0.59484859999999995</v>
      </c>
      <c r="AA188">
        <v>0.47140205000000002</v>
      </c>
      <c r="AB188">
        <v>1</v>
      </c>
      <c r="AC188">
        <v>1</v>
      </c>
      <c r="AD188">
        <v>0.94856536000000002</v>
      </c>
      <c r="AE188">
        <v>0.76508670000000001</v>
      </c>
      <c r="AF188">
        <v>1</v>
      </c>
      <c r="AG188" s="1">
        <v>0.44</v>
      </c>
      <c r="AH188" s="1">
        <v>0.42</v>
      </c>
      <c r="AI188" s="1">
        <v>0.47</v>
      </c>
      <c r="AJ188" s="1">
        <v>0.23</v>
      </c>
      <c r="AK188" s="1">
        <v>0.6</v>
      </c>
      <c r="AL188" s="1">
        <v>0.23</v>
      </c>
      <c r="AM188" s="1">
        <v>0.72</v>
      </c>
      <c r="AN188" s="1">
        <v>0.79</v>
      </c>
      <c r="AO188" s="1">
        <v>0.26</v>
      </c>
      <c r="AP188" s="1">
        <v>0.74</v>
      </c>
      <c r="AQ188" s="1">
        <f>SUM(Tabla1[[#This Row],[AM24vsNM24]:[NMinf48vsNM48]])</f>
        <v>1.5348641999999999</v>
      </c>
    </row>
    <row r="189" spans="1:43" hidden="1" x14ac:dyDescent="0.3">
      <c r="A189" t="s">
        <v>217</v>
      </c>
      <c r="B189">
        <v>34</v>
      </c>
      <c r="C189" t="str">
        <f>IF(Tabla1[[#This Row],[FDR q-val|AM24vsNM24]] &lt; $C$1, Tabla1[[#This Row],[NES|AM24vsNM24]], "")</f>
        <v/>
      </c>
      <c r="D189" t="str">
        <f>IF(Tabla1[[#This Row],[FDR q-val|AM48vsNM48]] &lt; $C$1, Tabla1[[#This Row],[NES|AM48vsNM48]], "")</f>
        <v/>
      </c>
      <c r="E189" t="str">
        <f>IF(Tabla1[[#This Row],[FDR q-val|AMinf24vsAM24]] &lt; $C$1, Tabla1[[#This Row],[NES|AMinf24vsAM24]], "")</f>
        <v/>
      </c>
      <c r="F189" t="str">
        <f>IF(Tabla1[[#This Row],[FDR q-val|AMinf24vsNM24]] &lt; $C$1, Tabla1[[#This Row],[NES|AMinf24vsNM24]], "")</f>
        <v/>
      </c>
      <c r="H189" t="str">
        <f>IF(Tabla1[[#This Row],[FDR q-val|AMinf48_vs_NMinf48]] &lt; $C$1, Tabla1[[#This Row],[NES|AMinf48_vs_NMinf48]], "")</f>
        <v/>
      </c>
      <c r="I189" t="str">
        <f>IF(Tabla1[[#This Row],[FDR q-val|AMinf48vsAM48]] &lt; $C$1, Tabla1[[#This Row],[NES|AMinf48vsAM48]], "")</f>
        <v/>
      </c>
      <c r="J189" t="str">
        <f>IF(Tabla1[[#This Row],[FDR q-val|AMinf48vsNM48]] &lt; $C$1, Tabla1[[#This Row],[NES|AMinf48vsNM48]], "")</f>
        <v/>
      </c>
      <c r="K189" t="str">
        <f>IF(Tabla1[[#This Row],[FDR q-val|NMinf24vsNM24]] &lt; $C$1, Tabla1[[#This Row],[NES|NMinf24vsNM24]], "")</f>
        <v/>
      </c>
      <c r="L189" t="str">
        <f>IF(Tabla1[[#This Row],[FDR q-val|NMinf48vsNM48]] &lt; $C$1, Tabla1[[#This Row],[NES|NMinf48vsNM48]], "")</f>
        <v/>
      </c>
      <c r="M189">
        <v>1.5376128</v>
      </c>
      <c r="N189">
        <v>-1.0693994</v>
      </c>
      <c r="O189">
        <v>-1.4772419999999999</v>
      </c>
      <c r="P189">
        <v>1.1819987000000001</v>
      </c>
      <c r="Q189">
        <v>1.4799340999999999</v>
      </c>
      <c r="R189">
        <v>0.41257476999999998</v>
      </c>
      <c r="S189">
        <v>1.3329241000000001</v>
      </c>
      <c r="T189">
        <v>1.2535361</v>
      </c>
      <c r="U189">
        <v>-0.99989516000000001</v>
      </c>
      <c r="V189">
        <v>1.250197</v>
      </c>
      <c r="W189">
        <v>0.73936299999999999</v>
      </c>
      <c r="X189">
        <v>1</v>
      </c>
      <c r="Y189">
        <v>0.60155130000000001</v>
      </c>
      <c r="Z189">
        <v>0.68037119999999995</v>
      </c>
      <c r="AA189">
        <v>0.42041430000000002</v>
      </c>
      <c r="AB189">
        <v>1</v>
      </c>
      <c r="AC189">
        <v>1</v>
      </c>
      <c r="AD189">
        <v>1</v>
      </c>
      <c r="AE189">
        <v>0.87178560000000005</v>
      </c>
      <c r="AF189">
        <v>0.82436125999999998</v>
      </c>
      <c r="AG189" s="1">
        <v>0.56000000000000005</v>
      </c>
      <c r="AH189" s="1">
        <v>0.38</v>
      </c>
      <c r="AI189" s="1">
        <v>0.47</v>
      </c>
      <c r="AJ189" s="1">
        <v>0.47</v>
      </c>
      <c r="AK189" s="1">
        <v>0.71</v>
      </c>
      <c r="AL189" s="1">
        <v>0.24</v>
      </c>
      <c r="AM189" s="1">
        <v>0.71</v>
      </c>
      <c r="AN189" s="1">
        <v>0.79</v>
      </c>
      <c r="AO189" s="1">
        <v>0.26</v>
      </c>
      <c r="AP189" s="1">
        <v>0.68</v>
      </c>
      <c r="AQ189" s="1">
        <f>SUM(Tabla1[[#This Row],[AM24vsNM24]:[NMinf48vsNM48]])</f>
        <v>0</v>
      </c>
    </row>
    <row r="190" spans="1:43" hidden="1" x14ac:dyDescent="0.3">
      <c r="A190" t="s">
        <v>218</v>
      </c>
      <c r="B190">
        <v>54</v>
      </c>
      <c r="C190" t="str">
        <f>IF(Tabla1[[#This Row],[FDR q-val|AM24vsNM24]] &lt; $C$1, Tabla1[[#This Row],[NES|AM24vsNM24]], "")</f>
        <v/>
      </c>
      <c r="D190" t="str">
        <f>IF(Tabla1[[#This Row],[FDR q-val|AM48vsNM48]] &lt; $C$1, Tabla1[[#This Row],[NES|AM48vsNM48]], "")</f>
        <v/>
      </c>
      <c r="E190" t="str">
        <f>IF(Tabla1[[#This Row],[FDR q-val|AMinf24vsAM24]] &lt; $C$1, Tabla1[[#This Row],[NES|AMinf24vsAM24]], "")</f>
        <v/>
      </c>
      <c r="F190" t="str">
        <f>IF(Tabla1[[#This Row],[FDR q-val|AMinf24vsNM24]] &lt; $C$1, Tabla1[[#This Row],[NES|AMinf24vsNM24]], "")</f>
        <v/>
      </c>
      <c r="G190" t="str">
        <f>IF(Tabla1[[#This Row],[FDR q-val|AMinf24vsNMinf24]] &lt; $C$1, Tabla1[[#This Row],[NES|AMinf24vsNMinf24]], "")</f>
        <v/>
      </c>
      <c r="H190" t="str">
        <f>IF(Tabla1[[#This Row],[FDR q-val|AMinf48_vs_NMinf48]] &lt; $C$1, Tabla1[[#This Row],[NES|AMinf48_vs_NMinf48]], "")</f>
        <v/>
      </c>
      <c r="I190" t="str">
        <f>IF(Tabla1[[#This Row],[FDR q-val|AMinf48vsAM48]] &lt; $C$1, Tabla1[[#This Row],[NES|AMinf48vsAM48]], "")</f>
        <v/>
      </c>
      <c r="J190" t="str">
        <f>IF(Tabla1[[#This Row],[FDR q-val|AMinf48vsNM48]] &lt; $C$1, Tabla1[[#This Row],[NES|AMinf48vsNM48]], "")</f>
        <v/>
      </c>
      <c r="K190" t="str">
        <f>IF(Tabla1[[#This Row],[FDR q-val|NMinf24vsNM24]] &lt; $C$1, Tabla1[[#This Row],[NES|NMinf24vsNM24]], "")</f>
        <v/>
      </c>
      <c r="L190" t="str">
        <f>IF(Tabla1[[#This Row],[FDR q-val|NMinf48vsNM48]] &lt; $C$1, Tabla1[[#This Row],[NES|NMinf48vsNM48]], "")</f>
        <v/>
      </c>
      <c r="M190">
        <v>0.43226239999999999</v>
      </c>
      <c r="N190">
        <v>0.44518932999999999</v>
      </c>
      <c r="O190">
        <v>-0.74337244000000002</v>
      </c>
      <c r="P190">
        <v>-0.56796926000000003</v>
      </c>
      <c r="Q190">
        <v>1.3444539</v>
      </c>
      <c r="R190">
        <v>1.2588364000000001</v>
      </c>
      <c r="S190">
        <v>-1.3720691</v>
      </c>
      <c r="T190">
        <v>-1.2545267</v>
      </c>
      <c r="U190">
        <v>-1.2205902</v>
      </c>
      <c r="V190">
        <v>-1.5464089999999999</v>
      </c>
      <c r="W190">
        <v>0.99095999999999995</v>
      </c>
      <c r="X190">
        <v>0.99606720000000004</v>
      </c>
      <c r="Y190">
        <v>0.9377896</v>
      </c>
      <c r="Z190">
        <v>1</v>
      </c>
      <c r="AA190">
        <v>0.5379526</v>
      </c>
      <c r="AB190">
        <v>1</v>
      </c>
      <c r="AC190">
        <v>1</v>
      </c>
      <c r="AD190">
        <v>0.93801296000000001</v>
      </c>
      <c r="AE190">
        <v>0.80103150000000001</v>
      </c>
      <c r="AF190">
        <v>1</v>
      </c>
      <c r="AG190" s="1">
        <v>0.59</v>
      </c>
      <c r="AH190" s="1">
        <v>0.48</v>
      </c>
      <c r="AI190" s="1">
        <v>0.59</v>
      </c>
      <c r="AJ190" s="1">
        <v>0.63</v>
      </c>
      <c r="AK190" s="1">
        <v>0.87</v>
      </c>
      <c r="AL190" s="1">
        <v>0.8</v>
      </c>
      <c r="AM190" s="1">
        <v>0.78</v>
      </c>
      <c r="AN190" s="1">
        <v>0.81</v>
      </c>
      <c r="AO190" s="1">
        <v>0.74</v>
      </c>
      <c r="AP190" s="1">
        <v>0.8</v>
      </c>
      <c r="AQ190" s="1">
        <f>SUM(Tabla1[[#This Row],[AM24vsNM24]:[NMinf48vsNM48]])</f>
        <v>0</v>
      </c>
    </row>
    <row r="191" spans="1:43" hidden="1" x14ac:dyDescent="0.3">
      <c r="A191" t="s">
        <v>219</v>
      </c>
      <c r="B191">
        <v>27</v>
      </c>
      <c r="C191" t="str">
        <f>IF(Tabla1[[#This Row],[FDR q-val|AM24vsNM24]] &lt; $C$1, Tabla1[[#This Row],[NES|AM24vsNM24]], "")</f>
        <v/>
      </c>
      <c r="D191" t="str">
        <f>IF(Tabla1[[#This Row],[FDR q-val|AM48vsNM48]] &lt; $C$1, Tabla1[[#This Row],[NES|AM48vsNM48]], "")</f>
        <v/>
      </c>
      <c r="E191" t="str">
        <f>IF(Tabla1[[#This Row],[FDR q-val|AMinf24vsAM24]] &lt; $C$1, Tabla1[[#This Row],[NES|AMinf24vsAM24]], "")</f>
        <v/>
      </c>
      <c r="F191" t="str">
        <f>IF(Tabla1[[#This Row],[FDR q-val|AMinf24vsNM24]] &lt; $C$1, Tabla1[[#This Row],[NES|AMinf24vsNM24]], "")</f>
        <v/>
      </c>
      <c r="H191" t="str">
        <f>IF(Tabla1[[#This Row],[FDR q-val|AMinf48_vs_NMinf48]] &lt; $C$1, Tabla1[[#This Row],[NES|AMinf48_vs_NMinf48]], "")</f>
        <v/>
      </c>
      <c r="I191" t="str">
        <f>IF(Tabla1[[#This Row],[FDR q-val|AMinf48vsAM48]] &lt; $C$1, Tabla1[[#This Row],[NES|AMinf48vsAM48]], "")</f>
        <v/>
      </c>
      <c r="J191" t="str">
        <f>IF(Tabla1[[#This Row],[FDR q-val|AMinf48vsNM48]] &lt; $C$1, Tabla1[[#This Row],[NES|AMinf48vsNM48]], "")</f>
        <v/>
      </c>
      <c r="K191" t="str">
        <f>IF(Tabla1[[#This Row],[FDR q-val|NMinf24vsNM24]] &lt; $C$1, Tabla1[[#This Row],[NES|NMinf24vsNM24]], "")</f>
        <v/>
      </c>
      <c r="L191" t="str">
        <f>IF(Tabla1[[#This Row],[FDR q-val|NMinf48vsNM48]] &lt; $C$1, Tabla1[[#This Row],[NES|NMinf48vsNM48]], "")</f>
        <v/>
      </c>
      <c r="M191">
        <v>0.54287624000000001</v>
      </c>
      <c r="N191">
        <v>0.67184160000000004</v>
      </c>
      <c r="O191">
        <v>-0.74460702999999995</v>
      </c>
      <c r="P191">
        <v>-0.57400393000000005</v>
      </c>
      <c r="Q191">
        <v>1.2064318999999999</v>
      </c>
      <c r="R191">
        <v>1.2673080000000001</v>
      </c>
      <c r="S191">
        <v>-1.3198799000000001</v>
      </c>
      <c r="T191">
        <v>-1.2365265999999999</v>
      </c>
      <c r="U191">
        <v>-1.1891655000000001</v>
      </c>
      <c r="V191">
        <v>-1.4386878999999999</v>
      </c>
      <c r="W191">
        <v>0.97892950000000001</v>
      </c>
      <c r="X191">
        <v>0.96786094</v>
      </c>
      <c r="Y191">
        <v>0.93997810000000004</v>
      </c>
      <c r="Z191">
        <v>1</v>
      </c>
      <c r="AA191">
        <v>0.73308200000000001</v>
      </c>
      <c r="AB191">
        <v>1</v>
      </c>
      <c r="AC191">
        <v>1</v>
      </c>
      <c r="AD191">
        <v>0.89648209999999995</v>
      </c>
      <c r="AE191">
        <v>0.78188429999999998</v>
      </c>
      <c r="AF191">
        <v>0.83909314999999995</v>
      </c>
      <c r="AG191" s="1">
        <v>0.52</v>
      </c>
      <c r="AH191" s="1">
        <v>0.59</v>
      </c>
      <c r="AI191" s="1">
        <v>0.63</v>
      </c>
      <c r="AJ191" s="1">
        <v>0.67</v>
      </c>
      <c r="AK191" s="1">
        <v>0.96</v>
      </c>
      <c r="AL191" s="1">
        <v>0.96</v>
      </c>
      <c r="AM191" s="1">
        <v>0.93</v>
      </c>
      <c r="AN191" s="1">
        <v>0.96</v>
      </c>
      <c r="AO191" s="1">
        <v>0.89</v>
      </c>
      <c r="AP191" s="1">
        <v>0.96</v>
      </c>
      <c r="AQ191" s="1">
        <f>SUM(Tabla1[[#This Row],[AM24vsNM24]:[NMinf48vsNM48]])</f>
        <v>0</v>
      </c>
    </row>
    <row r="192" spans="1:43" hidden="1" x14ac:dyDescent="0.3">
      <c r="A192" t="s">
        <v>220</v>
      </c>
      <c r="B192">
        <v>58</v>
      </c>
      <c r="C192" t="str">
        <f>IF(Tabla1[[#This Row],[FDR q-val|AM24vsNM24]] &lt; $C$1, Tabla1[[#This Row],[NES|AM24vsNM24]], "")</f>
        <v/>
      </c>
      <c r="D192" t="str">
        <f>IF(Tabla1[[#This Row],[FDR q-val|AM48vsNM48]] &lt; $C$1, Tabla1[[#This Row],[NES|AM48vsNM48]], "")</f>
        <v/>
      </c>
      <c r="E192" t="str">
        <f>IF(Tabla1[[#This Row],[FDR q-val|AMinf24vsAM24]] &lt; $C$1, Tabla1[[#This Row],[NES|AMinf24vsAM24]], "")</f>
        <v/>
      </c>
      <c r="F192" t="str">
        <f>IF(Tabla1[[#This Row],[FDR q-val|AMinf24vsNM24]] &lt; $C$1, Tabla1[[#This Row],[NES|AMinf24vsNM24]], "")</f>
        <v/>
      </c>
      <c r="G192" t="str">
        <f>IF(Tabla1[[#This Row],[FDR q-val|AMinf24vsNMinf24]] &lt; $C$1, Tabla1[[#This Row],[NES|AMinf24vsNMinf24]], "")</f>
        <v/>
      </c>
      <c r="H192" t="str">
        <f>IF(Tabla1[[#This Row],[FDR q-val|AMinf48_vs_NMinf48]] &lt; $C$1, Tabla1[[#This Row],[NES|AMinf48_vs_NMinf48]], "")</f>
        <v/>
      </c>
      <c r="I192" t="str">
        <f>IF(Tabla1[[#This Row],[FDR q-val|AMinf48vsAM48]] &lt; $C$1, Tabla1[[#This Row],[NES|AMinf48vsAM48]], "")</f>
        <v/>
      </c>
      <c r="J192" t="str">
        <f>IF(Tabla1[[#This Row],[FDR q-val|AMinf48vsNM48]] &lt; $C$1, Tabla1[[#This Row],[NES|AMinf48vsNM48]], "")</f>
        <v/>
      </c>
      <c r="K192" t="str">
        <f>IF(Tabla1[[#This Row],[FDR q-val|NMinf24vsNM24]] &lt; $C$1, Tabla1[[#This Row],[NES|NMinf24vsNM24]], "")</f>
        <v/>
      </c>
      <c r="L192" t="str">
        <f>IF(Tabla1[[#This Row],[FDR q-val|NMinf48vsNM48]] &lt; $C$1, Tabla1[[#This Row],[NES|NMinf48vsNM48]], "")</f>
        <v/>
      </c>
      <c r="M192">
        <v>1.2251418000000001</v>
      </c>
      <c r="N192">
        <v>0.918624</v>
      </c>
      <c r="O192">
        <v>-0.80992220000000004</v>
      </c>
      <c r="P192">
        <v>1.293496</v>
      </c>
      <c r="Q192">
        <v>-0.67000616000000002</v>
      </c>
      <c r="R192">
        <v>-0.97672429999999999</v>
      </c>
      <c r="S192">
        <v>1.0055016999999999</v>
      </c>
      <c r="T192">
        <v>1.0241275000000001</v>
      </c>
      <c r="U192">
        <v>1.1275527000000001</v>
      </c>
      <c r="V192">
        <v>1.344519</v>
      </c>
      <c r="W192">
        <v>0.7590983</v>
      </c>
      <c r="X192">
        <v>1</v>
      </c>
      <c r="Y192">
        <v>0.90645105000000004</v>
      </c>
      <c r="Z192">
        <v>0.58819394999999997</v>
      </c>
      <c r="AA192">
        <v>1</v>
      </c>
      <c r="AB192">
        <v>0.94299703999999995</v>
      </c>
      <c r="AC192">
        <v>0.94646375999999999</v>
      </c>
      <c r="AD192">
        <v>0.85114769999999995</v>
      </c>
      <c r="AE192">
        <v>0.6416328</v>
      </c>
      <c r="AF192">
        <v>1</v>
      </c>
      <c r="AG192" s="1">
        <v>0.52</v>
      </c>
      <c r="AH192" s="1">
        <v>0.43</v>
      </c>
      <c r="AI192" s="1">
        <v>0.33</v>
      </c>
      <c r="AJ192" s="1">
        <v>0.36</v>
      </c>
      <c r="AK192" s="1">
        <v>0.21</v>
      </c>
      <c r="AL192" s="1">
        <v>0.56999999999999995</v>
      </c>
      <c r="AM192" s="1">
        <v>0.62</v>
      </c>
      <c r="AN192" s="1">
        <v>0.59</v>
      </c>
      <c r="AO192" s="1">
        <v>0.34</v>
      </c>
      <c r="AP192" s="1">
        <v>0.56999999999999995</v>
      </c>
      <c r="AQ192" s="1">
        <f>SUM(Tabla1[[#This Row],[AM24vsNM24]:[NMinf48vsNM48]])</f>
        <v>0</v>
      </c>
    </row>
    <row r="193" spans="1:43" hidden="1" x14ac:dyDescent="0.3">
      <c r="A193" t="s">
        <v>221</v>
      </c>
      <c r="B193">
        <v>45</v>
      </c>
      <c r="C193" t="str">
        <f>IF(Tabla1[[#This Row],[FDR q-val|AM24vsNM24]] &lt; $C$1, Tabla1[[#This Row],[NES|AM24vsNM24]], "")</f>
        <v/>
      </c>
      <c r="D193" t="str">
        <f>IF(Tabla1[[#This Row],[FDR q-val|AM48vsNM48]] &lt; $C$1, Tabla1[[#This Row],[NES|AM48vsNM48]], "")</f>
        <v/>
      </c>
      <c r="E193" t="str">
        <f>IF(Tabla1[[#This Row],[FDR q-val|AMinf24vsAM24]] &lt; $C$1, Tabla1[[#This Row],[NES|AMinf24vsAM24]], "")</f>
        <v/>
      </c>
      <c r="F193" t="str">
        <f>IF(Tabla1[[#This Row],[FDR q-val|AMinf24vsNM24]] &lt; $C$1, Tabla1[[#This Row],[NES|AMinf24vsNM24]], "")</f>
        <v/>
      </c>
      <c r="H193" t="str">
        <f>IF(Tabla1[[#This Row],[FDR q-val|AMinf48_vs_NMinf48]] &lt; $C$1, Tabla1[[#This Row],[NES|AMinf48_vs_NMinf48]], "")</f>
        <v/>
      </c>
      <c r="I193" t="str">
        <f>IF(Tabla1[[#This Row],[FDR q-val|AMinf48vsAM48]] &lt; $C$1, Tabla1[[#This Row],[NES|AMinf48vsAM48]], "")</f>
        <v/>
      </c>
      <c r="J193" t="str">
        <f>IF(Tabla1[[#This Row],[FDR q-val|AMinf48vsNM48]] &lt; $C$1, Tabla1[[#This Row],[NES|AMinf48vsNM48]], "")</f>
        <v/>
      </c>
      <c r="K193" t="str">
        <f>IF(Tabla1[[#This Row],[FDR q-val|NMinf24vsNM24]] &lt; $C$1, Tabla1[[#This Row],[NES|NMinf24vsNM24]], "")</f>
        <v/>
      </c>
      <c r="L193" t="str">
        <f>IF(Tabla1[[#This Row],[FDR q-val|NMinf48vsNM48]] &lt; $C$1, Tabla1[[#This Row],[NES|NMinf48vsNM48]], "")</f>
        <v/>
      </c>
      <c r="M193">
        <v>1.2262375000000001</v>
      </c>
      <c r="N193">
        <v>0.52921379999999996</v>
      </c>
      <c r="O193">
        <v>-0.5928679</v>
      </c>
      <c r="P193">
        <v>1.1925558000000001</v>
      </c>
      <c r="Q193">
        <v>-0.63505566000000002</v>
      </c>
      <c r="R193">
        <v>-0.91039985000000001</v>
      </c>
      <c r="S193">
        <v>1.1830413</v>
      </c>
      <c r="T193">
        <v>1.1159968</v>
      </c>
      <c r="U193">
        <v>1.1414812999999999</v>
      </c>
      <c r="V193">
        <v>1.4053960000000001</v>
      </c>
      <c r="W193">
        <v>0.77700645000000002</v>
      </c>
      <c r="X193">
        <v>0.99441069999999998</v>
      </c>
      <c r="Y193">
        <v>0.99774470000000004</v>
      </c>
      <c r="Z193">
        <v>0.66735095</v>
      </c>
      <c r="AA193">
        <v>1</v>
      </c>
      <c r="AB193">
        <v>0.98207290000000003</v>
      </c>
      <c r="AC193">
        <v>1</v>
      </c>
      <c r="AD193">
        <v>0.91103935000000003</v>
      </c>
      <c r="AE193">
        <v>0.62729274999999995</v>
      </c>
      <c r="AF193">
        <v>1</v>
      </c>
      <c r="AG193" s="1">
        <v>0.56000000000000005</v>
      </c>
      <c r="AH193" s="1">
        <v>0.33</v>
      </c>
      <c r="AI193" s="1">
        <v>0.28999999999999998</v>
      </c>
      <c r="AJ193" s="1">
        <v>0.38</v>
      </c>
      <c r="AK193" s="1">
        <v>0.22</v>
      </c>
      <c r="AL193" s="1">
        <v>0.6</v>
      </c>
      <c r="AM193" s="1">
        <v>0.71</v>
      </c>
      <c r="AN193" s="1">
        <v>0.64</v>
      </c>
      <c r="AO193" s="1">
        <v>0.38</v>
      </c>
      <c r="AP193" s="1">
        <v>0.6</v>
      </c>
      <c r="AQ193" s="1">
        <f>SUM(Tabla1[[#This Row],[AM24vsNM24]:[NMinf48vsNM48]])</f>
        <v>0</v>
      </c>
    </row>
    <row r="194" spans="1:43" hidden="1" x14ac:dyDescent="0.3">
      <c r="A194" t="s">
        <v>222</v>
      </c>
      <c r="B194">
        <v>38</v>
      </c>
      <c r="C194" t="str">
        <f>IF(Tabla1[[#This Row],[FDR q-val|AM24vsNM24]] &lt; $C$1, Tabla1[[#This Row],[NES|AM24vsNM24]], "")</f>
        <v/>
      </c>
      <c r="D194" t="str">
        <f>IF(Tabla1[[#This Row],[FDR q-val|AM48vsNM48]] &lt; $C$1, Tabla1[[#This Row],[NES|AM48vsNM48]], "")</f>
        <v/>
      </c>
      <c r="E194" t="str">
        <f>IF(Tabla1[[#This Row],[FDR q-val|AMinf24vsAM24]] &lt; $C$1, Tabla1[[#This Row],[NES|AMinf24vsAM24]], "")</f>
        <v/>
      </c>
      <c r="F194" t="str">
        <f>IF(Tabla1[[#This Row],[FDR q-val|AMinf24vsNM24]] &lt; $C$1, Tabla1[[#This Row],[NES|AMinf24vsNM24]], "")</f>
        <v/>
      </c>
      <c r="G194" t="str">
        <f>IF(Tabla1[[#This Row],[FDR q-val|AMinf24vsNMinf24]] &lt; $C$1, Tabla1[[#This Row],[NES|AMinf24vsNMinf24]], "")</f>
        <v/>
      </c>
      <c r="H194" t="str">
        <f>IF(Tabla1[[#This Row],[FDR q-val|AMinf48_vs_NMinf48]] &lt; $C$1, Tabla1[[#This Row],[NES|AMinf48_vs_NMinf48]], "")</f>
        <v/>
      </c>
      <c r="I194" t="str">
        <f>IF(Tabla1[[#This Row],[FDR q-val|AMinf48vsAM48]] &lt; $C$1, Tabla1[[#This Row],[NES|AMinf48vsAM48]], "")</f>
        <v/>
      </c>
      <c r="J194" t="str">
        <f>IF(Tabla1[[#This Row],[FDR q-val|AMinf48vsNM48]] &lt; $C$1, Tabla1[[#This Row],[NES|AMinf48vsNM48]], "")</f>
        <v/>
      </c>
      <c r="K194" t="str">
        <f>IF(Tabla1[[#This Row],[FDR q-val|NMinf24vsNM24]] &lt; $C$1, Tabla1[[#This Row],[NES|NMinf24vsNM24]], "")</f>
        <v/>
      </c>
      <c r="L194" t="str">
        <f>IF(Tabla1[[#This Row],[FDR q-val|NMinf48vsNM48]] &lt; $C$1, Tabla1[[#This Row],[NES|NMinf48vsNM48]], "")</f>
        <v/>
      </c>
      <c r="M194">
        <v>-0.99442523999999999</v>
      </c>
      <c r="N194">
        <v>1.1387845000000001</v>
      </c>
      <c r="O194">
        <v>-0.87009080000000005</v>
      </c>
      <c r="P194">
        <v>-1.3797425999999999</v>
      </c>
      <c r="Q194">
        <v>-0.92852783000000005</v>
      </c>
      <c r="R194">
        <v>1.5667012</v>
      </c>
      <c r="S194">
        <v>1.1985728</v>
      </c>
      <c r="T194">
        <v>1.3001274</v>
      </c>
      <c r="U194">
        <v>-0.86966776999999995</v>
      </c>
      <c r="V194">
        <v>1.1282920000000001</v>
      </c>
      <c r="W194">
        <v>0.92380779999999996</v>
      </c>
      <c r="X194">
        <v>1</v>
      </c>
      <c r="Y194">
        <v>0.85365049999999998</v>
      </c>
      <c r="Z194">
        <v>1</v>
      </c>
      <c r="AA194">
        <v>1</v>
      </c>
      <c r="AB194">
        <v>0.70072632999999995</v>
      </c>
      <c r="AC194">
        <v>1</v>
      </c>
      <c r="AD194">
        <v>1</v>
      </c>
      <c r="AE194">
        <v>0.90405329999999995</v>
      </c>
      <c r="AF194">
        <v>0.79915800000000004</v>
      </c>
      <c r="AG194" s="1">
        <v>0.39</v>
      </c>
      <c r="AH194" s="1">
        <v>0.13</v>
      </c>
      <c r="AI194" s="1">
        <v>0.37</v>
      </c>
      <c r="AJ194" s="1">
        <v>0.32</v>
      </c>
      <c r="AK194" s="1">
        <v>0.24</v>
      </c>
      <c r="AL194" s="1">
        <v>0.34</v>
      </c>
      <c r="AM194" s="1">
        <v>0.34</v>
      </c>
      <c r="AN194" s="1">
        <v>0.47</v>
      </c>
      <c r="AO194" s="1">
        <v>0.47</v>
      </c>
      <c r="AP194" s="1">
        <v>0.5</v>
      </c>
      <c r="AQ194" s="1">
        <f>SUM(Tabla1[[#This Row],[AM24vsNM24]:[NMinf48vsNM48]])</f>
        <v>0</v>
      </c>
    </row>
    <row r="195" spans="1:43" hidden="1" x14ac:dyDescent="0.3">
      <c r="A195" t="s">
        <v>223</v>
      </c>
      <c r="B195">
        <v>18</v>
      </c>
      <c r="C195" t="str">
        <f>IF(Tabla1[[#This Row],[FDR q-val|AM24vsNM24]] &lt; $C$1, Tabla1[[#This Row],[NES|AM24vsNM24]], "")</f>
        <v/>
      </c>
      <c r="D195" t="str">
        <f>IF(Tabla1[[#This Row],[FDR q-val|AM48vsNM48]] &lt; $C$1, Tabla1[[#This Row],[NES|AM48vsNM48]], "")</f>
        <v/>
      </c>
      <c r="E195" t="str">
        <f>IF(Tabla1[[#This Row],[FDR q-val|AMinf24vsAM24]] &lt; $C$1, Tabla1[[#This Row],[NES|AMinf24vsAM24]], "")</f>
        <v/>
      </c>
      <c r="F195" t="str">
        <f>IF(Tabla1[[#This Row],[FDR q-val|AMinf24vsNM24]] &lt; $C$1, Tabla1[[#This Row],[NES|AMinf24vsNM24]], "")</f>
        <v/>
      </c>
      <c r="H195" t="str">
        <f>IF(Tabla1[[#This Row],[FDR q-val|AMinf48_vs_NMinf48]] &lt; $C$1, Tabla1[[#This Row],[NES|AMinf48_vs_NMinf48]], "")</f>
        <v/>
      </c>
      <c r="I195" t="str">
        <f>IF(Tabla1[[#This Row],[FDR q-val|AMinf48vsAM48]] &lt; $C$1, Tabla1[[#This Row],[NES|AMinf48vsAM48]], "")</f>
        <v/>
      </c>
      <c r="J195" t="str">
        <f>IF(Tabla1[[#This Row],[FDR q-val|AMinf48vsNM48]] &lt; $C$1, Tabla1[[#This Row],[NES|AMinf48vsNM48]], "")</f>
        <v/>
      </c>
      <c r="K195" t="str">
        <f>IF(Tabla1[[#This Row],[FDR q-val|NMinf24vsNM24]] &lt; $C$1, Tabla1[[#This Row],[NES|NMinf24vsNM24]], "")</f>
        <v/>
      </c>
      <c r="L195" t="str">
        <f>IF(Tabla1[[#This Row],[FDR q-val|NMinf48vsNM48]] &lt; $C$1, Tabla1[[#This Row],[NES|NMinf48vsNM48]], "")</f>
        <v/>
      </c>
      <c r="M195">
        <v>0.81343114000000005</v>
      </c>
      <c r="N195">
        <v>0.95801835999999996</v>
      </c>
      <c r="O195">
        <v>-0.64924364999999995</v>
      </c>
      <c r="P195">
        <v>-0.48852404999999999</v>
      </c>
      <c r="Q195">
        <v>-0.84719043999999999</v>
      </c>
      <c r="R195">
        <v>1.0005440999999999</v>
      </c>
      <c r="S195">
        <v>1.3386933999999999</v>
      </c>
      <c r="T195">
        <v>1.3586743999999999</v>
      </c>
      <c r="U195">
        <v>0.69495340000000005</v>
      </c>
      <c r="V195">
        <v>1.4074552</v>
      </c>
      <c r="W195">
        <v>0.99395924999999996</v>
      </c>
      <c r="X195">
        <v>1</v>
      </c>
      <c r="Y195">
        <v>0.98586744000000004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0.93148869999999995</v>
      </c>
      <c r="AF195">
        <v>1</v>
      </c>
      <c r="AG195" s="1">
        <v>0.28000000000000003</v>
      </c>
      <c r="AH195" s="1">
        <v>0.28000000000000003</v>
      </c>
      <c r="AI195" s="1">
        <v>0.28000000000000003</v>
      </c>
      <c r="AJ195" s="1">
        <v>0.28000000000000003</v>
      </c>
      <c r="AK195" s="1">
        <v>0.33</v>
      </c>
      <c r="AL195" s="1">
        <v>0.22</v>
      </c>
      <c r="AM195" s="1">
        <v>0.5</v>
      </c>
      <c r="AN195" s="1">
        <v>0.67</v>
      </c>
      <c r="AO195" s="1">
        <v>0.5</v>
      </c>
      <c r="AP195" s="1">
        <v>0.67</v>
      </c>
      <c r="AQ195" s="1">
        <f>SUM(Tabla1[[#This Row],[AM24vsNM24]:[NMinf48vsNM48]])</f>
        <v>0</v>
      </c>
    </row>
    <row r="196" spans="1:43" hidden="1" x14ac:dyDescent="0.3">
      <c r="A196" t="s">
        <v>224</v>
      </c>
      <c r="B196">
        <v>17</v>
      </c>
      <c r="C196" t="str">
        <f>IF(Tabla1[[#This Row],[FDR q-val|AM24vsNM24]] &lt; $C$1, Tabla1[[#This Row],[NES|AM24vsNM24]], "")</f>
        <v/>
      </c>
      <c r="D196" t="str">
        <f>IF(Tabla1[[#This Row],[FDR q-val|AM48vsNM48]] &lt; $C$1, Tabla1[[#This Row],[NES|AM48vsNM48]], "")</f>
        <v/>
      </c>
      <c r="E196" t="str">
        <f>IF(Tabla1[[#This Row],[FDR q-val|AMinf24vsAM24]] &lt; $C$1, Tabla1[[#This Row],[NES|AMinf24vsAM24]], "")</f>
        <v/>
      </c>
      <c r="F196" t="str">
        <f>IF(Tabla1[[#This Row],[FDR q-val|AMinf24vsNM24]] &lt; $C$1, Tabla1[[#This Row],[NES|AMinf24vsNM24]], "")</f>
        <v/>
      </c>
      <c r="G196" t="str">
        <f>IF(Tabla1[[#This Row],[FDR q-val|AMinf24vsNMinf24]] &lt; $C$1, Tabla1[[#This Row],[NES|AMinf24vsNMinf24]], "")</f>
        <v/>
      </c>
      <c r="H196" t="str">
        <f>IF(Tabla1[[#This Row],[FDR q-val|AMinf48_vs_NMinf48]] &lt; $C$1, Tabla1[[#This Row],[NES|AMinf48_vs_NMinf48]], "")</f>
        <v/>
      </c>
      <c r="I196" t="str">
        <f>IF(Tabla1[[#This Row],[FDR q-val|AMinf48vsAM48]] &lt; $C$1, Tabla1[[#This Row],[NES|AMinf48vsAM48]], "")</f>
        <v/>
      </c>
      <c r="J196" t="str">
        <f>IF(Tabla1[[#This Row],[FDR q-val|AMinf48vsNM48]] &lt; $C$1, Tabla1[[#This Row],[NES|AMinf48vsNM48]], "")</f>
        <v/>
      </c>
      <c r="K196" t="str">
        <f>IF(Tabla1[[#This Row],[FDR q-val|NMinf24vsNM24]] &lt; $C$1, Tabla1[[#This Row],[NES|NMinf24vsNM24]], "")</f>
        <v/>
      </c>
      <c r="L196" t="str">
        <f>IF(Tabla1[[#This Row],[FDR q-val|NMinf48vsNM48]] &lt; $C$1, Tabla1[[#This Row],[NES|NMinf48vsNM48]], "")</f>
        <v/>
      </c>
      <c r="M196">
        <v>1.3287100999999999</v>
      </c>
      <c r="N196">
        <v>-0.70264910000000003</v>
      </c>
      <c r="O196">
        <v>0.73859350000000001</v>
      </c>
      <c r="P196">
        <v>1.3150294</v>
      </c>
      <c r="Q196">
        <v>1.2672688000000001</v>
      </c>
      <c r="R196">
        <v>-0.69772904999999996</v>
      </c>
      <c r="S196">
        <v>1.0202656999999999</v>
      </c>
      <c r="T196">
        <v>0.87613182999999994</v>
      </c>
      <c r="U196">
        <v>0.99808127000000002</v>
      </c>
      <c r="V196">
        <v>1.0680164000000001</v>
      </c>
      <c r="W196">
        <v>0.72411919999999996</v>
      </c>
      <c r="X196">
        <v>1</v>
      </c>
      <c r="Y196">
        <v>0.93969095000000002</v>
      </c>
      <c r="Z196">
        <v>0.58603720000000004</v>
      </c>
      <c r="AA196">
        <v>0.69590980000000002</v>
      </c>
      <c r="AB196">
        <v>0.97501974999999996</v>
      </c>
      <c r="AC196">
        <v>0.98291993</v>
      </c>
      <c r="AD196">
        <v>0.88164489999999995</v>
      </c>
      <c r="AE196">
        <v>0.76936090000000001</v>
      </c>
      <c r="AF196">
        <v>0.83185050000000005</v>
      </c>
      <c r="AG196" s="1">
        <v>0.59</v>
      </c>
      <c r="AH196" s="1">
        <v>0.59</v>
      </c>
      <c r="AI196" s="1">
        <v>0.41</v>
      </c>
      <c r="AJ196" s="1">
        <v>0.53</v>
      </c>
      <c r="AK196" s="1">
        <v>0.47</v>
      </c>
      <c r="AL196" s="1">
        <v>0.76</v>
      </c>
      <c r="AM196" s="1">
        <v>0.82</v>
      </c>
      <c r="AN196" s="1">
        <v>0.94</v>
      </c>
      <c r="AO196" s="1">
        <v>0.47</v>
      </c>
      <c r="AP196" s="1">
        <v>0.71</v>
      </c>
      <c r="AQ196" s="1">
        <f>SUM(Tabla1[[#This Row],[AM24vsNM24]:[NMinf48vsNM48]])</f>
        <v>0</v>
      </c>
    </row>
    <row r="197" spans="1:43" hidden="1" x14ac:dyDescent="0.3">
      <c r="A197" t="s">
        <v>225</v>
      </c>
      <c r="B197">
        <v>42</v>
      </c>
      <c r="C197" t="str">
        <f>IF(Tabla1[[#This Row],[FDR q-val|AM24vsNM24]] &lt; $C$1, Tabla1[[#This Row],[NES|AM24vsNM24]], "")</f>
        <v/>
      </c>
      <c r="D197" t="str">
        <f>IF(Tabla1[[#This Row],[FDR q-val|AM48vsNM48]] &lt; $C$1, Tabla1[[#This Row],[NES|AM48vsNM48]], "")</f>
        <v/>
      </c>
      <c r="E197" t="str">
        <f>IF(Tabla1[[#This Row],[FDR q-val|AMinf24vsAM24]] &lt; $C$1, Tabla1[[#This Row],[NES|AMinf24vsAM24]], "")</f>
        <v/>
      </c>
      <c r="F197" t="str">
        <f>IF(Tabla1[[#This Row],[FDR q-val|AMinf24vsNM24]] &lt; $C$1, Tabla1[[#This Row],[NES|AMinf24vsNM24]], "")</f>
        <v/>
      </c>
      <c r="H197" t="str">
        <f>IF(Tabla1[[#This Row],[FDR q-val|AMinf48_vs_NMinf48]] &lt; $C$1, Tabla1[[#This Row],[NES|AMinf48_vs_NMinf48]], "")</f>
        <v/>
      </c>
      <c r="I197" t="str">
        <f>IF(Tabla1[[#This Row],[FDR q-val|AMinf48vsAM48]] &lt; $C$1, Tabla1[[#This Row],[NES|AMinf48vsAM48]], "")</f>
        <v/>
      </c>
      <c r="J197" t="str">
        <f>IF(Tabla1[[#This Row],[FDR q-val|AMinf48vsNM48]] &lt; $C$1, Tabla1[[#This Row],[NES|AMinf48vsNM48]], "")</f>
        <v/>
      </c>
      <c r="K197" t="str">
        <f>IF(Tabla1[[#This Row],[FDR q-val|NMinf24vsNM24]] &lt; $C$1, Tabla1[[#This Row],[NES|NMinf24vsNM24]], "")</f>
        <v/>
      </c>
      <c r="L197" t="str">
        <f>IF(Tabla1[[#This Row],[FDR q-val|NMinf48vsNM48]] &lt; $C$1, Tabla1[[#This Row],[NES|NMinf48vsNM48]], "")</f>
        <v/>
      </c>
      <c r="M197">
        <v>1.3445871</v>
      </c>
      <c r="N197">
        <v>0.79768300000000003</v>
      </c>
      <c r="O197">
        <v>-1.1181394</v>
      </c>
      <c r="P197">
        <v>1.2097427000000001</v>
      </c>
      <c r="Q197">
        <v>1.7548155999999999</v>
      </c>
      <c r="R197">
        <v>1.3979222</v>
      </c>
      <c r="S197">
        <v>-1.0732111</v>
      </c>
      <c r="T197">
        <v>0.78516600000000003</v>
      </c>
      <c r="U197">
        <v>-1.3215644</v>
      </c>
      <c r="V197">
        <v>-1.3530093000000001</v>
      </c>
      <c r="W197">
        <v>0.75692784999999996</v>
      </c>
      <c r="X197">
        <v>1</v>
      </c>
      <c r="Y197">
        <v>0.73736595999999999</v>
      </c>
      <c r="Z197">
        <v>0.67710590000000004</v>
      </c>
      <c r="AA197">
        <v>0.18119334000000001</v>
      </c>
      <c r="AB197">
        <v>0.9914231</v>
      </c>
      <c r="AC197">
        <v>0.78773563999999996</v>
      </c>
      <c r="AD197">
        <v>0.90015489999999998</v>
      </c>
      <c r="AE197">
        <v>0.70772237000000005</v>
      </c>
      <c r="AF197">
        <v>0.76150810000000002</v>
      </c>
      <c r="AG197" s="1">
        <v>0.38</v>
      </c>
      <c r="AH197" s="1">
        <v>0.31</v>
      </c>
      <c r="AI197" s="1">
        <v>0.19</v>
      </c>
      <c r="AJ197" s="1">
        <v>0.38</v>
      </c>
      <c r="AK197" s="1">
        <v>0.6</v>
      </c>
      <c r="AL197" s="1">
        <v>0.43</v>
      </c>
      <c r="AM197" s="1">
        <v>0.31</v>
      </c>
      <c r="AN197" s="1">
        <v>0.48</v>
      </c>
      <c r="AO197" s="1">
        <v>0.45</v>
      </c>
      <c r="AP197" s="1">
        <v>0.33</v>
      </c>
      <c r="AQ197" s="1">
        <f>SUM(Tabla1[[#This Row],[AM24vsNM24]:[NMinf48vsNM48]])</f>
        <v>0</v>
      </c>
    </row>
    <row r="198" spans="1:43" x14ac:dyDescent="0.3">
      <c r="A198" t="s">
        <v>226</v>
      </c>
      <c r="B198">
        <v>18</v>
      </c>
      <c r="C198" t="str">
        <f>IF(Tabla1[[#This Row],[FDR q-val|AM24vsNM24]] &lt; $C$1, Tabla1[[#This Row],[NES|AM24vsNM24]], "")</f>
        <v/>
      </c>
      <c r="D198" t="str">
        <f>IF(Tabla1[[#This Row],[FDR q-val|AM48vsNM48]] &lt; $C$1, Tabla1[[#This Row],[NES|AM48vsNM48]], "")</f>
        <v/>
      </c>
      <c r="E198" t="str">
        <f>IF(Tabla1[[#This Row],[FDR q-val|AMinf24vsAM24]] &lt; $C$1, Tabla1[[#This Row],[NES|AMinf24vsAM24]], "")</f>
        <v/>
      </c>
      <c r="F198" t="str">
        <f>IF(Tabla1[[#This Row],[FDR q-val|AMinf24vsNM24]] &lt; $C$1, Tabla1[[#This Row],[NES|AMinf24vsNM24]], "")</f>
        <v/>
      </c>
      <c r="G198">
        <f>IF(Tabla1[[#This Row],[FDR q-val|AMinf24vsNMinf24]] &lt; $C$1, Tabla1[[#This Row],[NES|AMinf24vsNMinf24]], "")</f>
        <v>1.8731685</v>
      </c>
      <c r="H198" t="str">
        <f>IF(Tabla1[[#This Row],[FDR q-val|AMinf48_vs_NMinf48]] &lt; $C$1, Tabla1[[#This Row],[NES|AMinf48_vs_NMinf48]], "")</f>
        <v/>
      </c>
      <c r="I198" t="str">
        <f>IF(Tabla1[[#This Row],[FDR q-val|AMinf48vsAM48]] &lt; $C$1, Tabla1[[#This Row],[NES|AMinf48vsAM48]], "")</f>
        <v/>
      </c>
      <c r="J198" t="str">
        <f>IF(Tabla1[[#This Row],[FDR q-val|AMinf48vsNM48]] &lt; $C$1, Tabla1[[#This Row],[NES|AMinf48vsNM48]], "")</f>
        <v/>
      </c>
      <c r="K198" t="str">
        <f>IF(Tabla1[[#This Row],[FDR q-val|NMinf24vsNM24]] &lt; $C$1, Tabla1[[#This Row],[NES|NMinf24vsNM24]], "")</f>
        <v/>
      </c>
      <c r="L198" t="str">
        <f>IF(Tabla1[[#This Row],[FDR q-val|NMinf48vsNM48]] &lt; $C$1, Tabla1[[#This Row],[NES|NMinf48vsNM48]], "")</f>
        <v/>
      </c>
      <c r="M198">
        <v>1.4139682</v>
      </c>
      <c r="N198">
        <v>0.56904299999999997</v>
      </c>
      <c r="O198">
        <v>-1.1044406</v>
      </c>
      <c r="P198">
        <v>0.84532607000000004</v>
      </c>
      <c r="Q198">
        <v>1.8731685</v>
      </c>
      <c r="R198">
        <v>1.0953649999999999</v>
      </c>
      <c r="S198">
        <v>-0.92107313999999996</v>
      </c>
      <c r="T198">
        <v>1.1281220999999999</v>
      </c>
      <c r="U198">
        <v>-1.3782277999999999</v>
      </c>
      <c r="V198">
        <v>-0.86711514000000001</v>
      </c>
      <c r="W198">
        <v>0.67169380000000001</v>
      </c>
      <c r="X198">
        <v>0.99420160000000002</v>
      </c>
      <c r="Y198">
        <v>0.74775259999999999</v>
      </c>
      <c r="Z198">
        <v>0.86060225999999995</v>
      </c>
      <c r="AA198">
        <v>0.17234778000000001</v>
      </c>
      <c r="AB198">
        <v>1</v>
      </c>
      <c r="AC198">
        <v>0.98053765000000004</v>
      </c>
      <c r="AD198">
        <v>0.91881029999999997</v>
      </c>
      <c r="AE198">
        <v>0.60669947000000002</v>
      </c>
      <c r="AF198">
        <v>0.95658679999999996</v>
      </c>
      <c r="AG198" s="1">
        <v>0.17</v>
      </c>
      <c r="AH198" s="1">
        <v>0.22</v>
      </c>
      <c r="AI198" s="1">
        <v>0.5</v>
      </c>
      <c r="AJ198" s="1">
        <v>0.11</v>
      </c>
      <c r="AK198" s="1">
        <v>0.67</v>
      </c>
      <c r="AL198" s="1">
        <v>0.44</v>
      </c>
      <c r="AM198" s="1">
        <v>0.22</v>
      </c>
      <c r="AN198" s="1">
        <v>0.22</v>
      </c>
      <c r="AO198" s="1">
        <v>0.39</v>
      </c>
      <c r="AP198" s="1">
        <v>0.17</v>
      </c>
      <c r="AQ198" s="1">
        <f>SUM(Tabla1[[#This Row],[AM24vsNM24]:[NMinf48vsNM48]])</f>
        <v>1.8731685</v>
      </c>
    </row>
    <row r="199" spans="1:43" x14ac:dyDescent="0.3">
      <c r="A199" t="s">
        <v>227</v>
      </c>
      <c r="B199">
        <v>18</v>
      </c>
      <c r="C199" t="str">
        <f>IF(Tabla1[[#This Row],[FDR q-val|AM24vsNM24]] &lt; $C$1, Tabla1[[#This Row],[NES|AM24vsNM24]], "")</f>
        <v/>
      </c>
      <c r="D199" t="str">
        <f>IF(Tabla1[[#This Row],[FDR q-val|AM48vsNM48]] &lt; $C$1, Tabla1[[#This Row],[NES|AM48vsNM48]], "")</f>
        <v/>
      </c>
      <c r="E199" t="str">
        <f>IF(Tabla1[[#This Row],[FDR q-val|AMinf24vsAM24]] &lt; $C$1, Tabla1[[#This Row],[NES|AMinf24vsAM24]], "")</f>
        <v/>
      </c>
      <c r="F199">
        <f>IF(Tabla1[[#This Row],[FDR q-val|AMinf24vsNM24]] &lt; $C$1, Tabla1[[#This Row],[NES|AMinf24vsNM24]], "")</f>
        <v>1.4837072</v>
      </c>
      <c r="H199" t="str">
        <f>IF(Tabla1[[#This Row],[FDR q-val|AMinf48_vs_NMinf48]] &lt; $C$1, Tabla1[[#This Row],[NES|AMinf48_vs_NMinf48]], "")</f>
        <v/>
      </c>
      <c r="I199" t="str">
        <f>IF(Tabla1[[#This Row],[FDR q-val|AMinf48vsAM48]] &lt; $C$1, Tabla1[[#This Row],[NES|AMinf48vsAM48]], "")</f>
        <v/>
      </c>
      <c r="J199" t="str">
        <f>IF(Tabla1[[#This Row],[FDR q-val|AMinf48vsNM48]] &lt; $C$1, Tabla1[[#This Row],[NES|AMinf48vsNM48]], "")</f>
        <v/>
      </c>
      <c r="K199" t="str">
        <f>IF(Tabla1[[#This Row],[FDR q-val|NMinf24vsNM24]] &lt; $C$1, Tabla1[[#This Row],[NES|NMinf24vsNM24]], "")</f>
        <v/>
      </c>
      <c r="L199" t="str">
        <f>IF(Tabla1[[#This Row],[FDR q-val|NMinf48vsNM48]] &lt; $C$1, Tabla1[[#This Row],[NES|NMinf48vsNM48]], "")</f>
        <v/>
      </c>
      <c r="M199">
        <v>1.2881756</v>
      </c>
      <c r="N199">
        <v>0.92674093999999996</v>
      </c>
      <c r="O199">
        <v>-0.79919560000000001</v>
      </c>
      <c r="P199">
        <v>1.4837072</v>
      </c>
      <c r="Q199">
        <v>1.518653</v>
      </c>
      <c r="R199">
        <v>1.4162399000000001</v>
      </c>
      <c r="S199">
        <v>-1.1681223000000001</v>
      </c>
      <c r="T199">
        <v>-0.80751130000000004</v>
      </c>
      <c r="U199">
        <v>-1.153993</v>
      </c>
      <c r="V199">
        <v>-1.3744981000000001</v>
      </c>
      <c r="W199">
        <v>0.74507900000000005</v>
      </c>
      <c r="X199">
        <v>1</v>
      </c>
      <c r="Y199">
        <v>0.90597826000000004</v>
      </c>
      <c r="Z199">
        <v>0.44000002999999999</v>
      </c>
      <c r="AA199">
        <v>0.48372966000000001</v>
      </c>
      <c r="AB199">
        <v>0.96605646999999994</v>
      </c>
      <c r="AC199">
        <v>0.71198340000000004</v>
      </c>
      <c r="AD199">
        <v>0.92741704000000003</v>
      </c>
      <c r="AE199">
        <v>0.75847609999999999</v>
      </c>
      <c r="AF199">
        <v>0.75831645999999997</v>
      </c>
      <c r="AG199" s="1">
        <v>0.44</v>
      </c>
      <c r="AH199" s="1">
        <v>0.5</v>
      </c>
      <c r="AI199" s="1">
        <v>0.17</v>
      </c>
      <c r="AJ199" s="1">
        <v>0.61</v>
      </c>
      <c r="AK199" s="1">
        <v>0.56000000000000005</v>
      </c>
      <c r="AL199" s="1">
        <v>0.44</v>
      </c>
      <c r="AM199" s="1">
        <v>0.44</v>
      </c>
      <c r="AN199" s="1">
        <v>0.39</v>
      </c>
      <c r="AO199" s="1">
        <v>0.5</v>
      </c>
      <c r="AP199" s="1">
        <v>0.44</v>
      </c>
      <c r="AQ199" s="1">
        <f>SUM(Tabla1[[#This Row],[AM24vsNM24]:[NMinf48vsNM48]])</f>
        <v>1.4837072</v>
      </c>
    </row>
    <row r="200" spans="1:43" hidden="1" x14ac:dyDescent="0.3">
      <c r="A200" t="s">
        <v>228</v>
      </c>
      <c r="B200">
        <v>65</v>
      </c>
      <c r="C200" t="str">
        <f>IF(Tabla1[[#This Row],[FDR q-val|AM24vsNM24]] &lt; $C$1, Tabla1[[#This Row],[NES|AM24vsNM24]], "")</f>
        <v/>
      </c>
      <c r="D200" t="str">
        <f>IF(Tabla1[[#This Row],[FDR q-val|AM48vsNM48]] &lt; $C$1, Tabla1[[#This Row],[NES|AM48vsNM48]], "")</f>
        <v/>
      </c>
      <c r="E200" t="str">
        <f>IF(Tabla1[[#This Row],[FDR q-val|AMinf24vsAM24]] &lt; $C$1, Tabla1[[#This Row],[NES|AMinf24vsAM24]], "")</f>
        <v/>
      </c>
      <c r="F200" t="str">
        <f>IF(Tabla1[[#This Row],[FDR q-val|AMinf24vsNM24]] &lt; $C$1, Tabla1[[#This Row],[NES|AMinf24vsNM24]], "")</f>
        <v/>
      </c>
      <c r="G200" t="str">
        <f>IF(Tabla1[[#This Row],[FDR q-val|AMinf24vsNMinf24]] &lt; $C$1, Tabla1[[#This Row],[NES|AMinf24vsNMinf24]], "")</f>
        <v/>
      </c>
      <c r="H200" t="str">
        <f>IF(Tabla1[[#This Row],[FDR q-val|AMinf48_vs_NMinf48]] &lt; $C$1, Tabla1[[#This Row],[NES|AMinf48_vs_NMinf48]], "")</f>
        <v/>
      </c>
      <c r="I200" t="str">
        <f>IF(Tabla1[[#This Row],[FDR q-val|AMinf48vsAM48]] &lt; $C$1, Tabla1[[#This Row],[NES|AMinf48vsAM48]], "")</f>
        <v/>
      </c>
      <c r="J200" t="str">
        <f>IF(Tabla1[[#This Row],[FDR q-val|AMinf48vsNM48]] &lt; $C$1, Tabla1[[#This Row],[NES|AMinf48vsNM48]], "")</f>
        <v/>
      </c>
      <c r="K200" t="str">
        <f>IF(Tabla1[[#This Row],[FDR q-val|NMinf24vsNM24]] &lt; $C$1, Tabla1[[#This Row],[NES|NMinf24vsNM24]], "")</f>
        <v/>
      </c>
      <c r="L200" t="str">
        <f>IF(Tabla1[[#This Row],[FDR q-val|NMinf48vsNM48]] &lt; $C$1, Tabla1[[#This Row],[NES|NMinf48vsNM48]], "")</f>
        <v/>
      </c>
      <c r="M200">
        <v>1.0005853</v>
      </c>
      <c r="N200">
        <v>0.8467711</v>
      </c>
      <c r="O200">
        <v>0.66046369999999999</v>
      </c>
      <c r="P200">
        <v>1.1387916</v>
      </c>
      <c r="Q200">
        <v>-0.71749969999999996</v>
      </c>
      <c r="R200">
        <v>-0.9533623</v>
      </c>
      <c r="S200">
        <v>0.69739030000000002</v>
      </c>
      <c r="T200">
        <v>0.5873813</v>
      </c>
      <c r="U200">
        <v>1.0435916000000001</v>
      </c>
      <c r="V200">
        <v>0.86814619999999998</v>
      </c>
      <c r="W200">
        <v>0.94478390000000001</v>
      </c>
      <c r="X200">
        <v>1</v>
      </c>
      <c r="Y200">
        <v>0.95564879999999996</v>
      </c>
      <c r="Z200">
        <v>0.68387777000000005</v>
      </c>
      <c r="AA200">
        <v>1</v>
      </c>
      <c r="AB200">
        <v>0.96091384000000002</v>
      </c>
      <c r="AC200">
        <v>0.97147346000000001</v>
      </c>
      <c r="AD200">
        <v>0.95620590000000005</v>
      </c>
      <c r="AE200">
        <v>0.7314619</v>
      </c>
      <c r="AF200">
        <v>0.89322215000000005</v>
      </c>
      <c r="AG200" s="1">
        <v>0.18</v>
      </c>
      <c r="AH200" s="1">
        <v>0.14000000000000001</v>
      </c>
      <c r="AI200" s="1">
        <v>0.17</v>
      </c>
      <c r="AJ200" s="1">
        <v>0.32</v>
      </c>
      <c r="AK200" s="1">
        <v>0.06</v>
      </c>
      <c r="AL200" s="1">
        <v>0.35</v>
      </c>
      <c r="AM200" s="1">
        <v>0.37</v>
      </c>
      <c r="AN200" s="1">
        <v>0.28000000000000003</v>
      </c>
      <c r="AO200" s="1">
        <v>0.42</v>
      </c>
      <c r="AP200" s="1">
        <v>0.23</v>
      </c>
      <c r="AQ200" s="1">
        <f>SUM(Tabla1[[#This Row],[AM24vsNM24]:[NMinf48vsNM48]])</f>
        <v>0</v>
      </c>
    </row>
    <row r="201" spans="1:43" hidden="1" x14ac:dyDescent="0.3">
      <c r="A201" t="s">
        <v>229</v>
      </c>
      <c r="B201">
        <v>27</v>
      </c>
      <c r="C201" t="str">
        <f>IF(Tabla1[[#This Row],[FDR q-val|AM24vsNM24]] &lt; $C$1, Tabla1[[#This Row],[NES|AM24vsNM24]], "")</f>
        <v/>
      </c>
      <c r="D201" t="str">
        <f>IF(Tabla1[[#This Row],[FDR q-val|AM48vsNM48]] &lt; $C$1, Tabla1[[#This Row],[NES|AM48vsNM48]], "")</f>
        <v/>
      </c>
      <c r="E201" t="str">
        <f>IF(Tabla1[[#This Row],[FDR q-val|AMinf24vsAM24]] &lt; $C$1, Tabla1[[#This Row],[NES|AMinf24vsAM24]], "")</f>
        <v/>
      </c>
      <c r="F201" t="str">
        <f>IF(Tabla1[[#This Row],[FDR q-val|AMinf24vsNM24]] &lt; $C$1, Tabla1[[#This Row],[NES|AMinf24vsNM24]], "")</f>
        <v/>
      </c>
      <c r="H201" t="str">
        <f>IF(Tabla1[[#This Row],[FDR q-val|AMinf48_vs_NMinf48]] &lt; $C$1, Tabla1[[#This Row],[NES|AMinf48_vs_NMinf48]], "")</f>
        <v/>
      </c>
      <c r="I201" t="str">
        <f>IF(Tabla1[[#This Row],[FDR q-val|AMinf48vsAM48]] &lt; $C$1, Tabla1[[#This Row],[NES|AMinf48vsAM48]], "")</f>
        <v/>
      </c>
      <c r="J201" t="str">
        <f>IF(Tabla1[[#This Row],[FDR q-val|AMinf48vsNM48]] &lt; $C$1, Tabla1[[#This Row],[NES|AMinf48vsNM48]], "")</f>
        <v/>
      </c>
      <c r="K201" t="str">
        <f>IF(Tabla1[[#This Row],[FDR q-val|NMinf24vsNM24]] &lt; $C$1, Tabla1[[#This Row],[NES|NMinf24vsNM24]], "")</f>
        <v/>
      </c>
      <c r="L201" t="str">
        <f>IF(Tabla1[[#This Row],[FDR q-val|NMinf48vsNM48]] &lt; $C$1, Tabla1[[#This Row],[NES|NMinf48vsNM48]], "")</f>
        <v/>
      </c>
      <c r="M201">
        <v>0.81730455000000002</v>
      </c>
      <c r="N201">
        <v>-1.1685485</v>
      </c>
      <c r="O201">
        <v>-0.60943997000000005</v>
      </c>
      <c r="P201">
        <v>0.68473225999999998</v>
      </c>
      <c r="Q201">
        <v>-0.65615570000000001</v>
      </c>
      <c r="R201">
        <v>-0.67324644</v>
      </c>
      <c r="S201">
        <v>0.73227565999999999</v>
      </c>
      <c r="T201">
        <v>0.42217767</v>
      </c>
      <c r="U201">
        <v>0.71147793999999998</v>
      </c>
      <c r="V201">
        <v>0.69140710000000005</v>
      </c>
      <c r="W201">
        <v>0.99271430000000005</v>
      </c>
      <c r="X201">
        <v>0.96019655000000004</v>
      </c>
      <c r="Y201">
        <v>0.99887806000000001</v>
      </c>
      <c r="Z201">
        <v>0.93768229999999997</v>
      </c>
      <c r="AA201">
        <v>1</v>
      </c>
      <c r="AB201">
        <v>0.98413735999999996</v>
      </c>
      <c r="AC201">
        <v>0.97584409999999999</v>
      </c>
      <c r="AD201">
        <v>0.98721270000000005</v>
      </c>
      <c r="AE201">
        <v>0.91966029999999999</v>
      </c>
      <c r="AF201">
        <v>0.93265545000000005</v>
      </c>
      <c r="AG201" s="1">
        <v>0.52</v>
      </c>
      <c r="AH201" s="1">
        <v>0.44</v>
      </c>
      <c r="AI201" s="1">
        <v>0.26</v>
      </c>
      <c r="AJ201" s="1">
        <v>0.3</v>
      </c>
      <c r="AK201" s="1">
        <v>7.0000000000000007E-2</v>
      </c>
      <c r="AL201" s="1">
        <v>0.26</v>
      </c>
      <c r="AM201" s="1">
        <v>0.44</v>
      </c>
      <c r="AN201" s="1">
        <v>0.48</v>
      </c>
      <c r="AO201" s="1">
        <v>1</v>
      </c>
      <c r="AP201" s="1">
        <v>0.33</v>
      </c>
      <c r="AQ201" s="1">
        <f>SUM(Tabla1[[#This Row],[AM24vsNM24]:[NMinf48vsNM48]])</f>
        <v>0</v>
      </c>
    </row>
    <row r="202" spans="1:43" hidden="1" x14ac:dyDescent="0.3">
      <c r="A202" t="s">
        <v>230</v>
      </c>
      <c r="B202">
        <v>15</v>
      </c>
      <c r="C202" t="str">
        <f>IF(Tabla1[[#This Row],[FDR q-val|AM24vsNM24]] &lt; $C$1, Tabla1[[#This Row],[NES|AM24vsNM24]], "")</f>
        <v/>
      </c>
      <c r="D202" t="str">
        <f>IF(Tabla1[[#This Row],[FDR q-val|AM48vsNM48]] &lt; $C$1, Tabla1[[#This Row],[NES|AM48vsNM48]], "")</f>
        <v/>
      </c>
      <c r="E202" t="str">
        <f>IF(Tabla1[[#This Row],[FDR q-val|AMinf24vsAM24]] &lt; $C$1, Tabla1[[#This Row],[NES|AMinf24vsAM24]], "")</f>
        <v/>
      </c>
      <c r="F202" t="str">
        <f>IF(Tabla1[[#This Row],[FDR q-val|AMinf24vsNM24]] &lt; $C$1, Tabla1[[#This Row],[NES|AMinf24vsNM24]], "")</f>
        <v/>
      </c>
      <c r="G202" t="str">
        <f>IF(Tabla1[[#This Row],[FDR q-val|AMinf24vsNMinf24]] &lt; $C$1, Tabla1[[#This Row],[NES|AMinf24vsNMinf24]], "")</f>
        <v/>
      </c>
      <c r="H202" t="str">
        <f>IF(Tabla1[[#This Row],[FDR q-val|AMinf48_vs_NMinf48]] &lt; $C$1, Tabla1[[#This Row],[NES|AMinf48_vs_NMinf48]], "")</f>
        <v/>
      </c>
      <c r="I202" t="str">
        <f>IF(Tabla1[[#This Row],[FDR q-val|AMinf48vsAM48]] &lt; $C$1, Tabla1[[#This Row],[NES|AMinf48vsAM48]], "")</f>
        <v/>
      </c>
      <c r="J202" t="str">
        <f>IF(Tabla1[[#This Row],[FDR q-val|AMinf48vsNM48]] &lt; $C$1, Tabla1[[#This Row],[NES|AMinf48vsNM48]], "")</f>
        <v/>
      </c>
      <c r="K202" t="str">
        <f>IF(Tabla1[[#This Row],[FDR q-val|NMinf24vsNM24]] &lt; $C$1, Tabla1[[#This Row],[NES|NMinf24vsNM24]], "")</f>
        <v/>
      </c>
      <c r="L202" t="str">
        <f>IF(Tabla1[[#This Row],[FDR q-val|NMinf48vsNM48]] &lt; $C$1, Tabla1[[#This Row],[NES|NMinf48vsNM48]], "")</f>
        <v/>
      </c>
      <c r="M202">
        <v>-0.65815349999999995</v>
      </c>
      <c r="N202">
        <v>-1.3092884</v>
      </c>
      <c r="O202">
        <v>0.60836789999999996</v>
      </c>
      <c r="P202">
        <v>0.71651023999999996</v>
      </c>
      <c r="Q202">
        <v>0.77582556000000003</v>
      </c>
      <c r="R202">
        <v>-0.77312594999999995</v>
      </c>
      <c r="S202">
        <v>-0.37721645999999998</v>
      </c>
      <c r="T202">
        <v>-0.65941680000000003</v>
      </c>
      <c r="U202">
        <v>0.72672236000000001</v>
      </c>
      <c r="V202">
        <v>0.52638393999999999</v>
      </c>
      <c r="W202">
        <v>0.96170990000000001</v>
      </c>
      <c r="X202">
        <v>0.83404887000000005</v>
      </c>
      <c r="Y202">
        <v>0.96963840000000001</v>
      </c>
      <c r="Z202">
        <v>0.92662184999999997</v>
      </c>
      <c r="AA202">
        <v>0.94458169999999997</v>
      </c>
      <c r="AB202">
        <v>0.99062145000000001</v>
      </c>
      <c r="AC202">
        <v>0.99523174999999997</v>
      </c>
      <c r="AD202">
        <v>0.96715826000000005</v>
      </c>
      <c r="AE202">
        <v>0.93290209999999996</v>
      </c>
      <c r="AF202">
        <v>0.95904009999999995</v>
      </c>
      <c r="AG202" s="1">
        <v>7.0000000000000007E-2</v>
      </c>
      <c r="AH202" s="1">
        <v>0.47</v>
      </c>
      <c r="AI202" s="1">
        <v>0.2</v>
      </c>
      <c r="AJ202" s="1">
        <v>0.4</v>
      </c>
      <c r="AK202" s="1">
        <v>0.53</v>
      </c>
      <c r="AL202" s="1">
        <v>0.27</v>
      </c>
      <c r="AM202" s="1">
        <v>0.13</v>
      </c>
      <c r="AN202" s="1">
        <v>0.47</v>
      </c>
      <c r="AO202" s="1">
        <v>1</v>
      </c>
      <c r="AP202" s="1">
        <v>1</v>
      </c>
      <c r="AQ202" s="1">
        <f>SUM(Tabla1[[#This Row],[AM24vsNM24]:[NMinf48vsNM48]])</f>
        <v>0</v>
      </c>
    </row>
    <row r="203" spans="1:43" hidden="1" x14ac:dyDescent="0.3">
      <c r="A203" t="s">
        <v>231</v>
      </c>
      <c r="B203">
        <v>20</v>
      </c>
      <c r="C203" t="str">
        <f>IF(Tabla1[[#This Row],[FDR q-val|AM24vsNM24]] &lt; $C$1, Tabla1[[#This Row],[NES|AM24vsNM24]], "")</f>
        <v/>
      </c>
      <c r="D203" t="str">
        <f>IF(Tabla1[[#This Row],[FDR q-val|AM48vsNM48]] &lt; $C$1, Tabla1[[#This Row],[NES|AM48vsNM48]], "")</f>
        <v/>
      </c>
      <c r="E203" t="str">
        <f>IF(Tabla1[[#This Row],[FDR q-val|AMinf24vsAM24]] &lt; $C$1, Tabla1[[#This Row],[NES|AMinf24vsAM24]], "")</f>
        <v/>
      </c>
      <c r="F203" t="str">
        <f>IF(Tabla1[[#This Row],[FDR q-val|AMinf24vsNM24]] &lt; $C$1, Tabla1[[#This Row],[NES|AMinf24vsNM24]], "")</f>
        <v/>
      </c>
      <c r="H203" t="str">
        <f>IF(Tabla1[[#This Row],[FDR q-val|AMinf48_vs_NMinf48]] &lt; $C$1, Tabla1[[#This Row],[NES|AMinf48_vs_NMinf48]], "")</f>
        <v/>
      </c>
      <c r="I203" t="str">
        <f>IF(Tabla1[[#This Row],[FDR q-val|AMinf48vsAM48]] &lt; $C$1, Tabla1[[#This Row],[NES|AMinf48vsAM48]], "")</f>
        <v/>
      </c>
      <c r="J203" t="str">
        <f>IF(Tabla1[[#This Row],[FDR q-val|AMinf48vsNM48]] &lt; $C$1, Tabla1[[#This Row],[NES|AMinf48vsNM48]], "")</f>
        <v/>
      </c>
      <c r="K203" t="str">
        <f>IF(Tabla1[[#This Row],[FDR q-val|NMinf24vsNM24]] &lt; $C$1, Tabla1[[#This Row],[NES|NMinf24vsNM24]], "")</f>
        <v/>
      </c>
      <c r="L203" t="str">
        <f>IF(Tabla1[[#This Row],[FDR q-val|NMinf48vsNM48]] &lt; $C$1, Tabla1[[#This Row],[NES|NMinf48vsNM48]], "")</f>
        <v/>
      </c>
      <c r="M203">
        <v>1.1455374</v>
      </c>
      <c r="N203">
        <v>1.0042518</v>
      </c>
      <c r="O203">
        <v>0.95956885999999997</v>
      </c>
      <c r="P203">
        <v>1.3236437999999999</v>
      </c>
      <c r="Q203">
        <v>0.88666754999999997</v>
      </c>
      <c r="R203">
        <v>-0.8773552</v>
      </c>
      <c r="S203">
        <v>-0.85268049999999995</v>
      </c>
      <c r="T203">
        <v>-1.0670371000000001</v>
      </c>
      <c r="U203">
        <v>1.109453</v>
      </c>
      <c r="V203">
        <v>-0.91275790000000001</v>
      </c>
      <c r="W203">
        <v>0.89178420000000003</v>
      </c>
      <c r="X203">
        <v>1</v>
      </c>
      <c r="Y203">
        <v>0.89244884000000002</v>
      </c>
      <c r="Z203">
        <v>0.58033400000000002</v>
      </c>
      <c r="AA203">
        <v>0.92642206000000005</v>
      </c>
      <c r="AB203">
        <v>0.97070100000000004</v>
      </c>
      <c r="AC203">
        <v>0.97524370000000005</v>
      </c>
      <c r="AD203">
        <v>0.84106415999999995</v>
      </c>
      <c r="AE203">
        <v>0.66175896000000001</v>
      </c>
      <c r="AF203">
        <v>0.97417810000000005</v>
      </c>
      <c r="AG203" s="1">
        <v>0.3</v>
      </c>
      <c r="AH203" s="1">
        <v>0.2</v>
      </c>
      <c r="AI203" s="1">
        <v>0.15</v>
      </c>
      <c r="AJ203" s="1">
        <v>0.3</v>
      </c>
      <c r="AK203" s="1">
        <v>0.15</v>
      </c>
      <c r="AL203" s="1">
        <v>0.3</v>
      </c>
      <c r="AM203" s="1">
        <v>0.4</v>
      </c>
      <c r="AN203" s="1">
        <v>0.25</v>
      </c>
      <c r="AO203" s="1">
        <v>0.4</v>
      </c>
      <c r="AP203" s="1">
        <v>0.15</v>
      </c>
      <c r="AQ203" s="1">
        <f>SUM(Tabla1[[#This Row],[AM24vsNM24]:[NMinf48vsNM48]])</f>
        <v>0</v>
      </c>
    </row>
    <row r="204" spans="1:43" x14ac:dyDescent="0.3">
      <c r="A204" t="s">
        <v>232</v>
      </c>
      <c r="B204">
        <v>358</v>
      </c>
      <c r="C204" t="str">
        <f>IF(Tabla1[[#This Row],[FDR q-val|AM24vsNM24]] &lt; $C$1, Tabla1[[#This Row],[NES|AM24vsNM24]], "")</f>
        <v/>
      </c>
      <c r="D204" t="str">
        <f>IF(Tabla1[[#This Row],[FDR q-val|AM48vsNM48]] &lt; $C$1, Tabla1[[#This Row],[NES|AM48vsNM48]], "")</f>
        <v/>
      </c>
      <c r="E204" t="str">
        <f>IF(Tabla1[[#This Row],[FDR q-val|AMinf24vsAM24]] &lt; $C$1, Tabla1[[#This Row],[NES|AMinf24vsAM24]], "")</f>
        <v/>
      </c>
      <c r="F204" t="str">
        <f>IF(Tabla1[[#This Row],[FDR q-val|AMinf24vsNM24]] &lt; $C$1, Tabla1[[#This Row],[NES|AMinf24vsNM24]], "")</f>
        <v/>
      </c>
      <c r="G204" t="str">
        <f>IF(Tabla1[[#This Row],[FDR q-val|AMinf24vsNMinf24]] &lt; $C$1, Tabla1[[#This Row],[NES|AMinf24vsNMinf24]], "")</f>
        <v/>
      </c>
      <c r="H204" t="str">
        <f>IF(Tabla1[[#This Row],[FDR q-val|AMinf48_vs_NMinf48]] &lt; $C$1, Tabla1[[#This Row],[NES|AMinf48_vs_NMinf48]], "")</f>
        <v/>
      </c>
      <c r="I204" t="str">
        <f>IF(Tabla1[[#This Row],[FDR q-val|AMinf48vsAM48]] &lt; $C$1, Tabla1[[#This Row],[NES|AMinf48vsAM48]], "")</f>
        <v/>
      </c>
      <c r="J204" t="str">
        <f>IF(Tabla1[[#This Row],[FDR q-val|AMinf48vsNM48]] &lt; $C$1, Tabla1[[#This Row],[NES|AMinf48vsNM48]], "")</f>
        <v/>
      </c>
      <c r="K204">
        <f>IF(Tabla1[[#This Row],[FDR q-val|NMinf24vsNM24]] &lt; $C$1, Tabla1[[#This Row],[NES|NMinf24vsNM24]], "")</f>
        <v>1.5682677</v>
      </c>
      <c r="L204" t="str">
        <f>IF(Tabla1[[#This Row],[FDR q-val|NMinf48vsNM48]] &lt; $C$1, Tabla1[[#This Row],[NES|NMinf48vsNM48]], "")</f>
        <v/>
      </c>
      <c r="M204">
        <v>1.0173361000000001</v>
      </c>
      <c r="N204">
        <v>1.5561014</v>
      </c>
      <c r="O204">
        <v>0.9418628</v>
      </c>
      <c r="P204">
        <v>1.3936447999999999</v>
      </c>
      <c r="Q204">
        <v>-0.80326779999999998</v>
      </c>
      <c r="R204">
        <v>-0.75832069999999996</v>
      </c>
      <c r="S204">
        <v>-1.1928787999999999</v>
      </c>
      <c r="T204">
        <v>-1.0011110000000001</v>
      </c>
      <c r="U204">
        <v>1.5682677</v>
      </c>
      <c r="V204">
        <v>1.2041885999999999</v>
      </c>
      <c r="W204">
        <v>0.97848385999999998</v>
      </c>
      <c r="X204">
        <v>1</v>
      </c>
      <c r="Y204">
        <v>0.88334939999999995</v>
      </c>
      <c r="Z204">
        <v>0.53053194000000004</v>
      </c>
      <c r="AA204">
        <v>1</v>
      </c>
      <c r="AB204">
        <v>0.99527659999999996</v>
      </c>
      <c r="AC204">
        <v>0.73061889999999996</v>
      </c>
      <c r="AD204">
        <v>0.90813065000000004</v>
      </c>
      <c r="AE204">
        <v>0.22903638000000001</v>
      </c>
      <c r="AF204">
        <v>0.77995959999999998</v>
      </c>
      <c r="AG204" s="1">
        <v>0.33</v>
      </c>
      <c r="AH204" s="1">
        <v>0.45</v>
      </c>
      <c r="AI204" s="1">
        <v>0.2</v>
      </c>
      <c r="AJ204" s="1">
        <v>0.28999999999999998</v>
      </c>
      <c r="AK204" s="1">
        <v>0.33</v>
      </c>
      <c r="AL204" s="1">
        <v>0.28000000000000003</v>
      </c>
      <c r="AM204" s="1">
        <v>0.36</v>
      </c>
      <c r="AN204" s="1">
        <v>0.34</v>
      </c>
      <c r="AO204" s="1">
        <v>0.28000000000000003</v>
      </c>
      <c r="AP204" s="1">
        <v>0.25</v>
      </c>
      <c r="AQ204" s="1">
        <f>SUM(Tabla1[[#This Row],[AM24vsNM24]:[NMinf48vsNM48]])</f>
        <v>1.5682677</v>
      </c>
    </row>
    <row r="205" spans="1:43" x14ac:dyDescent="0.3">
      <c r="A205" t="s">
        <v>233</v>
      </c>
      <c r="B205">
        <v>52</v>
      </c>
      <c r="C205" t="str">
        <f>IF(Tabla1[[#This Row],[FDR q-val|AM24vsNM24]] &lt; $C$1, Tabla1[[#This Row],[NES|AM24vsNM24]], "")</f>
        <v/>
      </c>
      <c r="D205" t="str">
        <f>IF(Tabla1[[#This Row],[FDR q-val|AM48vsNM48]] &lt; $C$1, Tabla1[[#This Row],[NES|AM48vsNM48]], "")</f>
        <v/>
      </c>
      <c r="E205" t="str">
        <f>IF(Tabla1[[#This Row],[FDR q-val|AMinf24vsAM24]] &lt; $C$1, Tabla1[[#This Row],[NES|AMinf24vsAM24]], "")</f>
        <v/>
      </c>
      <c r="F205" t="str">
        <f>IF(Tabla1[[#This Row],[FDR q-val|AMinf24vsNM24]] &lt; $C$1, Tabla1[[#This Row],[NES|AMinf24vsNM24]], "")</f>
        <v/>
      </c>
      <c r="H205">
        <f>IF(Tabla1[[#This Row],[FDR q-val|AMinf48_vs_NMinf48]] &lt; $C$1, Tabla1[[#This Row],[NES|AMinf48_vs_NMinf48]], "")</f>
        <v>-1.6540341000000001</v>
      </c>
      <c r="I205" t="str">
        <f>IF(Tabla1[[#This Row],[FDR q-val|AMinf48vsAM48]] &lt; $C$1, Tabla1[[#This Row],[NES|AMinf48vsAM48]], "")</f>
        <v/>
      </c>
      <c r="J205" t="str">
        <f>IF(Tabla1[[#This Row],[FDR q-val|AMinf48vsNM48]] &lt; $C$1, Tabla1[[#This Row],[NES|AMinf48vsNM48]], "")</f>
        <v/>
      </c>
      <c r="K205" t="str">
        <f>IF(Tabla1[[#This Row],[FDR q-val|NMinf24vsNM24]] &lt; $C$1, Tabla1[[#This Row],[NES|NMinf24vsNM24]], "")</f>
        <v/>
      </c>
      <c r="L205" t="str">
        <f>IF(Tabla1[[#This Row],[FDR q-val|NMinf48vsNM48]] &lt; $C$1, Tabla1[[#This Row],[NES|NMinf48vsNM48]], "")</f>
        <v/>
      </c>
      <c r="M205">
        <v>-1.2312789</v>
      </c>
      <c r="N205">
        <v>0.70367400000000002</v>
      </c>
      <c r="O205">
        <v>1.1800652</v>
      </c>
      <c r="P205">
        <v>-1.0527264000000001</v>
      </c>
      <c r="Q205">
        <v>-0.82804495</v>
      </c>
      <c r="R205">
        <v>-1.6540341000000001</v>
      </c>
      <c r="S205">
        <v>-0.49611396000000002</v>
      </c>
      <c r="T205">
        <v>-0.78870689999999999</v>
      </c>
      <c r="U205">
        <v>0.41487806999999999</v>
      </c>
      <c r="V205">
        <v>0.82527673000000001</v>
      </c>
      <c r="W205">
        <v>0.89341205000000001</v>
      </c>
      <c r="X205">
        <v>0.96844390000000002</v>
      </c>
      <c r="Y205">
        <v>0.81974069999999999</v>
      </c>
      <c r="Z205">
        <v>0.98533267000000002</v>
      </c>
      <c r="AA205">
        <v>1</v>
      </c>
      <c r="AB205">
        <v>0.19675218</v>
      </c>
      <c r="AC205">
        <v>0.97510620000000003</v>
      </c>
      <c r="AD205">
        <v>0.93525559999999996</v>
      </c>
      <c r="AE205">
        <v>0.99323916000000001</v>
      </c>
      <c r="AF205">
        <v>0.89846413999999997</v>
      </c>
      <c r="AG205" s="1">
        <v>0.56000000000000005</v>
      </c>
      <c r="AH205" s="1">
        <v>0.25</v>
      </c>
      <c r="AI205" s="1">
        <v>0.54</v>
      </c>
      <c r="AJ205" s="1">
        <v>0.27</v>
      </c>
      <c r="AK205" s="1">
        <v>0.38</v>
      </c>
      <c r="AL205" s="1">
        <v>0.37</v>
      </c>
      <c r="AM205" s="1">
        <v>0.12</v>
      </c>
      <c r="AN205" s="1">
        <v>0.1</v>
      </c>
      <c r="AO205" s="1">
        <v>0.13</v>
      </c>
      <c r="AP205" s="1">
        <v>0.48</v>
      </c>
      <c r="AQ205" s="1">
        <f>SUM(Tabla1[[#This Row],[AM24vsNM24]:[NMinf48vsNM48]])</f>
        <v>-1.6540341000000001</v>
      </c>
    </row>
    <row r="206" spans="1:43" hidden="1" x14ac:dyDescent="0.3">
      <c r="A206" t="s">
        <v>234</v>
      </c>
      <c r="B206">
        <v>18</v>
      </c>
      <c r="C206" t="str">
        <f>IF(Tabla1[[#This Row],[FDR q-val|AM24vsNM24]] &lt; $C$1, Tabla1[[#This Row],[NES|AM24vsNM24]], "")</f>
        <v/>
      </c>
      <c r="D206" t="str">
        <f>IF(Tabla1[[#This Row],[FDR q-val|AM48vsNM48]] &lt; $C$1, Tabla1[[#This Row],[NES|AM48vsNM48]], "")</f>
        <v/>
      </c>
      <c r="E206" t="str">
        <f>IF(Tabla1[[#This Row],[FDR q-val|AMinf24vsAM24]] &lt; $C$1, Tabla1[[#This Row],[NES|AMinf24vsAM24]], "")</f>
        <v/>
      </c>
      <c r="F206" t="str">
        <f>IF(Tabla1[[#This Row],[FDR q-val|AMinf24vsNM24]] &lt; $C$1, Tabla1[[#This Row],[NES|AMinf24vsNM24]], "")</f>
        <v/>
      </c>
      <c r="G206" t="str">
        <f>IF(Tabla1[[#This Row],[FDR q-val|AMinf24vsNMinf24]] &lt; $C$1, Tabla1[[#This Row],[NES|AMinf24vsNMinf24]], "")</f>
        <v/>
      </c>
      <c r="H206" t="str">
        <f>IF(Tabla1[[#This Row],[FDR q-val|AMinf48_vs_NMinf48]] &lt; $C$1, Tabla1[[#This Row],[NES|AMinf48_vs_NMinf48]], "")</f>
        <v/>
      </c>
      <c r="I206" t="str">
        <f>IF(Tabla1[[#This Row],[FDR q-val|AMinf48vsAM48]] &lt; $C$1, Tabla1[[#This Row],[NES|AMinf48vsAM48]], "")</f>
        <v/>
      </c>
      <c r="J206" t="str">
        <f>IF(Tabla1[[#This Row],[FDR q-val|AMinf48vsNM48]] &lt; $C$1, Tabla1[[#This Row],[NES|AMinf48vsNM48]], "")</f>
        <v/>
      </c>
      <c r="K206" t="str">
        <f>IF(Tabla1[[#This Row],[FDR q-val|NMinf24vsNM24]] &lt; $C$1, Tabla1[[#This Row],[NES|NMinf24vsNM24]], "")</f>
        <v/>
      </c>
      <c r="L206" t="str">
        <f>IF(Tabla1[[#This Row],[FDR q-val|NMinf48vsNM48]] &lt; $C$1, Tabla1[[#This Row],[NES|NMinf48vsNM48]], "")</f>
        <v/>
      </c>
      <c r="M206">
        <v>-1.0018498</v>
      </c>
      <c r="N206">
        <v>-0.84613769999999999</v>
      </c>
      <c r="O206">
        <v>-0.69902443999999997</v>
      </c>
      <c r="P206">
        <v>-1.0882919</v>
      </c>
      <c r="Q206">
        <v>-0.50158380000000002</v>
      </c>
      <c r="R206">
        <v>-1.3633158000000001</v>
      </c>
      <c r="S206">
        <v>-0.75119630000000004</v>
      </c>
      <c r="T206">
        <v>-0.96432039999999997</v>
      </c>
      <c r="U206">
        <v>-0.71423464999999997</v>
      </c>
      <c r="V206">
        <v>1.1272161000000001</v>
      </c>
      <c r="W206">
        <v>0.95326029999999995</v>
      </c>
      <c r="X206">
        <v>1</v>
      </c>
      <c r="Y206">
        <v>0.9676186</v>
      </c>
      <c r="Z206">
        <v>1</v>
      </c>
      <c r="AA206">
        <v>1</v>
      </c>
      <c r="AB206">
        <v>0.70377239999999996</v>
      </c>
      <c r="AC206">
        <v>0.94366497000000005</v>
      </c>
      <c r="AD206">
        <v>0.9008891</v>
      </c>
      <c r="AE206">
        <v>0.93493634000000003</v>
      </c>
      <c r="AF206">
        <v>0.78820049999999997</v>
      </c>
      <c r="AG206" s="1">
        <v>0.17</v>
      </c>
      <c r="AH206" s="1">
        <v>0.06</v>
      </c>
      <c r="AI206" s="1">
        <v>0.33</v>
      </c>
      <c r="AJ206" s="1">
        <v>0.28000000000000003</v>
      </c>
      <c r="AK206" s="1">
        <v>0.22</v>
      </c>
      <c r="AL206" s="1">
        <v>0.39</v>
      </c>
      <c r="AM206" s="1">
        <v>0.28000000000000003</v>
      </c>
      <c r="AN206" s="1">
        <v>0.28000000000000003</v>
      </c>
      <c r="AO206" s="1">
        <v>0.5</v>
      </c>
      <c r="AP206" s="1">
        <v>0.33</v>
      </c>
      <c r="AQ206" s="1">
        <f>SUM(Tabla1[[#This Row],[AM24vsNM24]:[NMinf48vsNM48]])</f>
        <v>0</v>
      </c>
    </row>
    <row r="207" spans="1:43" hidden="1" x14ac:dyDescent="0.3">
      <c r="A207" t="s">
        <v>235</v>
      </c>
      <c r="B207">
        <v>17</v>
      </c>
      <c r="C207" t="str">
        <f>IF(Tabla1[[#This Row],[FDR q-val|AM24vsNM24]] &lt; $C$1, Tabla1[[#This Row],[NES|AM24vsNM24]], "")</f>
        <v/>
      </c>
      <c r="D207" t="str">
        <f>IF(Tabla1[[#This Row],[FDR q-val|AM48vsNM48]] &lt; $C$1, Tabla1[[#This Row],[NES|AM48vsNM48]], "")</f>
        <v/>
      </c>
      <c r="E207" t="str">
        <f>IF(Tabla1[[#This Row],[FDR q-val|AMinf24vsAM24]] &lt; $C$1, Tabla1[[#This Row],[NES|AMinf24vsAM24]], "")</f>
        <v/>
      </c>
      <c r="F207" t="str">
        <f>IF(Tabla1[[#This Row],[FDR q-val|AMinf24vsNM24]] &lt; $C$1, Tabla1[[#This Row],[NES|AMinf24vsNM24]], "")</f>
        <v/>
      </c>
      <c r="H207" t="str">
        <f>IF(Tabla1[[#This Row],[FDR q-val|AMinf48_vs_NMinf48]] &lt; $C$1, Tabla1[[#This Row],[NES|AMinf48_vs_NMinf48]], "")</f>
        <v/>
      </c>
      <c r="I207" t="str">
        <f>IF(Tabla1[[#This Row],[FDR q-val|AMinf48vsAM48]] &lt; $C$1, Tabla1[[#This Row],[NES|AMinf48vsAM48]], "")</f>
        <v/>
      </c>
      <c r="J207" t="str">
        <f>IF(Tabla1[[#This Row],[FDR q-val|AMinf48vsNM48]] &lt; $C$1, Tabla1[[#This Row],[NES|AMinf48vsNM48]], "")</f>
        <v/>
      </c>
      <c r="K207" t="str">
        <f>IF(Tabla1[[#This Row],[FDR q-val|NMinf24vsNM24]] &lt; $C$1, Tabla1[[#This Row],[NES|NMinf24vsNM24]], "")</f>
        <v/>
      </c>
      <c r="L207" t="str">
        <f>IF(Tabla1[[#This Row],[FDR q-val|NMinf48vsNM48]] &lt; $C$1, Tabla1[[#This Row],[NES|NMinf48vsNM48]], "")</f>
        <v/>
      </c>
      <c r="M207">
        <v>-1.4532206999999999</v>
      </c>
      <c r="N207">
        <v>0.87503949999999997</v>
      </c>
      <c r="O207">
        <v>1.0195833000000001</v>
      </c>
      <c r="P207">
        <v>-1.1221696999999999</v>
      </c>
      <c r="Q207">
        <v>0.6086587</v>
      </c>
      <c r="R207">
        <v>0.65076800000000001</v>
      </c>
      <c r="S207">
        <v>-1.3015920999999999</v>
      </c>
      <c r="T207">
        <v>-1.5245548</v>
      </c>
      <c r="U207">
        <v>-0.82938665</v>
      </c>
      <c r="V207">
        <v>-1.3748994999999999</v>
      </c>
      <c r="W207">
        <v>1</v>
      </c>
      <c r="X207">
        <v>1</v>
      </c>
      <c r="Y207">
        <v>0.8940323</v>
      </c>
      <c r="Z207">
        <v>1</v>
      </c>
      <c r="AA207">
        <v>0.96824809999999994</v>
      </c>
      <c r="AB207">
        <v>1</v>
      </c>
      <c r="AC207">
        <v>1</v>
      </c>
      <c r="AD207">
        <v>1</v>
      </c>
      <c r="AE207">
        <v>0.91281873000000002</v>
      </c>
      <c r="AF207">
        <v>0.80290437000000003</v>
      </c>
      <c r="AG207" s="1">
        <v>0.59</v>
      </c>
      <c r="AH207" s="1">
        <v>0.53</v>
      </c>
      <c r="AI207" s="1">
        <v>0.47</v>
      </c>
      <c r="AJ207" s="1">
        <v>0.35</v>
      </c>
      <c r="AK207" s="1">
        <v>1</v>
      </c>
      <c r="AL207" s="1">
        <v>0.35</v>
      </c>
      <c r="AM207" s="1">
        <v>0.47</v>
      </c>
      <c r="AN207" s="1">
        <v>0.53</v>
      </c>
      <c r="AO207" s="1">
        <v>0.59</v>
      </c>
      <c r="AP207" s="1">
        <v>0.53</v>
      </c>
      <c r="AQ207" s="1">
        <f>SUM(Tabla1[[#This Row],[AM24vsNM24]:[NMinf48vsNM48]])</f>
        <v>0</v>
      </c>
    </row>
    <row r="208" spans="1:43" hidden="1" x14ac:dyDescent="0.3">
      <c r="A208" t="s">
        <v>236</v>
      </c>
      <c r="B208">
        <v>101</v>
      </c>
      <c r="C208" t="str">
        <f>IF(Tabla1[[#This Row],[FDR q-val|AM24vsNM24]] &lt; $C$1, Tabla1[[#This Row],[NES|AM24vsNM24]], "")</f>
        <v/>
      </c>
      <c r="D208" t="str">
        <f>IF(Tabla1[[#This Row],[FDR q-val|AM48vsNM48]] &lt; $C$1, Tabla1[[#This Row],[NES|AM48vsNM48]], "")</f>
        <v/>
      </c>
      <c r="E208" t="str">
        <f>IF(Tabla1[[#This Row],[FDR q-val|AMinf24vsAM24]] &lt; $C$1, Tabla1[[#This Row],[NES|AMinf24vsAM24]], "")</f>
        <v/>
      </c>
      <c r="F208" t="str">
        <f>IF(Tabla1[[#This Row],[FDR q-val|AMinf24vsNM24]] &lt; $C$1, Tabla1[[#This Row],[NES|AMinf24vsNM24]], "")</f>
        <v/>
      </c>
      <c r="G208" t="str">
        <f>IF(Tabla1[[#This Row],[FDR q-val|AMinf24vsNMinf24]] &lt; $C$1, Tabla1[[#This Row],[NES|AMinf24vsNMinf24]], "")</f>
        <v/>
      </c>
      <c r="H208" t="str">
        <f>IF(Tabla1[[#This Row],[FDR q-val|AMinf48_vs_NMinf48]] &lt; $C$1, Tabla1[[#This Row],[NES|AMinf48_vs_NMinf48]], "")</f>
        <v/>
      </c>
      <c r="I208" t="str">
        <f>IF(Tabla1[[#This Row],[FDR q-val|AMinf48vsAM48]] &lt; $C$1, Tabla1[[#This Row],[NES|AMinf48vsAM48]], "")</f>
        <v/>
      </c>
      <c r="J208" t="str">
        <f>IF(Tabla1[[#This Row],[FDR q-val|AMinf48vsNM48]] &lt; $C$1, Tabla1[[#This Row],[NES|AMinf48vsNM48]], "")</f>
        <v/>
      </c>
      <c r="K208" t="str">
        <f>IF(Tabla1[[#This Row],[FDR q-val|NMinf24vsNM24]] &lt; $C$1, Tabla1[[#This Row],[NES|NMinf24vsNM24]], "")</f>
        <v/>
      </c>
      <c r="L208" t="str">
        <f>IF(Tabla1[[#This Row],[FDR q-val|NMinf48vsNM48]] &lt; $C$1, Tabla1[[#This Row],[NES|NMinf48vsNM48]], "")</f>
        <v/>
      </c>
      <c r="M208">
        <v>-1.1898457</v>
      </c>
      <c r="N208">
        <v>0.88955616999999998</v>
      </c>
      <c r="O208">
        <v>1.4437298999999999</v>
      </c>
      <c r="P208">
        <v>1.4019512999999999</v>
      </c>
      <c r="Q208">
        <v>-0.87721919999999998</v>
      </c>
      <c r="R208">
        <v>-0.90159230000000001</v>
      </c>
      <c r="S208">
        <v>0.59583900000000001</v>
      </c>
      <c r="T208">
        <v>0.79150109999999996</v>
      </c>
      <c r="U208">
        <v>1.1776578</v>
      </c>
      <c r="V208">
        <v>0.89547270000000001</v>
      </c>
      <c r="W208">
        <v>0.90433379999999997</v>
      </c>
      <c r="X208">
        <v>1</v>
      </c>
      <c r="Y208">
        <v>0.61838079999999995</v>
      </c>
      <c r="Z208">
        <v>0.54075530000000005</v>
      </c>
      <c r="AA208">
        <v>1</v>
      </c>
      <c r="AB208">
        <v>0.97940229999999995</v>
      </c>
      <c r="AC208">
        <v>0.96985909999999997</v>
      </c>
      <c r="AD208">
        <v>0.90142829999999996</v>
      </c>
      <c r="AE208">
        <v>0.57941569999999998</v>
      </c>
      <c r="AF208">
        <v>0.88965576999999996</v>
      </c>
      <c r="AG208" s="1">
        <v>0.28000000000000003</v>
      </c>
      <c r="AH208" s="1">
        <v>0.36</v>
      </c>
      <c r="AI208" s="1">
        <v>0.33</v>
      </c>
      <c r="AJ208" s="1">
        <v>0.3</v>
      </c>
      <c r="AK208" s="1">
        <v>0.14000000000000001</v>
      </c>
      <c r="AL208" s="1">
        <v>0.28999999999999998</v>
      </c>
      <c r="AM208" s="1">
        <v>0.24</v>
      </c>
      <c r="AN208" s="1">
        <v>0.28999999999999998</v>
      </c>
      <c r="AO208" s="1">
        <v>0.32</v>
      </c>
      <c r="AP208" s="1">
        <v>0.31</v>
      </c>
      <c r="AQ208" s="1">
        <f>SUM(Tabla1[[#This Row],[AM24vsNM24]:[NMinf48vsNM48]])</f>
        <v>0</v>
      </c>
    </row>
    <row r="209" spans="1:43" x14ac:dyDescent="0.3">
      <c r="A209" t="s">
        <v>237</v>
      </c>
      <c r="B209">
        <v>35</v>
      </c>
      <c r="C209" t="str">
        <f>IF(Tabla1[[#This Row],[FDR q-val|AM24vsNM24]] &lt; $C$1, Tabla1[[#This Row],[NES|AM24vsNM24]], "")</f>
        <v/>
      </c>
      <c r="D209" t="str">
        <f>IF(Tabla1[[#This Row],[FDR q-val|AM48vsNM48]] &lt; $C$1, Tabla1[[#This Row],[NES|AM48vsNM48]], "")</f>
        <v/>
      </c>
      <c r="E209" t="str">
        <f>IF(Tabla1[[#This Row],[FDR q-val|AMinf24vsAM24]] &lt; $C$1, Tabla1[[#This Row],[NES|AMinf24vsAM24]], "")</f>
        <v/>
      </c>
      <c r="F209" t="str">
        <f>IF(Tabla1[[#This Row],[FDR q-val|AMinf24vsNM24]] &lt; $C$1, Tabla1[[#This Row],[NES|AMinf24vsNM24]], "")</f>
        <v/>
      </c>
      <c r="H209" t="str">
        <f>IF(Tabla1[[#This Row],[FDR q-val|AMinf48_vs_NMinf48]] &lt; $C$1, Tabla1[[#This Row],[NES|AMinf48_vs_NMinf48]], "")</f>
        <v/>
      </c>
      <c r="I209" t="str">
        <f>IF(Tabla1[[#This Row],[FDR q-val|AMinf48vsAM48]] &lt; $C$1, Tabla1[[#This Row],[NES|AMinf48vsAM48]], "")</f>
        <v/>
      </c>
      <c r="J209" t="str">
        <f>IF(Tabla1[[#This Row],[FDR q-val|AMinf48vsNM48]] &lt; $C$1, Tabla1[[#This Row],[NES|AMinf48vsNM48]], "")</f>
        <v/>
      </c>
      <c r="K209">
        <f>IF(Tabla1[[#This Row],[FDR q-val|NMinf24vsNM24]] &lt; $C$1, Tabla1[[#This Row],[NES|NMinf24vsNM24]], "")</f>
        <v>1.4762723</v>
      </c>
      <c r="L209" t="str">
        <f>IF(Tabla1[[#This Row],[FDR q-val|NMinf48vsNM48]] &lt; $C$1, Tabla1[[#This Row],[NES|NMinf48vsNM48]], "")</f>
        <v/>
      </c>
      <c r="M209">
        <v>0.71011919999999995</v>
      </c>
      <c r="N209">
        <v>1.2744396</v>
      </c>
      <c r="O209">
        <v>1.1371711</v>
      </c>
      <c r="P209">
        <v>1.3590407</v>
      </c>
      <c r="Q209">
        <v>0.61590310000000004</v>
      </c>
      <c r="R209">
        <v>-1.2265904000000001</v>
      </c>
      <c r="S209">
        <v>1.0856081</v>
      </c>
      <c r="T209">
        <v>1.0327373</v>
      </c>
      <c r="U209">
        <v>1.4762723</v>
      </c>
      <c r="V209">
        <v>1.3087713999999999</v>
      </c>
      <c r="W209">
        <v>0.95804789999999995</v>
      </c>
      <c r="X209">
        <v>1</v>
      </c>
      <c r="Y209">
        <v>0.83311515999999997</v>
      </c>
      <c r="Z209">
        <v>0.54374117</v>
      </c>
      <c r="AA209">
        <v>0.97435707000000005</v>
      </c>
      <c r="AB209">
        <v>0.84771985000000005</v>
      </c>
      <c r="AC209">
        <v>0.97147419999999995</v>
      </c>
      <c r="AD209">
        <v>0.84629799999999999</v>
      </c>
      <c r="AE209">
        <v>0.32112288</v>
      </c>
      <c r="AF209">
        <v>0.90702265999999998</v>
      </c>
      <c r="AG209" s="1">
        <v>0.17</v>
      </c>
      <c r="AH209" s="1">
        <v>0.54</v>
      </c>
      <c r="AI209" s="1">
        <v>0.43</v>
      </c>
      <c r="AJ209" s="1">
        <v>0.51</v>
      </c>
      <c r="AK209" s="1">
        <v>0.31</v>
      </c>
      <c r="AL209" s="1">
        <v>0.51</v>
      </c>
      <c r="AM209" s="1">
        <v>0.4</v>
      </c>
      <c r="AN209" s="1">
        <v>0.56999999999999995</v>
      </c>
      <c r="AO209" s="1">
        <v>0.31</v>
      </c>
      <c r="AP209" s="1">
        <v>0.56999999999999995</v>
      </c>
      <c r="AQ209" s="1">
        <f>SUM(Tabla1[[#This Row],[AM24vsNM24]:[NMinf48vsNM48]])</f>
        <v>1.4762723</v>
      </c>
    </row>
    <row r="210" spans="1:43" hidden="1" x14ac:dyDescent="0.3">
      <c r="A210" t="s">
        <v>238</v>
      </c>
      <c r="B210">
        <v>45</v>
      </c>
      <c r="C210" t="str">
        <f>IF(Tabla1[[#This Row],[FDR q-val|AM24vsNM24]] &lt; $C$1, Tabla1[[#This Row],[NES|AM24vsNM24]], "")</f>
        <v/>
      </c>
      <c r="D210" t="str">
        <f>IF(Tabla1[[#This Row],[FDR q-val|AM48vsNM48]] &lt; $C$1, Tabla1[[#This Row],[NES|AM48vsNM48]], "")</f>
        <v/>
      </c>
      <c r="E210" t="str">
        <f>IF(Tabla1[[#This Row],[FDR q-val|AMinf24vsAM24]] &lt; $C$1, Tabla1[[#This Row],[NES|AMinf24vsAM24]], "")</f>
        <v/>
      </c>
      <c r="F210" t="str">
        <f>IF(Tabla1[[#This Row],[FDR q-val|AMinf24vsNM24]] &lt; $C$1, Tabla1[[#This Row],[NES|AMinf24vsNM24]], "")</f>
        <v/>
      </c>
      <c r="G210" t="str">
        <f>IF(Tabla1[[#This Row],[FDR q-val|AMinf24vsNMinf24]] &lt; $C$1, Tabla1[[#This Row],[NES|AMinf24vsNMinf24]], "")</f>
        <v/>
      </c>
      <c r="H210" t="str">
        <f>IF(Tabla1[[#This Row],[FDR q-val|AMinf48_vs_NMinf48]] &lt; $C$1, Tabla1[[#This Row],[NES|AMinf48_vs_NMinf48]], "")</f>
        <v/>
      </c>
      <c r="I210" t="str">
        <f>IF(Tabla1[[#This Row],[FDR q-val|AMinf48vsAM48]] &lt; $C$1, Tabla1[[#This Row],[NES|AMinf48vsAM48]], "")</f>
        <v/>
      </c>
      <c r="J210" t="str">
        <f>IF(Tabla1[[#This Row],[FDR q-val|AMinf48vsNM48]] &lt; $C$1, Tabla1[[#This Row],[NES|AMinf48vsNM48]], "")</f>
        <v/>
      </c>
      <c r="K210" t="str">
        <f>IF(Tabla1[[#This Row],[FDR q-val|NMinf24vsNM24]] &lt; $C$1, Tabla1[[#This Row],[NES|NMinf24vsNM24]], "")</f>
        <v/>
      </c>
      <c r="L210" t="str">
        <f>IF(Tabla1[[#This Row],[FDR q-val|NMinf48vsNM48]] &lt; $C$1, Tabla1[[#This Row],[NES|NMinf48vsNM48]], "")</f>
        <v/>
      </c>
      <c r="M210">
        <v>-1.5519301999999999</v>
      </c>
      <c r="N210">
        <v>1.0148733999999999</v>
      </c>
      <c r="O210">
        <v>1.5052293999999999</v>
      </c>
      <c r="P210">
        <v>0.97729440000000001</v>
      </c>
      <c r="Q210">
        <v>0.41345330000000002</v>
      </c>
      <c r="R210">
        <v>-0.83442234999999998</v>
      </c>
      <c r="S210">
        <v>0.53185629999999995</v>
      </c>
      <c r="T210">
        <v>0.82719980000000004</v>
      </c>
      <c r="U210">
        <v>0.75638132999999996</v>
      </c>
      <c r="V210">
        <v>0.95301579999999997</v>
      </c>
      <c r="W210">
        <v>1</v>
      </c>
      <c r="X210">
        <v>1</v>
      </c>
      <c r="Y210">
        <v>0.64316689999999999</v>
      </c>
      <c r="Z210">
        <v>0.80552939999999995</v>
      </c>
      <c r="AA210">
        <v>1</v>
      </c>
      <c r="AB210">
        <v>0.96941060000000001</v>
      </c>
      <c r="AC210">
        <v>0.97135119999999997</v>
      </c>
      <c r="AD210">
        <v>0.87725644999999997</v>
      </c>
      <c r="AE210">
        <v>0.91337279999999998</v>
      </c>
      <c r="AF210">
        <v>0.88339800000000002</v>
      </c>
      <c r="AG210" s="1">
        <v>0.4</v>
      </c>
      <c r="AH210" s="1">
        <v>0.42</v>
      </c>
      <c r="AI210" s="1">
        <v>0.47</v>
      </c>
      <c r="AJ210" s="1">
        <v>0.33</v>
      </c>
      <c r="AK210" s="1">
        <v>0.24</v>
      </c>
      <c r="AL210" s="1">
        <v>0.36</v>
      </c>
      <c r="AM210" s="1">
        <v>0.22</v>
      </c>
      <c r="AN210" s="1">
        <v>0.44</v>
      </c>
      <c r="AO210" s="1">
        <v>0.18</v>
      </c>
      <c r="AP210" s="1">
        <v>0.42</v>
      </c>
      <c r="AQ210" s="1">
        <f>SUM(Tabla1[[#This Row],[AM24vsNM24]:[NMinf48vsNM48]])</f>
        <v>0</v>
      </c>
    </row>
    <row r="211" spans="1:43" x14ac:dyDescent="0.3">
      <c r="A211" t="s">
        <v>239</v>
      </c>
      <c r="B211">
        <v>24</v>
      </c>
      <c r="C211" t="str">
        <f>IF(Tabla1[[#This Row],[FDR q-val|AM24vsNM24]] &lt; $C$1, Tabla1[[#This Row],[NES|AM24vsNM24]], "")</f>
        <v/>
      </c>
      <c r="D211" t="str">
        <f>IF(Tabla1[[#This Row],[FDR q-val|AM48vsNM48]] &lt; $C$1, Tabla1[[#This Row],[NES|AM48vsNM48]], "")</f>
        <v/>
      </c>
      <c r="E211" t="str">
        <f>IF(Tabla1[[#This Row],[FDR q-val|AMinf24vsAM24]] &lt; $C$1, Tabla1[[#This Row],[NES|AMinf24vsAM24]], "")</f>
        <v/>
      </c>
      <c r="F211" t="str">
        <f>IF(Tabla1[[#This Row],[FDR q-val|AMinf24vsNM24]] &lt; $C$1, Tabla1[[#This Row],[NES|AMinf24vsNM24]], "")</f>
        <v/>
      </c>
      <c r="H211" t="str">
        <f>IF(Tabla1[[#This Row],[FDR q-val|AMinf48_vs_NMinf48]] &lt; $C$1, Tabla1[[#This Row],[NES|AMinf48_vs_NMinf48]], "")</f>
        <v/>
      </c>
      <c r="I211" t="str">
        <f>IF(Tabla1[[#This Row],[FDR q-val|AMinf48vsAM48]] &lt; $C$1, Tabla1[[#This Row],[NES|AMinf48vsAM48]], "")</f>
        <v/>
      </c>
      <c r="J211" t="str">
        <f>IF(Tabla1[[#This Row],[FDR q-val|AMinf48vsNM48]] &lt; $C$1, Tabla1[[#This Row],[NES|AMinf48vsNM48]], "")</f>
        <v/>
      </c>
      <c r="K211">
        <f>IF(Tabla1[[#This Row],[FDR q-val|NMinf24vsNM24]] &lt; $C$1, Tabla1[[#This Row],[NES|NMinf24vsNM24]], "")</f>
        <v>1.4639012</v>
      </c>
      <c r="L211" t="str">
        <f>IF(Tabla1[[#This Row],[FDR q-val|NMinf48vsNM48]] &lt; $C$1, Tabla1[[#This Row],[NES|NMinf48vsNM48]], "")</f>
        <v/>
      </c>
      <c r="M211">
        <v>0.76813584999999995</v>
      </c>
      <c r="N211">
        <v>1.5015767</v>
      </c>
      <c r="O211">
        <v>1.1618477</v>
      </c>
      <c r="P211">
        <v>1.4257466999999999</v>
      </c>
      <c r="Q211">
        <v>0.81024945000000004</v>
      </c>
      <c r="R211">
        <v>-1.2206542</v>
      </c>
      <c r="S211">
        <v>1.0623183</v>
      </c>
      <c r="T211">
        <v>1.1138478999999999</v>
      </c>
      <c r="U211">
        <v>1.4639012</v>
      </c>
      <c r="V211">
        <v>1.3642992</v>
      </c>
      <c r="W211">
        <v>0.97308740000000005</v>
      </c>
      <c r="X211">
        <v>1</v>
      </c>
      <c r="Y211">
        <v>0.81043242999999998</v>
      </c>
      <c r="Z211">
        <v>0.50167539999999999</v>
      </c>
      <c r="AA211">
        <v>0.95639163000000005</v>
      </c>
      <c r="AB211">
        <v>0.85047399999999995</v>
      </c>
      <c r="AC211">
        <v>0.97139852999999998</v>
      </c>
      <c r="AD211">
        <v>0.89825699999999997</v>
      </c>
      <c r="AE211">
        <v>0.34062924999999999</v>
      </c>
      <c r="AF211">
        <v>1</v>
      </c>
      <c r="AG211" s="1">
        <v>0.21</v>
      </c>
      <c r="AH211" s="1">
        <v>0.67</v>
      </c>
      <c r="AI211" s="1">
        <v>0.54</v>
      </c>
      <c r="AJ211" s="1">
        <v>0.28999999999999998</v>
      </c>
      <c r="AK211" s="1">
        <v>0.57999999999999996</v>
      </c>
      <c r="AL211" s="1">
        <v>0.54</v>
      </c>
      <c r="AM211" s="1">
        <v>0.42</v>
      </c>
      <c r="AN211" s="1">
        <v>0.67</v>
      </c>
      <c r="AO211" s="1">
        <v>0.33</v>
      </c>
      <c r="AP211" s="1">
        <v>0.57999999999999996</v>
      </c>
      <c r="AQ211" s="1">
        <f>SUM(Tabla1[[#This Row],[AM24vsNM24]:[NMinf48vsNM48]])</f>
        <v>1.4639012</v>
      </c>
    </row>
    <row r="212" spans="1:43" x14ac:dyDescent="0.3">
      <c r="A212" t="s">
        <v>240</v>
      </c>
      <c r="B212">
        <v>22</v>
      </c>
      <c r="C212" t="str">
        <f>IF(Tabla1[[#This Row],[FDR q-val|AM24vsNM24]] &lt; $C$1, Tabla1[[#This Row],[NES|AM24vsNM24]], "")</f>
        <v/>
      </c>
      <c r="D212" t="str">
        <f>IF(Tabla1[[#This Row],[FDR q-val|AM48vsNM48]] &lt; $C$1, Tabla1[[#This Row],[NES|AM48vsNM48]], "")</f>
        <v/>
      </c>
      <c r="E212" t="str">
        <f>IF(Tabla1[[#This Row],[FDR q-val|AMinf24vsAM24]] &lt; $C$1, Tabla1[[#This Row],[NES|AMinf24vsAM24]], "")</f>
        <v/>
      </c>
      <c r="F212">
        <f>IF(Tabla1[[#This Row],[FDR q-val|AMinf24vsNM24]] &lt; $C$1, Tabla1[[#This Row],[NES|AMinf24vsNM24]], "")</f>
        <v>1.4554248999999999</v>
      </c>
      <c r="G212" t="str">
        <f>IF(Tabla1[[#This Row],[FDR q-val|AMinf24vsNMinf24]] &lt; $C$1, Tabla1[[#This Row],[NES|AMinf24vsNMinf24]], "")</f>
        <v/>
      </c>
      <c r="H212" t="str">
        <f>IF(Tabla1[[#This Row],[FDR q-val|AMinf48_vs_NMinf48]] &lt; $C$1, Tabla1[[#This Row],[NES|AMinf48_vs_NMinf48]], "")</f>
        <v/>
      </c>
      <c r="I212" t="str">
        <f>IF(Tabla1[[#This Row],[FDR q-val|AMinf48vsAM48]] &lt; $C$1, Tabla1[[#This Row],[NES|AMinf48vsAM48]], "")</f>
        <v/>
      </c>
      <c r="J212" t="str">
        <f>IF(Tabla1[[#This Row],[FDR q-val|AMinf48vsNM48]] &lt; $C$1, Tabla1[[#This Row],[NES|AMinf48vsNM48]], "")</f>
        <v/>
      </c>
      <c r="K212" t="str">
        <f>IF(Tabla1[[#This Row],[FDR q-val|NMinf24vsNM24]] &lt; $C$1, Tabla1[[#This Row],[NES|NMinf24vsNM24]], "")</f>
        <v/>
      </c>
      <c r="L212" t="str">
        <f>IF(Tabla1[[#This Row],[FDR q-val|NMinf48vsNM48]] &lt; $C$1, Tabla1[[#This Row],[NES|NMinf48vsNM48]], "")</f>
        <v/>
      </c>
      <c r="M212">
        <v>-1.070174</v>
      </c>
      <c r="N212">
        <v>1.0515722999999999</v>
      </c>
      <c r="O212">
        <v>1.1716198</v>
      </c>
      <c r="P212">
        <v>1.4554248999999999</v>
      </c>
      <c r="Q212">
        <v>-0.53596540000000004</v>
      </c>
      <c r="R212">
        <v>-0.79462860000000002</v>
      </c>
      <c r="S212">
        <v>-0.73340170000000005</v>
      </c>
      <c r="T212">
        <v>-0.73366182999999996</v>
      </c>
      <c r="U212">
        <v>1.1454165999999999</v>
      </c>
      <c r="V212">
        <v>0.57848244999999998</v>
      </c>
      <c r="W212">
        <v>0.96013689999999996</v>
      </c>
      <c r="X212">
        <v>1</v>
      </c>
      <c r="Y212">
        <v>0.81378859999999997</v>
      </c>
      <c r="Z212">
        <v>0.48523608000000001</v>
      </c>
      <c r="AA212">
        <v>1</v>
      </c>
      <c r="AB212">
        <v>0.98591214000000005</v>
      </c>
      <c r="AC212">
        <v>0.92725146000000003</v>
      </c>
      <c r="AD212">
        <v>0.95794610000000002</v>
      </c>
      <c r="AE212">
        <v>0.62763005000000005</v>
      </c>
      <c r="AF212">
        <v>0.94681143999999995</v>
      </c>
      <c r="AG212" s="1">
        <v>0.32</v>
      </c>
      <c r="AH212" s="1">
        <v>0.45</v>
      </c>
      <c r="AI212" s="1">
        <v>0.32</v>
      </c>
      <c r="AJ212" s="1">
        <v>0.18</v>
      </c>
      <c r="AK212" s="1">
        <v>0.27</v>
      </c>
      <c r="AL212" s="1">
        <v>1</v>
      </c>
      <c r="AM212" s="1">
        <v>0.5</v>
      </c>
      <c r="AN212" s="1">
        <v>0.41</v>
      </c>
      <c r="AO212" s="1">
        <v>0.23</v>
      </c>
      <c r="AP212" s="1">
        <v>0.09</v>
      </c>
      <c r="AQ212" s="1">
        <f>SUM(Tabla1[[#This Row],[AM24vsNM24]:[NMinf48vsNM48]])</f>
        <v>1.4554248999999999</v>
      </c>
    </row>
    <row r="213" spans="1:43" hidden="1" x14ac:dyDescent="0.3">
      <c r="A213" t="s">
        <v>241</v>
      </c>
      <c r="B213">
        <v>55</v>
      </c>
      <c r="C213" t="str">
        <f>IF(Tabla1[[#This Row],[FDR q-val|AM24vsNM24]] &lt; $C$1, Tabla1[[#This Row],[NES|AM24vsNM24]], "")</f>
        <v/>
      </c>
      <c r="D213" t="str">
        <f>IF(Tabla1[[#This Row],[FDR q-val|AM48vsNM48]] &lt; $C$1, Tabla1[[#This Row],[NES|AM48vsNM48]], "")</f>
        <v/>
      </c>
      <c r="E213" t="str">
        <f>IF(Tabla1[[#This Row],[FDR q-val|AMinf24vsAM24]] &lt; $C$1, Tabla1[[#This Row],[NES|AMinf24vsAM24]], "")</f>
        <v/>
      </c>
      <c r="F213" t="str">
        <f>IF(Tabla1[[#This Row],[FDR q-val|AMinf24vsNM24]] &lt; $C$1, Tabla1[[#This Row],[NES|AMinf24vsNM24]], "")</f>
        <v/>
      </c>
      <c r="H213" t="str">
        <f>IF(Tabla1[[#This Row],[FDR q-val|AMinf48_vs_NMinf48]] &lt; $C$1, Tabla1[[#This Row],[NES|AMinf48_vs_NMinf48]], "")</f>
        <v/>
      </c>
      <c r="I213" t="str">
        <f>IF(Tabla1[[#This Row],[FDR q-val|AMinf48vsAM48]] &lt; $C$1, Tabla1[[#This Row],[NES|AMinf48vsAM48]], "")</f>
        <v/>
      </c>
      <c r="J213" t="str">
        <f>IF(Tabla1[[#This Row],[FDR q-val|AMinf48vsNM48]] &lt; $C$1, Tabla1[[#This Row],[NES|AMinf48vsNM48]], "")</f>
        <v/>
      </c>
      <c r="K213" t="str">
        <f>IF(Tabla1[[#This Row],[FDR q-val|NMinf24vsNM24]] &lt; $C$1, Tabla1[[#This Row],[NES|NMinf24vsNM24]], "")</f>
        <v/>
      </c>
      <c r="L213" t="str">
        <f>IF(Tabla1[[#This Row],[FDR q-val|NMinf48vsNM48]] &lt; $C$1, Tabla1[[#This Row],[NES|NMinf48vsNM48]], "")</f>
        <v/>
      </c>
      <c r="M213">
        <v>0.83811855000000002</v>
      </c>
      <c r="N213">
        <v>-0.90465390000000001</v>
      </c>
      <c r="O213">
        <v>1.2504082000000001</v>
      </c>
      <c r="P213">
        <v>1.3090044999999999</v>
      </c>
      <c r="Q213">
        <v>-1.1779573000000001</v>
      </c>
      <c r="R213">
        <v>-0.89400999999999997</v>
      </c>
      <c r="S213">
        <v>0.64374439999999999</v>
      </c>
      <c r="T213">
        <v>0.83512589999999998</v>
      </c>
      <c r="U213">
        <v>1.214863</v>
      </c>
      <c r="V213">
        <v>0.91593223999999995</v>
      </c>
      <c r="W213">
        <v>1</v>
      </c>
      <c r="X213">
        <v>1</v>
      </c>
      <c r="Y213">
        <v>0.73629330000000004</v>
      </c>
      <c r="Z213">
        <v>0.57800149999999995</v>
      </c>
      <c r="AA213">
        <v>1</v>
      </c>
      <c r="AB213">
        <v>0.97368807000000002</v>
      </c>
      <c r="AC213">
        <v>0.97987630000000003</v>
      </c>
      <c r="AD213">
        <v>0.87479322999999998</v>
      </c>
      <c r="AE213">
        <v>0.57777579999999995</v>
      </c>
      <c r="AF213">
        <v>0.88630222999999997</v>
      </c>
      <c r="AG213" s="1">
        <v>0.25</v>
      </c>
      <c r="AH213" s="1">
        <v>0.09</v>
      </c>
      <c r="AI213" s="1">
        <v>0.25</v>
      </c>
      <c r="AJ213" s="1">
        <v>0.4</v>
      </c>
      <c r="AK213" s="1">
        <v>0.18</v>
      </c>
      <c r="AL213" s="1">
        <v>0.24</v>
      </c>
      <c r="AM213" s="1">
        <v>0.24</v>
      </c>
      <c r="AN213" s="1">
        <v>0.31</v>
      </c>
      <c r="AO213" s="1">
        <v>0.42</v>
      </c>
      <c r="AP213" s="1">
        <v>0.27</v>
      </c>
      <c r="AQ213" s="1">
        <f>SUM(Tabla1[[#This Row],[AM24vsNM24]:[NMinf48vsNM48]])</f>
        <v>0</v>
      </c>
    </row>
    <row r="214" spans="1:43" hidden="1" x14ac:dyDescent="0.3">
      <c r="A214" t="s">
        <v>242</v>
      </c>
      <c r="B214">
        <v>26</v>
      </c>
      <c r="C214" t="str">
        <f>IF(Tabla1[[#This Row],[FDR q-val|AM24vsNM24]] &lt; $C$1, Tabla1[[#This Row],[NES|AM24vsNM24]], "")</f>
        <v/>
      </c>
      <c r="D214" t="str">
        <f>IF(Tabla1[[#This Row],[FDR q-val|AM48vsNM48]] &lt; $C$1, Tabla1[[#This Row],[NES|AM48vsNM48]], "")</f>
        <v/>
      </c>
      <c r="E214" t="str">
        <f>IF(Tabla1[[#This Row],[FDR q-val|AMinf24vsAM24]] &lt; $C$1, Tabla1[[#This Row],[NES|AMinf24vsAM24]], "")</f>
        <v/>
      </c>
      <c r="F214" t="str">
        <f>IF(Tabla1[[#This Row],[FDR q-val|AMinf24vsNM24]] &lt; $C$1, Tabla1[[#This Row],[NES|AMinf24vsNM24]], "")</f>
        <v/>
      </c>
      <c r="G214" t="str">
        <f>IF(Tabla1[[#This Row],[FDR q-val|AMinf24vsNMinf24]] &lt; $C$1, Tabla1[[#This Row],[NES|AMinf24vsNMinf24]], "")</f>
        <v/>
      </c>
      <c r="H214" t="str">
        <f>IF(Tabla1[[#This Row],[FDR q-val|AMinf48_vs_NMinf48]] &lt; $C$1, Tabla1[[#This Row],[NES|AMinf48_vs_NMinf48]], "")</f>
        <v/>
      </c>
      <c r="I214" t="str">
        <f>IF(Tabla1[[#This Row],[FDR q-val|AMinf48vsAM48]] &lt; $C$1, Tabla1[[#This Row],[NES|AMinf48vsAM48]], "")</f>
        <v/>
      </c>
      <c r="J214" t="str">
        <f>IF(Tabla1[[#This Row],[FDR q-val|AMinf48vsNM48]] &lt; $C$1, Tabla1[[#This Row],[NES|AMinf48vsNM48]], "")</f>
        <v/>
      </c>
      <c r="K214" t="str">
        <f>IF(Tabla1[[#This Row],[FDR q-val|NMinf24vsNM24]] &lt; $C$1, Tabla1[[#This Row],[NES|NMinf24vsNM24]], "")</f>
        <v/>
      </c>
      <c r="L214" t="str">
        <f>IF(Tabla1[[#This Row],[FDR q-val|NMinf48vsNM48]] &lt; $C$1, Tabla1[[#This Row],[NES|NMinf48vsNM48]], "")</f>
        <v/>
      </c>
      <c r="M214">
        <v>1.1870381999999999</v>
      </c>
      <c r="N214">
        <v>0.77436950000000004</v>
      </c>
      <c r="O214">
        <v>-1.4775242</v>
      </c>
      <c r="P214">
        <v>-0.67139760000000004</v>
      </c>
      <c r="Q214">
        <v>-0.92771780000000004</v>
      </c>
      <c r="R214">
        <v>0.86594784000000002</v>
      </c>
      <c r="S214">
        <v>-1.5501370000000001</v>
      </c>
      <c r="T214">
        <v>-1.5233563000000001</v>
      </c>
      <c r="U214">
        <v>0.42129709999999998</v>
      </c>
      <c r="V214">
        <v>-1.3620197999999999</v>
      </c>
      <c r="W214">
        <v>0.81922609999999996</v>
      </c>
      <c r="X214">
        <v>0.98280789999999996</v>
      </c>
      <c r="Y214">
        <v>0.62574920000000001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0.9957201</v>
      </c>
      <c r="AF214">
        <v>0.77492510000000003</v>
      </c>
      <c r="AG214" s="1">
        <v>0.57999999999999996</v>
      </c>
      <c r="AH214" s="1">
        <v>0.35</v>
      </c>
      <c r="AI214" s="1">
        <v>0.62</v>
      </c>
      <c r="AJ214" s="1">
        <v>0.38</v>
      </c>
      <c r="AK214" s="1">
        <v>0.35</v>
      </c>
      <c r="AL214" s="1">
        <v>0.69</v>
      </c>
      <c r="AM214" s="1">
        <v>0.85</v>
      </c>
      <c r="AN214" s="1">
        <v>0.77</v>
      </c>
      <c r="AO214" s="1">
        <v>0.23</v>
      </c>
      <c r="AP214" s="1">
        <v>0.96</v>
      </c>
      <c r="AQ214" s="1">
        <f>SUM(Tabla1[[#This Row],[AM24vsNM24]:[NMinf48vsNM48]])</f>
        <v>0</v>
      </c>
    </row>
    <row r="215" spans="1:43" x14ac:dyDescent="0.3">
      <c r="A215" t="s">
        <v>243</v>
      </c>
      <c r="B215">
        <v>35</v>
      </c>
      <c r="C215" t="str">
        <f>IF(Tabla1[[#This Row],[FDR q-val|AM24vsNM24]] &lt; $C$1, Tabla1[[#This Row],[NES|AM24vsNM24]], "")</f>
        <v/>
      </c>
      <c r="D215" t="str">
        <f>IF(Tabla1[[#This Row],[FDR q-val|AM48vsNM48]] &lt; $C$1, Tabla1[[#This Row],[NES|AM48vsNM48]], "")</f>
        <v/>
      </c>
      <c r="E215" t="str">
        <f>IF(Tabla1[[#This Row],[FDR q-val|AMinf24vsAM24]] &lt; $C$1, Tabla1[[#This Row],[NES|AMinf24vsAM24]], "")</f>
        <v/>
      </c>
      <c r="F215">
        <f>IF(Tabla1[[#This Row],[FDR q-val|AMinf24vsNM24]] &lt; $C$1, Tabla1[[#This Row],[NES|AMinf24vsNM24]], "")</f>
        <v>1.6584983</v>
      </c>
      <c r="H215" t="str">
        <f>IF(Tabla1[[#This Row],[FDR q-val|AMinf48_vs_NMinf48]] &lt; $C$1, Tabla1[[#This Row],[NES|AMinf48_vs_NMinf48]], "")</f>
        <v/>
      </c>
      <c r="I215" t="str">
        <f>IF(Tabla1[[#This Row],[FDR q-val|AMinf48vsAM48]] &lt; $C$1, Tabla1[[#This Row],[NES|AMinf48vsAM48]], "")</f>
        <v/>
      </c>
      <c r="J215" t="str">
        <f>IF(Tabla1[[#This Row],[FDR q-val|AMinf48vsNM48]] &lt; $C$1, Tabla1[[#This Row],[NES|AMinf48vsNM48]], "")</f>
        <v/>
      </c>
      <c r="K215">
        <f>IF(Tabla1[[#This Row],[FDR q-val|NMinf24vsNM24]] &lt; $C$1, Tabla1[[#This Row],[NES|NMinf24vsNM24]], "")</f>
        <v>1.7244387000000001</v>
      </c>
      <c r="L215" t="str">
        <f>IF(Tabla1[[#This Row],[FDR q-val|NMinf48vsNM48]] &lt; $C$1, Tabla1[[#This Row],[NES|NMinf48vsNM48]], "")</f>
        <v/>
      </c>
      <c r="M215">
        <v>1.0140753</v>
      </c>
      <c r="N215">
        <v>0.97647035000000004</v>
      </c>
      <c r="O215">
        <v>1.4487994</v>
      </c>
      <c r="P215">
        <v>1.6584983</v>
      </c>
      <c r="Q215">
        <v>-0.61664509999999995</v>
      </c>
      <c r="R215">
        <v>-0.51305489999999998</v>
      </c>
      <c r="S215">
        <v>1.0104021999999999</v>
      </c>
      <c r="T215">
        <v>1.1574930999999999</v>
      </c>
      <c r="U215">
        <v>1.7244387000000001</v>
      </c>
      <c r="V215">
        <v>1.3200516</v>
      </c>
      <c r="W215">
        <v>0.97027140000000001</v>
      </c>
      <c r="X215">
        <v>1</v>
      </c>
      <c r="Y215">
        <v>0.6606301</v>
      </c>
      <c r="Z215">
        <v>0.24835399999999999</v>
      </c>
      <c r="AA215">
        <v>1</v>
      </c>
      <c r="AB215">
        <v>0.99940640000000003</v>
      </c>
      <c r="AC215">
        <v>0.96752729999999998</v>
      </c>
      <c r="AD215">
        <v>0.93484730000000005</v>
      </c>
      <c r="AE215">
        <v>0.120654054</v>
      </c>
      <c r="AF215">
        <v>0.97672139999999996</v>
      </c>
      <c r="AG215" s="1">
        <v>0.43</v>
      </c>
      <c r="AH215" s="1">
        <v>0.63</v>
      </c>
      <c r="AI215" s="1">
        <v>0.31</v>
      </c>
      <c r="AJ215" s="1">
        <v>0.37</v>
      </c>
      <c r="AK215" s="1">
        <v>0.06</v>
      </c>
      <c r="AL215" s="1">
        <v>0.46</v>
      </c>
      <c r="AM215" s="1">
        <v>0.43</v>
      </c>
      <c r="AN215" s="1">
        <v>0.54</v>
      </c>
      <c r="AO215" s="1">
        <v>0.4</v>
      </c>
      <c r="AP215" s="1">
        <v>0.56999999999999995</v>
      </c>
      <c r="AQ215" s="1">
        <f>SUM(Tabla1[[#This Row],[AM24vsNM24]:[NMinf48vsNM48]])</f>
        <v>3.3829370000000001</v>
      </c>
    </row>
    <row r="216" spans="1:43" x14ac:dyDescent="0.3">
      <c r="A216" t="s">
        <v>244</v>
      </c>
      <c r="B216">
        <v>35</v>
      </c>
      <c r="C216" t="str">
        <f>IF(Tabla1[[#This Row],[FDR q-val|AM24vsNM24]] &lt; $C$1, Tabla1[[#This Row],[NES|AM24vsNM24]], "")</f>
        <v/>
      </c>
      <c r="D216" t="str">
        <f>IF(Tabla1[[#This Row],[FDR q-val|AM48vsNM48]] &lt; $C$1, Tabla1[[#This Row],[NES|AM48vsNM48]], "")</f>
        <v/>
      </c>
      <c r="E216" t="str">
        <f>IF(Tabla1[[#This Row],[FDR q-val|AMinf24vsAM24]] &lt; $C$1, Tabla1[[#This Row],[NES|AMinf24vsAM24]], "")</f>
        <v/>
      </c>
      <c r="F216">
        <f>IF(Tabla1[[#This Row],[FDR q-val|AMinf24vsNM24]] &lt; $C$1, Tabla1[[#This Row],[NES|AMinf24vsNM24]], "")</f>
        <v>1.6584983</v>
      </c>
      <c r="G216" t="str">
        <f>IF(Tabla1[[#This Row],[FDR q-val|AMinf24vsNMinf24]] &lt; $C$1, Tabla1[[#This Row],[NES|AMinf24vsNMinf24]], "")</f>
        <v/>
      </c>
      <c r="H216" t="str">
        <f>IF(Tabla1[[#This Row],[FDR q-val|AMinf48_vs_NMinf48]] &lt; $C$1, Tabla1[[#This Row],[NES|AMinf48_vs_NMinf48]], "")</f>
        <v/>
      </c>
      <c r="I216" t="str">
        <f>IF(Tabla1[[#This Row],[FDR q-val|AMinf48vsAM48]] &lt; $C$1, Tabla1[[#This Row],[NES|AMinf48vsAM48]], "")</f>
        <v/>
      </c>
      <c r="J216" t="str">
        <f>IF(Tabla1[[#This Row],[FDR q-val|AMinf48vsNM48]] &lt; $C$1, Tabla1[[#This Row],[NES|AMinf48vsNM48]], "")</f>
        <v/>
      </c>
      <c r="K216">
        <f>IF(Tabla1[[#This Row],[FDR q-val|NMinf24vsNM24]] &lt; $C$1, Tabla1[[#This Row],[NES|NMinf24vsNM24]], "")</f>
        <v>1.7244387000000001</v>
      </c>
      <c r="L216" t="str">
        <f>IF(Tabla1[[#This Row],[FDR q-val|NMinf48vsNM48]] &lt; $C$1, Tabla1[[#This Row],[NES|NMinf48vsNM48]], "")</f>
        <v/>
      </c>
      <c r="M216">
        <v>1.0140753</v>
      </c>
      <c r="N216">
        <v>0.97647035000000004</v>
      </c>
      <c r="O216">
        <v>1.4487994</v>
      </c>
      <c r="P216">
        <v>1.6584983</v>
      </c>
      <c r="Q216">
        <v>-0.61664509999999995</v>
      </c>
      <c r="R216">
        <v>-0.51305489999999998</v>
      </c>
      <c r="S216">
        <v>1.0104021999999999</v>
      </c>
      <c r="T216">
        <v>1.1574930999999999</v>
      </c>
      <c r="U216">
        <v>1.7244387000000001</v>
      </c>
      <c r="V216">
        <v>1.3200516</v>
      </c>
      <c r="W216">
        <v>0.96204877</v>
      </c>
      <c r="X216">
        <v>1</v>
      </c>
      <c r="Y216">
        <v>0.63522124000000002</v>
      </c>
      <c r="Z216">
        <v>0.22351861000000001</v>
      </c>
      <c r="AA216">
        <v>1</v>
      </c>
      <c r="AB216">
        <v>0.99582433999999997</v>
      </c>
      <c r="AC216">
        <v>0.96002710000000002</v>
      </c>
      <c r="AD216">
        <v>0.92286210000000002</v>
      </c>
      <c r="AE216">
        <v>0.112035915</v>
      </c>
      <c r="AF216">
        <v>0.95400697000000001</v>
      </c>
      <c r="AG216" s="1">
        <v>0.43</v>
      </c>
      <c r="AH216" s="1">
        <v>0.63</v>
      </c>
      <c r="AI216" s="1">
        <v>0.31</v>
      </c>
      <c r="AJ216" s="1">
        <v>0.37</v>
      </c>
      <c r="AK216" s="1">
        <v>0.06</v>
      </c>
      <c r="AL216" s="1">
        <v>0.46</v>
      </c>
      <c r="AM216" s="1">
        <v>0.43</v>
      </c>
      <c r="AN216" s="1">
        <v>0.54</v>
      </c>
      <c r="AO216" s="1">
        <v>0.4</v>
      </c>
      <c r="AP216" s="1">
        <v>0.56999999999999995</v>
      </c>
      <c r="AQ216" s="1">
        <f>SUM(Tabla1[[#This Row],[AM24vsNM24]:[NMinf48vsNM48]])</f>
        <v>3.3829370000000001</v>
      </c>
    </row>
    <row r="217" spans="1:43" hidden="1" x14ac:dyDescent="0.3">
      <c r="A217" t="s">
        <v>245</v>
      </c>
      <c r="B217">
        <v>71</v>
      </c>
      <c r="C217" t="str">
        <f>IF(Tabla1[[#This Row],[FDR q-val|AM24vsNM24]] &lt; $C$1, Tabla1[[#This Row],[NES|AM24vsNM24]], "")</f>
        <v/>
      </c>
      <c r="D217" t="str">
        <f>IF(Tabla1[[#This Row],[FDR q-val|AM48vsNM48]] &lt; $C$1, Tabla1[[#This Row],[NES|AM48vsNM48]], "")</f>
        <v/>
      </c>
      <c r="E217" t="str">
        <f>IF(Tabla1[[#This Row],[FDR q-val|AMinf24vsAM24]] &lt; $C$1, Tabla1[[#This Row],[NES|AMinf24vsAM24]], "")</f>
        <v/>
      </c>
      <c r="F217" t="str">
        <f>IF(Tabla1[[#This Row],[FDR q-val|AMinf24vsNM24]] &lt; $C$1, Tabla1[[#This Row],[NES|AMinf24vsNM24]], "")</f>
        <v/>
      </c>
      <c r="H217" t="str">
        <f>IF(Tabla1[[#This Row],[FDR q-val|AMinf48_vs_NMinf48]] &lt; $C$1, Tabla1[[#This Row],[NES|AMinf48_vs_NMinf48]], "")</f>
        <v/>
      </c>
      <c r="I217" t="str">
        <f>IF(Tabla1[[#This Row],[FDR q-val|AMinf48vsAM48]] &lt; $C$1, Tabla1[[#This Row],[NES|AMinf48vsAM48]], "")</f>
        <v/>
      </c>
      <c r="J217" t="str">
        <f>IF(Tabla1[[#This Row],[FDR q-val|AMinf48vsNM48]] &lt; $C$1, Tabla1[[#This Row],[NES|AMinf48vsNM48]], "")</f>
        <v/>
      </c>
      <c r="K217" t="str">
        <f>IF(Tabla1[[#This Row],[FDR q-val|NMinf24vsNM24]] &lt; $C$1, Tabla1[[#This Row],[NES|NMinf24vsNM24]], "")</f>
        <v/>
      </c>
      <c r="L217" t="str">
        <f>IF(Tabla1[[#This Row],[FDR q-val|NMinf48vsNM48]] &lt; $C$1, Tabla1[[#This Row],[NES|NMinf48vsNM48]], "")</f>
        <v/>
      </c>
      <c r="M217">
        <v>-1.1404631999999999</v>
      </c>
      <c r="N217">
        <v>0.85232560000000002</v>
      </c>
      <c r="O217">
        <v>1.6196442</v>
      </c>
      <c r="P217">
        <v>1.0517938</v>
      </c>
      <c r="Q217">
        <v>-1.3819273999999999</v>
      </c>
      <c r="R217">
        <v>-1.1750564999999999</v>
      </c>
      <c r="S217">
        <v>0.96570829999999996</v>
      </c>
      <c r="T217">
        <v>0.97540104000000005</v>
      </c>
      <c r="U217">
        <v>1.0494615</v>
      </c>
      <c r="V217">
        <v>1.3021978999999999</v>
      </c>
      <c r="W217">
        <v>0.95955659999999998</v>
      </c>
      <c r="X217">
        <v>1</v>
      </c>
      <c r="Y217">
        <v>1</v>
      </c>
      <c r="Z217">
        <v>0.72718050000000001</v>
      </c>
      <c r="AA217">
        <v>1</v>
      </c>
      <c r="AB217">
        <v>0.88811580000000001</v>
      </c>
      <c r="AC217">
        <v>0.95471609999999996</v>
      </c>
      <c r="AD217">
        <v>0.84709089999999998</v>
      </c>
      <c r="AE217">
        <v>0.71875049999999996</v>
      </c>
      <c r="AF217">
        <v>0.86135530000000005</v>
      </c>
      <c r="AG217" s="1">
        <v>0.24</v>
      </c>
      <c r="AH217" s="1">
        <v>0.3</v>
      </c>
      <c r="AI217" s="1">
        <v>0.38</v>
      </c>
      <c r="AJ217" s="1">
        <v>0.3</v>
      </c>
      <c r="AK217" s="1">
        <v>0.17</v>
      </c>
      <c r="AL217" s="1">
        <v>0.54</v>
      </c>
      <c r="AM217" s="1">
        <v>0.34</v>
      </c>
      <c r="AN217" s="1">
        <v>0.46</v>
      </c>
      <c r="AO217" s="1">
        <v>0.38</v>
      </c>
      <c r="AP217" s="1">
        <v>0.31</v>
      </c>
      <c r="AQ217" s="1">
        <f>SUM(Tabla1[[#This Row],[AM24vsNM24]:[NMinf48vsNM48]])</f>
        <v>0</v>
      </c>
    </row>
    <row r="218" spans="1:43" hidden="1" x14ac:dyDescent="0.3">
      <c r="A218" t="s">
        <v>246</v>
      </c>
      <c r="B218">
        <v>21</v>
      </c>
      <c r="C218" t="str">
        <f>IF(Tabla1[[#This Row],[FDR q-val|AM24vsNM24]] &lt; $C$1, Tabla1[[#This Row],[NES|AM24vsNM24]], "")</f>
        <v/>
      </c>
      <c r="D218" t="str">
        <f>IF(Tabla1[[#This Row],[FDR q-val|AM48vsNM48]] &lt; $C$1, Tabla1[[#This Row],[NES|AM48vsNM48]], "")</f>
        <v/>
      </c>
      <c r="E218" t="str">
        <f>IF(Tabla1[[#This Row],[FDR q-val|AMinf24vsAM24]] &lt; $C$1, Tabla1[[#This Row],[NES|AMinf24vsAM24]], "")</f>
        <v/>
      </c>
      <c r="F218" t="str">
        <f>IF(Tabla1[[#This Row],[FDR q-val|AMinf24vsNM24]] &lt; $C$1, Tabla1[[#This Row],[NES|AMinf24vsNM24]], "")</f>
        <v/>
      </c>
      <c r="G218" t="str">
        <f>IF(Tabla1[[#This Row],[FDR q-val|AMinf24vsNMinf24]] &lt; $C$1, Tabla1[[#This Row],[NES|AMinf24vsNMinf24]], "")</f>
        <v/>
      </c>
      <c r="H218" t="str">
        <f>IF(Tabla1[[#This Row],[FDR q-val|AMinf48_vs_NMinf48]] &lt; $C$1, Tabla1[[#This Row],[NES|AMinf48_vs_NMinf48]], "")</f>
        <v/>
      </c>
      <c r="I218" t="str">
        <f>IF(Tabla1[[#This Row],[FDR q-val|AMinf48vsAM48]] &lt; $C$1, Tabla1[[#This Row],[NES|AMinf48vsAM48]], "")</f>
        <v/>
      </c>
      <c r="J218" t="str">
        <f>IF(Tabla1[[#This Row],[FDR q-val|AMinf48vsNM48]] &lt; $C$1, Tabla1[[#This Row],[NES|AMinf48vsNM48]], "")</f>
        <v/>
      </c>
      <c r="K218" t="str">
        <f>IF(Tabla1[[#This Row],[FDR q-val|NMinf24vsNM24]] &lt; $C$1, Tabla1[[#This Row],[NES|NMinf24vsNM24]], "")</f>
        <v/>
      </c>
      <c r="L218" t="str">
        <f>IF(Tabla1[[#This Row],[FDR q-val|NMinf48vsNM48]] &lt; $C$1, Tabla1[[#This Row],[NES|NMinf48vsNM48]], "")</f>
        <v/>
      </c>
      <c r="M218">
        <v>-1.2363181999999999</v>
      </c>
      <c r="N218">
        <v>1.2582719</v>
      </c>
      <c r="O218">
        <v>1.1830993000000001</v>
      </c>
      <c r="P218">
        <v>-1.0349164</v>
      </c>
      <c r="Q218">
        <v>-0.85373060000000001</v>
      </c>
      <c r="R218">
        <v>-1.2535594999999999</v>
      </c>
      <c r="S218">
        <v>-0.69014156000000004</v>
      </c>
      <c r="T218">
        <v>-0.67092470000000004</v>
      </c>
      <c r="U218">
        <v>-1.0102339</v>
      </c>
      <c r="V218">
        <v>0.79039760000000003</v>
      </c>
      <c r="W218">
        <v>0.89943830000000002</v>
      </c>
      <c r="X218">
        <v>1</v>
      </c>
      <c r="Y218">
        <v>0.8333583</v>
      </c>
      <c r="Z218">
        <v>1</v>
      </c>
      <c r="AA218">
        <v>1</v>
      </c>
      <c r="AB218">
        <v>0.78877109999999995</v>
      </c>
      <c r="AC218">
        <v>0.92481332999999999</v>
      </c>
      <c r="AD218">
        <v>0.96910094999999996</v>
      </c>
      <c r="AE218">
        <v>0.87534520000000005</v>
      </c>
      <c r="AF218">
        <v>0.91813199999999995</v>
      </c>
      <c r="AG218" s="1">
        <v>0.62</v>
      </c>
      <c r="AH218" s="1">
        <v>0.48</v>
      </c>
      <c r="AI218" s="1">
        <v>0.28999999999999998</v>
      </c>
      <c r="AJ218" s="1">
        <v>0.43</v>
      </c>
      <c r="AK218" s="1">
        <v>0.38</v>
      </c>
      <c r="AL218" s="1">
        <v>0.67</v>
      </c>
      <c r="AM218" s="1">
        <v>0.38</v>
      </c>
      <c r="AN218" s="1">
        <v>0.24</v>
      </c>
      <c r="AO218" s="1">
        <v>0.33</v>
      </c>
      <c r="AP218" s="1">
        <v>0.48</v>
      </c>
      <c r="AQ218" s="1">
        <f>SUM(Tabla1[[#This Row],[AM24vsNM24]:[NMinf48vsNM48]])</f>
        <v>0</v>
      </c>
    </row>
    <row r="219" spans="1:43" x14ac:dyDescent="0.3">
      <c r="A219" t="s">
        <v>247</v>
      </c>
      <c r="B219">
        <v>20</v>
      </c>
      <c r="C219" t="str">
        <f>IF(Tabla1[[#This Row],[FDR q-val|AM24vsNM24]] &lt; $C$1, Tabla1[[#This Row],[NES|AM24vsNM24]], "")</f>
        <v/>
      </c>
      <c r="D219" t="str">
        <f>IF(Tabla1[[#This Row],[FDR q-val|AM48vsNM48]] &lt; $C$1, Tabla1[[#This Row],[NES|AM48vsNM48]], "")</f>
        <v/>
      </c>
      <c r="E219" t="str">
        <f>IF(Tabla1[[#This Row],[FDR q-val|AMinf24vsAM24]] &lt; $C$1, Tabla1[[#This Row],[NES|AMinf24vsAM24]], "")</f>
        <v/>
      </c>
      <c r="F219" t="str">
        <f>IF(Tabla1[[#This Row],[FDR q-val|AMinf24vsNM24]] &lt; $C$1, Tabla1[[#This Row],[NES|AMinf24vsNM24]], "")</f>
        <v/>
      </c>
      <c r="H219" t="str">
        <f>IF(Tabla1[[#This Row],[FDR q-val|AMinf48_vs_NMinf48]] &lt; $C$1, Tabla1[[#This Row],[NES|AMinf48_vs_NMinf48]], "")</f>
        <v/>
      </c>
      <c r="I219" t="str">
        <f>IF(Tabla1[[#This Row],[FDR q-val|AMinf48vsAM48]] &lt; $C$1, Tabla1[[#This Row],[NES|AMinf48vsAM48]], "")</f>
        <v/>
      </c>
      <c r="J219" t="str">
        <f>IF(Tabla1[[#This Row],[FDR q-val|AMinf48vsNM48]] &lt; $C$1, Tabla1[[#This Row],[NES|AMinf48vsNM48]], "")</f>
        <v/>
      </c>
      <c r="K219">
        <f>IF(Tabla1[[#This Row],[FDR q-val|NMinf24vsNM24]] &lt; $C$1, Tabla1[[#This Row],[NES|NMinf24vsNM24]], "")</f>
        <v>1.5259954</v>
      </c>
      <c r="L219" t="str">
        <f>IF(Tabla1[[#This Row],[FDR q-val|NMinf48vsNM48]] &lt; $C$1, Tabla1[[#This Row],[NES|NMinf48vsNM48]], "")</f>
        <v/>
      </c>
      <c r="M219">
        <v>1.2909074</v>
      </c>
      <c r="N219">
        <v>0.92978804999999998</v>
      </c>
      <c r="O219">
        <v>1.3056623999999999</v>
      </c>
      <c r="P219">
        <v>1.7343481999999999</v>
      </c>
      <c r="Q219">
        <v>-0.50293403999999997</v>
      </c>
      <c r="R219">
        <v>-1.0221895000000001</v>
      </c>
      <c r="S219">
        <v>1.0862578000000001</v>
      </c>
      <c r="T219">
        <v>1.1241022000000001</v>
      </c>
      <c r="U219">
        <v>1.5259954</v>
      </c>
      <c r="V219">
        <v>1.4427665000000001</v>
      </c>
      <c r="W219">
        <v>0.79050260000000006</v>
      </c>
      <c r="X219">
        <v>1</v>
      </c>
      <c r="Y219">
        <v>0.68807189999999996</v>
      </c>
      <c r="Z219">
        <v>0.72329189999999999</v>
      </c>
      <c r="AA219">
        <v>1</v>
      </c>
      <c r="AB219">
        <v>0.93828020000000001</v>
      </c>
      <c r="AC219">
        <v>0.98960309999999996</v>
      </c>
      <c r="AD219">
        <v>0.91443956000000004</v>
      </c>
      <c r="AE219">
        <v>0.28134629999999999</v>
      </c>
      <c r="AF219">
        <v>1</v>
      </c>
      <c r="AG219" s="1">
        <v>0.35</v>
      </c>
      <c r="AH219" s="1">
        <v>0.7</v>
      </c>
      <c r="AI219" s="1">
        <v>0.5</v>
      </c>
      <c r="AJ219" s="1">
        <v>0.6</v>
      </c>
      <c r="AK219" s="1">
        <v>0.2</v>
      </c>
      <c r="AL219" s="1">
        <v>0.6</v>
      </c>
      <c r="AM219" s="1">
        <v>0.55000000000000004</v>
      </c>
      <c r="AN219" s="1">
        <v>0.6</v>
      </c>
      <c r="AO219" s="1">
        <v>0.5</v>
      </c>
      <c r="AP219" s="1">
        <v>0.6</v>
      </c>
      <c r="AQ219" s="1">
        <f>SUM(Tabla1[[#This Row],[AM24vsNM24]:[NMinf48vsNM48]])</f>
        <v>1.5259954</v>
      </c>
    </row>
    <row r="220" spans="1:43" hidden="1" x14ac:dyDescent="0.3">
      <c r="A220" t="s">
        <v>248</v>
      </c>
      <c r="B220">
        <v>28</v>
      </c>
      <c r="C220" t="str">
        <f>IF(Tabla1[[#This Row],[FDR q-val|AM24vsNM24]] &lt; $C$1, Tabla1[[#This Row],[NES|AM24vsNM24]], "")</f>
        <v/>
      </c>
      <c r="D220" t="str">
        <f>IF(Tabla1[[#This Row],[FDR q-val|AM48vsNM48]] &lt; $C$1, Tabla1[[#This Row],[NES|AM48vsNM48]], "")</f>
        <v/>
      </c>
      <c r="E220" t="str">
        <f>IF(Tabla1[[#This Row],[FDR q-val|AMinf24vsAM24]] &lt; $C$1, Tabla1[[#This Row],[NES|AMinf24vsAM24]], "")</f>
        <v/>
      </c>
      <c r="F220" t="str">
        <f>IF(Tabla1[[#This Row],[FDR q-val|AMinf24vsNM24]] &lt; $C$1, Tabla1[[#This Row],[NES|AMinf24vsNM24]], "")</f>
        <v/>
      </c>
      <c r="G220" t="str">
        <f>IF(Tabla1[[#This Row],[FDR q-val|AMinf24vsNMinf24]] &lt; $C$1, Tabla1[[#This Row],[NES|AMinf24vsNMinf24]], "")</f>
        <v/>
      </c>
      <c r="H220" t="str">
        <f>IF(Tabla1[[#This Row],[FDR q-val|AMinf48_vs_NMinf48]] &lt; $C$1, Tabla1[[#This Row],[NES|AMinf48_vs_NMinf48]], "")</f>
        <v/>
      </c>
      <c r="I220" t="str">
        <f>IF(Tabla1[[#This Row],[FDR q-val|AMinf48vsAM48]] &lt; $C$1, Tabla1[[#This Row],[NES|AMinf48vsAM48]], "")</f>
        <v/>
      </c>
      <c r="J220" t="str">
        <f>IF(Tabla1[[#This Row],[FDR q-val|AMinf48vsNM48]] &lt; $C$1, Tabla1[[#This Row],[NES|AMinf48vsNM48]], "")</f>
        <v/>
      </c>
      <c r="K220" t="str">
        <f>IF(Tabla1[[#This Row],[FDR q-val|NMinf24vsNM24]] &lt; $C$1, Tabla1[[#This Row],[NES|NMinf24vsNM24]], "")</f>
        <v/>
      </c>
      <c r="L220" t="str">
        <f>IF(Tabla1[[#This Row],[FDR q-val|NMinf48vsNM48]] &lt; $C$1, Tabla1[[#This Row],[NES|NMinf48vsNM48]], "")</f>
        <v/>
      </c>
      <c r="M220">
        <v>-0.65761994999999995</v>
      </c>
      <c r="N220">
        <v>1.2878537000000001</v>
      </c>
      <c r="O220">
        <v>-0.92234516</v>
      </c>
      <c r="P220">
        <v>-1.2272316999999999</v>
      </c>
      <c r="Q220">
        <v>-1.5880467</v>
      </c>
      <c r="R220">
        <v>-1.2811920999999999</v>
      </c>
      <c r="S220">
        <v>-1.2850298</v>
      </c>
      <c r="T220">
        <v>-1.2746222</v>
      </c>
      <c r="U220">
        <v>0.62401812999999995</v>
      </c>
      <c r="V220">
        <v>-0.65359920000000005</v>
      </c>
      <c r="W220">
        <v>0.95438299999999998</v>
      </c>
      <c r="X220">
        <v>1</v>
      </c>
      <c r="Y220">
        <v>0.83408839999999995</v>
      </c>
      <c r="Z220">
        <v>0.99298125999999998</v>
      </c>
      <c r="AA220">
        <v>1</v>
      </c>
      <c r="AB220">
        <v>0.76447920000000003</v>
      </c>
      <c r="AC220">
        <v>0.95350670000000004</v>
      </c>
      <c r="AD220">
        <v>0.90764100000000003</v>
      </c>
      <c r="AE220">
        <v>0.96145099999999994</v>
      </c>
      <c r="AF220">
        <v>1</v>
      </c>
      <c r="AG220" s="1">
        <v>0.43</v>
      </c>
      <c r="AH220" s="1">
        <v>0.46</v>
      </c>
      <c r="AI220" s="1">
        <v>0.39</v>
      </c>
      <c r="AJ220" s="1">
        <v>0.43</v>
      </c>
      <c r="AK220" s="1">
        <v>0.32</v>
      </c>
      <c r="AL220" s="1">
        <v>0.25</v>
      </c>
      <c r="AM220" s="1">
        <v>0.39</v>
      </c>
      <c r="AN220" s="1">
        <v>0.39</v>
      </c>
      <c r="AO220" s="1">
        <v>0.46</v>
      </c>
      <c r="AP220" s="1">
        <v>0.46</v>
      </c>
      <c r="AQ220" s="1">
        <f>SUM(Tabla1[[#This Row],[AM24vsNM24]:[NMinf48vsNM48]])</f>
        <v>0</v>
      </c>
    </row>
    <row r="221" spans="1:43" x14ac:dyDescent="0.3">
      <c r="A221" t="s">
        <v>249</v>
      </c>
      <c r="B221">
        <v>18</v>
      </c>
      <c r="C221" t="str">
        <f>IF(Tabla1[[#This Row],[FDR q-val|AM24vsNM24]] &lt; $C$1, Tabla1[[#This Row],[NES|AM24vsNM24]], "")</f>
        <v/>
      </c>
      <c r="D221" t="str">
        <f>IF(Tabla1[[#This Row],[FDR q-val|AM48vsNM48]] &lt; $C$1, Tabla1[[#This Row],[NES|AM48vsNM48]], "")</f>
        <v/>
      </c>
      <c r="E221" t="str">
        <f>IF(Tabla1[[#This Row],[FDR q-val|AMinf24vsAM24]] &lt; $C$1, Tabla1[[#This Row],[NES|AMinf24vsAM24]], "")</f>
        <v/>
      </c>
      <c r="F221" t="str">
        <f>IF(Tabla1[[#This Row],[FDR q-val|AMinf24vsNM24]] &lt; $C$1, Tabla1[[#This Row],[NES|AMinf24vsNM24]], "")</f>
        <v/>
      </c>
      <c r="H221" t="str">
        <f>IF(Tabla1[[#This Row],[FDR q-val|AMinf48_vs_NMinf48]] &lt; $C$1, Tabla1[[#This Row],[NES|AMinf48_vs_NMinf48]], "")</f>
        <v/>
      </c>
      <c r="I221" t="str">
        <f>IF(Tabla1[[#This Row],[FDR q-val|AMinf48vsAM48]] &lt; $C$1, Tabla1[[#This Row],[NES|AMinf48vsAM48]], "")</f>
        <v/>
      </c>
      <c r="J221" t="str">
        <f>IF(Tabla1[[#This Row],[FDR q-val|AMinf48vsNM48]] &lt; $C$1, Tabla1[[#This Row],[NES|AMinf48vsNM48]], "")</f>
        <v/>
      </c>
      <c r="K221">
        <f>IF(Tabla1[[#This Row],[FDR q-val|NMinf24vsNM24]] &lt; $C$1, Tabla1[[#This Row],[NES|NMinf24vsNM24]], "")</f>
        <v>1.5699723999999999</v>
      </c>
      <c r="L221" t="str">
        <f>IF(Tabla1[[#This Row],[FDR q-val|NMinf48vsNM48]] &lt; $C$1, Tabla1[[#This Row],[NES|NMinf48vsNM48]], "")</f>
        <v/>
      </c>
      <c r="M221">
        <v>0.91667193000000002</v>
      </c>
      <c r="N221">
        <v>1.0022135999999999</v>
      </c>
      <c r="O221">
        <v>1.0791435</v>
      </c>
      <c r="P221">
        <v>1.394387</v>
      </c>
      <c r="Q221">
        <v>-0.87389839999999996</v>
      </c>
      <c r="R221">
        <v>-1.1137241</v>
      </c>
      <c r="S221">
        <v>1.1126510999999999</v>
      </c>
      <c r="T221">
        <v>1.1910788000000001</v>
      </c>
      <c r="U221">
        <v>1.5699723999999999</v>
      </c>
      <c r="V221">
        <v>1.7102685</v>
      </c>
      <c r="W221">
        <v>0.99608313999999998</v>
      </c>
      <c r="X221">
        <v>1</v>
      </c>
      <c r="Y221">
        <v>0.85372930000000002</v>
      </c>
      <c r="Z221">
        <v>0.54010146999999997</v>
      </c>
      <c r="AA221">
        <v>1</v>
      </c>
      <c r="AB221">
        <v>0.84594035000000001</v>
      </c>
      <c r="AC221">
        <v>1</v>
      </c>
      <c r="AD221">
        <v>0.9411332</v>
      </c>
      <c r="AE221">
        <v>0.23150565000000001</v>
      </c>
      <c r="AF221">
        <v>1</v>
      </c>
      <c r="AG221" s="1">
        <v>0.5</v>
      </c>
      <c r="AH221" s="1">
        <v>0.39</v>
      </c>
      <c r="AI221" s="1">
        <v>0.28000000000000003</v>
      </c>
      <c r="AJ221" s="1">
        <v>0.39</v>
      </c>
      <c r="AK221" s="1">
        <v>0.56000000000000005</v>
      </c>
      <c r="AL221" s="1">
        <v>0.61</v>
      </c>
      <c r="AM221" s="1">
        <v>0.61</v>
      </c>
      <c r="AN221" s="1">
        <v>0.61</v>
      </c>
      <c r="AO221" s="1">
        <v>0.44</v>
      </c>
      <c r="AP221" s="1">
        <v>0.61</v>
      </c>
      <c r="AQ221" s="1">
        <f>SUM(Tabla1[[#This Row],[AM24vsNM24]:[NMinf48vsNM48]])</f>
        <v>1.5699723999999999</v>
      </c>
    </row>
    <row r="222" spans="1:43" hidden="1" x14ac:dyDescent="0.3">
      <c r="A222" t="s">
        <v>250</v>
      </c>
      <c r="B222">
        <v>21</v>
      </c>
      <c r="C222" t="str">
        <f>IF(Tabla1[[#This Row],[FDR q-val|AM24vsNM24]] &lt; $C$1, Tabla1[[#This Row],[NES|AM24vsNM24]], "")</f>
        <v/>
      </c>
      <c r="D222" t="str">
        <f>IF(Tabla1[[#This Row],[FDR q-val|AM48vsNM48]] &lt; $C$1, Tabla1[[#This Row],[NES|AM48vsNM48]], "")</f>
        <v/>
      </c>
      <c r="E222" t="str">
        <f>IF(Tabla1[[#This Row],[FDR q-val|AMinf24vsAM24]] &lt; $C$1, Tabla1[[#This Row],[NES|AMinf24vsAM24]], "")</f>
        <v/>
      </c>
      <c r="F222" t="str">
        <f>IF(Tabla1[[#This Row],[FDR q-val|AMinf24vsNM24]] &lt; $C$1, Tabla1[[#This Row],[NES|AMinf24vsNM24]], "")</f>
        <v/>
      </c>
      <c r="G222" t="str">
        <f>IF(Tabla1[[#This Row],[FDR q-val|AMinf24vsNMinf24]] &lt; $C$1, Tabla1[[#This Row],[NES|AMinf24vsNMinf24]], "")</f>
        <v/>
      </c>
      <c r="H222" t="str">
        <f>IF(Tabla1[[#This Row],[FDR q-val|AMinf48_vs_NMinf48]] &lt; $C$1, Tabla1[[#This Row],[NES|AMinf48_vs_NMinf48]], "")</f>
        <v/>
      </c>
      <c r="I222" t="str">
        <f>IF(Tabla1[[#This Row],[FDR q-val|AMinf48vsAM48]] &lt; $C$1, Tabla1[[#This Row],[NES|AMinf48vsAM48]], "")</f>
        <v/>
      </c>
      <c r="J222" t="str">
        <f>IF(Tabla1[[#This Row],[FDR q-val|AMinf48vsNM48]] &lt; $C$1, Tabla1[[#This Row],[NES|AMinf48vsNM48]], "")</f>
        <v/>
      </c>
      <c r="K222" t="str">
        <f>IF(Tabla1[[#This Row],[FDR q-val|NMinf24vsNM24]] &lt; $C$1, Tabla1[[#This Row],[NES|NMinf24vsNM24]], "")</f>
        <v/>
      </c>
      <c r="L222" t="str">
        <f>IF(Tabla1[[#This Row],[FDR q-val|NMinf48vsNM48]] &lt; $C$1, Tabla1[[#This Row],[NES|NMinf48vsNM48]], "")</f>
        <v/>
      </c>
      <c r="M222">
        <v>0.93608946000000004</v>
      </c>
      <c r="N222">
        <v>-0.80776024000000002</v>
      </c>
      <c r="O222">
        <v>-1.0933554000000001</v>
      </c>
      <c r="P222">
        <v>0.69438297000000004</v>
      </c>
      <c r="Q222">
        <v>-1.0540214000000001</v>
      </c>
      <c r="R222">
        <v>0.45736202999999997</v>
      </c>
      <c r="S222">
        <v>-1.2941541999999999</v>
      </c>
      <c r="T222">
        <v>-1.1893265</v>
      </c>
      <c r="U222">
        <v>0.80877109999999997</v>
      </c>
      <c r="V222">
        <v>-1.1657677</v>
      </c>
      <c r="W222">
        <v>0.98588836000000002</v>
      </c>
      <c r="X222">
        <v>0.98964070000000004</v>
      </c>
      <c r="Y222">
        <v>0.75920372999999997</v>
      </c>
      <c r="Z222">
        <v>0.93935542999999999</v>
      </c>
      <c r="AA222">
        <v>1</v>
      </c>
      <c r="AB222">
        <v>1</v>
      </c>
      <c r="AC222">
        <v>0.96590529999999997</v>
      </c>
      <c r="AD222">
        <v>0.77754570000000001</v>
      </c>
      <c r="AE222">
        <v>0.92530000000000001</v>
      </c>
      <c r="AF222">
        <v>0.82352424000000002</v>
      </c>
      <c r="AG222" s="1">
        <v>0.43</v>
      </c>
      <c r="AH222" s="1">
        <v>0.24</v>
      </c>
      <c r="AI222" s="1">
        <v>0.48</v>
      </c>
      <c r="AJ222" s="1">
        <v>0.14000000000000001</v>
      </c>
      <c r="AK222" s="1">
        <v>0.76</v>
      </c>
      <c r="AL222" s="1">
        <v>0.52</v>
      </c>
      <c r="AM222" s="1">
        <v>0.71</v>
      </c>
      <c r="AN222" s="1">
        <v>0.62</v>
      </c>
      <c r="AO222" s="1">
        <v>0.56999999999999995</v>
      </c>
      <c r="AP222" s="1">
        <v>0.81</v>
      </c>
      <c r="AQ222" s="1">
        <f>SUM(Tabla1[[#This Row],[AM24vsNM24]:[NMinf48vsNM48]])</f>
        <v>0</v>
      </c>
    </row>
    <row r="223" spans="1:43" x14ac:dyDescent="0.3">
      <c r="A223" t="s">
        <v>251</v>
      </c>
      <c r="B223">
        <v>20</v>
      </c>
      <c r="C223" t="str">
        <f>IF(Tabla1[[#This Row],[FDR q-val|AM24vsNM24]] &lt; $C$1, Tabla1[[#This Row],[NES|AM24vsNM24]], "")</f>
        <v/>
      </c>
      <c r="D223" t="str">
        <f>IF(Tabla1[[#This Row],[FDR q-val|AM48vsNM48]] &lt; $C$1, Tabla1[[#This Row],[NES|AM48vsNM48]], "")</f>
        <v/>
      </c>
      <c r="E223" t="str">
        <f>IF(Tabla1[[#This Row],[FDR q-val|AMinf24vsAM24]] &lt; $C$1, Tabla1[[#This Row],[NES|AMinf24vsAM24]], "")</f>
        <v/>
      </c>
      <c r="F223">
        <f>IF(Tabla1[[#This Row],[FDR q-val|AMinf24vsNM24]] &lt; $C$1, Tabla1[[#This Row],[NES|AMinf24vsNM24]], "")</f>
        <v>1.4593856000000001</v>
      </c>
      <c r="H223" t="str">
        <f>IF(Tabla1[[#This Row],[FDR q-val|AMinf48_vs_NMinf48]] &lt; $C$1, Tabla1[[#This Row],[NES|AMinf48_vs_NMinf48]], "")</f>
        <v/>
      </c>
      <c r="I223" t="str">
        <f>IF(Tabla1[[#This Row],[FDR q-val|AMinf48vsAM48]] &lt; $C$1, Tabla1[[#This Row],[NES|AMinf48vsAM48]], "")</f>
        <v/>
      </c>
      <c r="J223" t="str">
        <f>IF(Tabla1[[#This Row],[FDR q-val|AMinf48vsNM48]] &lt; $C$1, Tabla1[[#This Row],[NES|AMinf48vsNM48]], "")</f>
        <v/>
      </c>
      <c r="K223">
        <f>IF(Tabla1[[#This Row],[FDR q-val|NMinf24vsNM24]] &lt; $C$1, Tabla1[[#This Row],[NES|NMinf24vsNM24]], "")</f>
        <v>1.3058038000000001</v>
      </c>
      <c r="L223" t="str">
        <f>IF(Tabla1[[#This Row],[FDR q-val|NMinf48vsNM48]] &lt; $C$1, Tabla1[[#This Row],[NES|NMinf48vsNM48]], "")</f>
        <v/>
      </c>
      <c r="M223">
        <v>-0.64070280000000002</v>
      </c>
      <c r="N223">
        <v>1.3209455000000001</v>
      </c>
      <c r="O223">
        <v>1.3783453000000001</v>
      </c>
      <c r="P223">
        <v>1.4593856000000001</v>
      </c>
      <c r="Q223">
        <v>0.88695073000000002</v>
      </c>
      <c r="R223">
        <v>-1.350487</v>
      </c>
      <c r="S223">
        <v>0.77962697000000003</v>
      </c>
      <c r="T223">
        <v>1.1977960000000001</v>
      </c>
      <c r="U223">
        <v>1.3058038000000001</v>
      </c>
      <c r="V223">
        <v>1.2377422</v>
      </c>
      <c r="W223">
        <v>0.9340676</v>
      </c>
      <c r="X223">
        <v>1</v>
      </c>
      <c r="Y223">
        <v>0.71508634000000004</v>
      </c>
      <c r="Z223">
        <v>0.49527719999999997</v>
      </c>
      <c r="AA223">
        <v>0.93166090000000001</v>
      </c>
      <c r="AB223">
        <v>0.68337270000000006</v>
      </c>
      <c r="AC223">
        <v>0.97279817000000002</v>
      </c>
      <c r="AD223">
        <v>0.94158920000000002</v>
      </c>
      <c r="AE223">
        <v>0.48870809999999998</v>
      </c>
      <c r="AF223">
        <v>0.78534599999999999</v>
      </c>
      <c r="AG223" s="1">
        <v>0.4</v>
      </c>
      <c r="AH223" s="1">
        <v>0.6</v>
      </c>
      <c r="AI223" s="1">
        <v>0.55000000000000004</v>
      </c>
      <c r="AJ223" s="1">
        <v>0.55000000000000004</v>
      </c>
      <c r="AK223" s="1">
        <v>0.4</v>
      </c>
      <c r="AL223" s="1">
        <v>0.25</v>
      </c>
      <c r="AM223" s="1">
        <v>0.5</v>
      </c>
      <c r="AN223" s="1">
        <v>0.5</v>
      </c>
      <c r="AO223" s="1">
        <v>0.45</v>
      </c>
      <c r="AP223" s="1">
        <v>0.5</v>
      </c>
      <c r="AQ223" s="1">
        <f>SUM(Tabla1[[#This Row],[AM24vsNM24]:[NMinf48vsNM48]])</f>
        <v>2.7651894000000001</v>
      </c>
    </row>
    <row r="224" spans="1:43" hidden="1" x14ac:dyDescent="0.3">
      <c r="A224" t="s">
        <v>252</v>
      </c>
      <c r="B224">
        <v>15</v>
      </c>
      <c r="C224" t="str">
        <f>IF(Tabla1[[#This Row],[FDR q-val|AM24vsNM24]] &lt; $C$1, Tabla1[[#This Row],[NES|AM24vsNM24]], "")</f>
        <v/>
      </c>
      <c r="D224" t="str">
        <f>IF(Tabla1[[#This Row],[FDR q-val|AM48vsNM48]] &lt; $C$1, Tabla1[[#This Row],[NES|AM48vsNM48]], "")</f>
        <v/>
      </c>
      <c r="E224" t="str">
        <f>IF(Tabla1[[#This Row],[FDR q-val|AMinf24vsAM24]] &lt; $C$1, Tabla1[[#This Row],[NES|AMinf24vsAM24]], "")</f>
        <v/>
      </c>
      <c r="F224" t="str">
        <f>IF(Tabla1[[#This Row],[FDR q-val|AMinf24vsNM24]] &lt; $C$1, Tabla1[[#This Row],[NES|AMinf24vsNM24]], "")</f>
        <v/>
      </c>
      <c r="G224" t="str">
        <f>IF(Tabla1[[#This Row],[FDR q-val|AMinf24vsNMinf24]] &lt; $C$1, Tabla1[[#This Row],[NES|AMinf24vsNMinf24]], "")</f>
        <v/>
      </c>
      <c r="H224" t="str">
        <f>IF(Tabla1[[#This Row],[FDR q-val|AMinf48_vs_NMinf48]] &lt; $C$1, Tabla1[[#This Row],[NES|AMinf48_vs_NMinf48]], "")</f>
        <v/>
      </c>
      <c r="I224" t="str">
        <f>IF(Tabla1[[#This Row],[FDR q-val|AMinf48vsAM48]] &lt; $C$1, Tabla1[[#This Row],[NES|AMinf48vsAM48]], "")</f>
        <v/>
      </c>
      <c r="J224" t="str">
        <f>IF(Tabla1[[#This Row],[FDR q-val|AMinf48vsNM48]] &lt; $C$1, Tabla1[[#This Row],[NES|AMinf48vsNM48]], "")</f>
        <v/>
      </c>
      <c r="K224" t="str">
        <f>IF(Tabla1[[#This Row],[FDR q-val|NMinf24vsNM24]] &lt; $C$1, Tabla1[[#This Row],[NES|NMinf24vsNM24]], "")</f>
        <v/>
      </c>
      <c r="L224" t="str">
        <f>IF(Tabla1[[#This Row],[FDR q-val|NMinf48vsNM48]] &lt; $C$1, Tabla1[[#This Row],[NES|NMinf48vsNM48]], "")</f>
        <v/>
      </c>
      <c r="M224">
        <v>0.67481332999999999</v>
      </c>
      <c r="N224">
        <v>1.5669099</v>
      </c>
      <c r="O224">
        <v>-1.3013972</v>
      </c>
      <c r="P224">
        <v>-0.56753003999999996</v>
      </c>
      <c r="Q224">
        <v>-0.92503833999999996</v>
      </c>
      <c r="R224">
        <v>0.97704535999999997</v>
      </c>
      <c r="S224">
        <v>-1.3743398</v>
      </c>
      <c r="T224">
        <v>-1.4556298000000001</v>
      </c>
      <c r="U224">
        <v>0.81040995999999998</v>
      </c>
      <c r="V224">
        <v>-1.3747362000000001</v>
      </c>
      <c r="W224">
        <v>0.94804279999999996</v>
      </c>
      <c r="X224">
        <v>1</v>
      </c>
      <c r="Y224">
        <v>0.5880145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0.92808769999999996</v>
      </c>
      <c r="AF224">
        <v>0.77916132999999999</v>
      </c>
      <c r="AG224" s="1">
        <v>0.47</v>
      </c>
      <c r="AH224" s="1">
        <v>0.47</v>
      </c>
      <c r="AI224" s="1">
        <v>0.33</v>
      </c>
      <c r="AJ224" s="1">
        <v>0.27</v>
      </c>
      <c r="AK224" s="1">
        <v>0.13</v>
      </c>
      <c r="AL224" s="1">
        <v>0.13</v>
      </c>
      <c r="AM224" s="1">
        <v>0.6</v>
      </c>
      <c r="AN224" s="1">
        <v>0.53</v>
      </c>
      <c r="AO224" s="1">
        <v>0.27</v>
      </c>
      <c r="AP224" s="1">
        <v>0.33</v>
      </c>
      <c r="AQ224" s="1">
        <f>SUM(Tabla1[[#This Row],[AM24vsNM24]:[NMinf48vsNM48]])</f>
        <v>0</v>
      </c>
    </row>
    <row r="225" spans="1:43" hidden="1" x14ac:dyDescent="0.3">
      <c r="A225" t="s">
        <v>253</v>
      </c>
      <c r="B225">
        <v>97</v>
      </c>
      <c r="C225" t="str">
        <f>IF(Tabla1[[#This Row],[FDR q-val|AM24vsNM24]] &lt; $C$1, Tabla1[[#This Row],[NES|AM24vsNM24]], "")</f>
        <v/>
      </c>
      <c r="D225" t="str">
        <f>IF(Tabla1[[#This Row],[FDR q-val|AM48vsNM48]] &lt; $C$1, Tabla1[[#This Row],[NES|AM48vsNM48]], "")</f>
        <v/>
      </c>
      <c r="E225" t="str">
        <f>IF(Tabla1[[#This Row],[FDR q-val|AMinf24vsAM24]] &lt; $C$1, Tabla1[[#This Row],[NES|AMinf24vsAM24]], "")</f>
        <v/>
      </c>
      <c r="F225" t="str">
        <f>IF(Tabla1[[#This Row],[FDR q-val|AMinf24vsNM24]] &lt; $C$1, Tabla1[[#This Row],[NES|AMinf24vsNM24]], "")</f>
        <v/>
      </c>
      <c r="H225" t="str">
        <f>IF(Tabla1[[#This Row],[FDR q-val|AMinf48_vs_NMinf48]] &lt; $C$1, Tabla1[[#This Row],[NES|AMinf48_vs_NMinf48]], "")</f>
        <v/>
      </c>
      <c r="I225" t="str">
        <f>IF(Tabla1[[#This Row],[FDR q-val|AMinf48vsAM48]] &lt; $C$1, Tabla1[[#This Row],[NES|AMinf48vsAM48]], "")</f>
        <v/>
      </c>
      <c r="J225" t="str">
        <f>IF(Tabla1[[#This Row],[FDR q-val|AMinf48vsNM48]] &lt; $C$1, Tabla1[[#This Row],[NES|AMinf48vsNM48]], "")</f>
        <v/>
      </c>
      <c r="K225" t="str">
        <f>IF(Tabla1[[#This Row],[FDR q-val|NMinf24vsNM24]] &lt; $C$1, Tabla1[[#This Row],[NES|NMinf24vsNM24]], "")</f>
        <v/>
      </c>
      <c r="L225" t="str">
        <f>IF(Tabla1[[#This Row],[FDR q-val|NMinf48vsNM48]] &lt; $C$1, Tabla1[[#This Row],[NES|NMinf48vsNM48]], "")</f>
        <v/>
      </c>
      <c r="M225">
        <v>1.3443499000000001</v>
      </c>
      <c r="N225">
        <v>-0.86545309999999998</v>
      </c>
      <c r="O225">
        <v>-1.0200701999999999</v>
      </c>
      <c r="P225">
        <v>0.86634860000000002</v>
      </c>
      <c r="Q225">
        <v>0.83364609999999995</v>
      </c>
      <c r="R225">
        <v>-0.49598804000000002</v>
      </c>
      <c r="S225">
        <v>0.92173176999999995</v>
      </c>
      <c r="T225">
        <v>0.77779730000000002</v>
      </c>
      <c r="U225">
        <v>0.86030644000000001</v>
      </c>
      <c r="V225">
        <v>1.0988492999999999</v>
      </c>
      <c r="W225">
        <v>0.72587539999999995</v>
      </c>
      <c r="X225">
        <v>1</v>
      </c>
      <c r="Y225">
        <v>0.76750993999999995</v>
      </c>
      <c r="Z225">
        <v>0.85049569999999997</v>
      </c>
      <c r="AA225">
        <v>0.95192509999999997</v>
      </c>
      <c r="AB225">
        <v>0.99524619999999997</v>
      </c>
      <c r="AC225">
        <v>0.99501240000000002</v>
      </c>
      <c r="AD225">
        <v>0.90582090000000004</v>
      </c>
      <c r="AE225">
        <v>0.86871129999999996</v>
      </c>
      <c r="AF225">
        <v>0.79329055999999998</v>
      </c>
      <c r="AG225" s="1">
        <v>0.53</v>
      </c>
      <c r="AH225" s="1">
        <v>0.36</v>
      </c>
      <c r="AI225" s="1">
        <v>0.31</v>
      </c>
      <c r="AJ225" s="1">
        <v>0.28999999999999998</v>
      </c>
      <c r="AK225" s="1">
        <v>0.26</v>
      </c>
      <c r="AL225" s="1">
        <v>0.32</v>
      </c>
      <c r="AM225" s="1">
        <v>0.46</v>
      </c>
      <c r="AN225" s="1">
        <v>0.46</v>
      </c>
      <c r="AO225" s="1">
        <v>0.36</v>
      </c>
      <c r="AP225" s="1">
        <v>0.49</v>
      </c>
      <c r="AQ225" s="1">
        <f>SUM(Tabla1[[#This Row],[AM24vsNM24]:[NMinf48vsNM48]])</f>
        <v>0</v>
      </c>
    </row>
    <row r="226" spans="1:43" x14ac:dyDescent="0.3">
      <c r="A226" t="s">
        <v>254</v>
      </c>
      <c r="B226">
        <v>18</v>
      </c>
      <c r="C226" t="str">
        <f>IF(Tabla1[[#This Row],[FDR q-val|AM24vsNM24]] &lt; $C$1, Tabla1[[#This Row],[NES|AM24vsNM24]], "")</f>
        <v/>
      </c>
      <c r="D226" t="str">
        <f>IF(Tabla1[[#This Row],[FDR q-val|AM48vsNM48]] &lt; $C$1, Tabla1[[#This Row],[NES|AM48vsNM48]], "")</f>
        <v/>
      </c>
      <c r="E226" t="str">
        <f>IF(Tabla1[[#This Row],[FDR q-val|AMinf24vsAM24]] &lt; $C$1, Tabla1[[#This Row],[NES|AMinf24vsAM24]], "")</f>
        <v/>
      </c>
      <c r="F226" t="str">
        <f>IF(Tabla1[[#This Row],[FDR q-val|AMinf24vsNM24]] &lt; $C$1, Tabla1[[#This Row],[NES|AMinf24vsNM24]], "")</f>
        <v/>
      </c>
      <c r="G226" t="str">
        <f>IF(Tabla1[[#This Row],[FDR q-val|AMinf24vsNMinf24]] &lt; $C$1, Tabla1[[#This Row],[NES|AMinf24vsNMinf24]], "")</f>
        <v/>
      </c>
      <c r="H226" t="str">
        <f>IF(Tabla1[[#This Row],[FDR q-val|AMinf48_vs_NMinf48]] &lt; $C$1, Tabla1[[#This Row],[NES|AMinf48_vs_NMinf48]], "")</f>
        <v/>
      </c>
      <c r="I226" t="str">
        <f>IF(Tabla1[[#This Row],[FDR q-val|AMinf48vsAM48]] &lt; $C$1, Tabla1[[#This Row],[NES|AMinf48vsAM48]], "")</f>
        <v/>
      </c>
      <c r="J226" t="str">
        <f>IF(Tabla1[[#This Row],[FDR q-val|AMinf48vsNM48]] &lt; $C$1, Tabla1[[#This Row],[NES|AMinf48vsNM48]], "")</f>
        <v/>
      </c>
      <c r="K226">
        <f>IF(Tabla1[[#This Row],[FDR q-val|NMinf24vsNM24]] &lt; $C$1, Tabla1[[#This Row],[NES|NMinf24vsNM24]], "")</f>
        <v>1.3156042999999999</v>
      </c>
      <c r="L226" t="str">
        <f>IF(Tabla1[[#This Row],[FDR q-val|NMinf48vsNM48]] &lt; $C$1, Tabla1[[#This Row],[NES|NMinf48vsNM48]], "")</f>
        <v/>
      </c>
      <c r="M226">
        <v>1.4932240999999999</v>
      </c>
      <c r="N226">
        <v>-0.574573</v>
      </c>
      <c r="O226">
        <v>0.65736675</v>
      </c>
      <c r="P226">
        <v>1.2149808</v>
      </c>
      <c r="Q226">
        <v>1.1293751000000001</v>
      </c>
      <c r="R226">
        <v>-0.66054946000000003</v>
      </c>
      <c r="S226">
        <v>0.92476720000000001</v>
      </c>
      <c r="T226">
        <v>0.89802470000000001</v>
      </c>
      <c r="U226">
        <v>1.3156042999999999</v>
      </c>
      <c r="V226">
        <v>1.2753905999999999</v>
      </c>
      <c r="W226">
        <v>0.70269066000000002</v>
      </c>
      <c r="X226">
        <v>0.98254889999999995</v>
      </c>
      <c r="Y226">
        <v>0.95057389999999997</v>
      </c>
      <c r="Z226">
        <v>0.67136203999999999</v>
      </c>
      <c r="AA226">
        <v>0.8146584</v>
      </c>
      <c r="AB226">
        <v>0.98165769999999997</v>
      </c>
      <c r="AC226">
        <v>1</v>
      </c>
      <c r="AD226">
        <v>0.86591302999999997</v>
      </c>
      <c r="AE226">
        <v>0.48115807999999999</v>
      </c>
      <c r="AF226">
        <v>0.78411509999999995</v>
      </c>
      <c r="AG226" s="1">
        <v>0.56000000000000005</v>
      </c>
      <c r="AH226" s="1">
        <v>1</v>
      </c>
      <c r="AI226" s="1">
        <v>0.56000000000000005</v>
      </c>
      <c r="AJ226" s="1">
        <v>0.61</v>
      </c>
      <c r="AK226" s="1">
        <v>0.39</v>
      </c>
      <c r="AL226" s="1">
        <v>0.67</v>
      </c>
      <c r="AM226" s="1">
        <v>0.72</v>
      </c>
      <c r="AN226" s="1">
        <v>0.72</v>
      </c>
      <c r="AO226" s="1">
        <v>0.61</v>
      </c>
      <c r="AP226" s="1">
        <v>0.67</v>
      </c>
      <c r="AQ226" s="1">
        <f>SUM(Tabla1[[#This Row],[AM24vsNM24]:[NMinf48vsNM48]])</f>
        <v>1.3156042999999999</v>
      </c>
    </row>
    <row r="227" spans="1:43" hidden="1" x14ac:dyDescent="0.3">
      <c r="A227" t="s">
        <v>255</v>
      </c>
      <c r="B227">
        <v>26</v>
      </c>
      <c r="C227" t="str">
        <f>IF(Tabla1[[#This Row],[FDR q-val|AM24vsNM24]] &lt; $C$1, Tabla1[[#This Row],[NES|AM24vsNM24]], "")</f>
        <v/>
      </c>
      <c r="D227" t="str">
        <f>IF(Tabla1[[#This Row],[FDR q-val|AM48vsNM48]] &lt; $C$1, Tabla1[[#This Row],[NES|AM48vsNM48]], "")</f>
        <v/>
      </c>
      <c r="E227" t="str">
        <f>IF(Tabla1[[#This Row],[FDR q-val|AMinf24vsAM24]] &lt; $C$1, Tabla1[[#This Row],[NES|AMinf24vsAM24]], "")</f>
        <v/>
      </c>
      <c r="F227" t="str">
        <f>IF(Tabla1[[#This Row],[FDR q-val|AMinf24vsNM24]] &lt; $C$1, Tabla1[[#This Row],[NES|AMinf24vsNM24]], "")</f>
        <v/>
      </c>
      <c r="H227" t="str">
        <f>IF(Tabla1[[#This Row],[FDR q-val|AMinf48_vs_NMinf48]] &lt; $C$1, Tabla1[[#This Row],[NES|AMinf48_vs_NMinf48]], "")</f>
        <v/>
      </c>
      <c r="I227" t="str">
        <f>IF(Tabla1[[#This Row],[FDR q-val|AMinf48vsAM48]] &lt; $C$1, Tabla1[[#This Row],[NES|AMinf48vsAM48]], "")</f>
        <v/>
      </c>
      <c r="J227" t="str">
        <f>IF(Tabla1[[#This Row],[FDR q-val|AMinf48vsNM48]] &lt; $C$1, Tabla1[[#This Row],[NES|AMinf48vsNM48]], "")</f>
        <v/>
      </c>
      <c r="K227" t="str">
        <f>IF(Tabla1[[#This Row],[FDR q-val|NMinf24vsNM24]] &lt; $C$1, Tabla1[[#This Row],[NES|NMinf24vsNM24]], "")</f>
        <v/>
      </c>
      <c r="L227" t="str">
        <f>IF(Tabla1[[#This Row],[FDR q-val|NMinf48vsNM48]] &lt; $C$1, Tabla1[[#This Row],[NES|NMinf48vsNM48]], "")</f>
        <v/>
      </c>
      <c r="M227">
        <v>0.73332112999999999</v>
      </c>
      <c r="N227">
        <v>-1.0023005</v>
      </c>
      <c r="O227">
        <v>-0.68573410000000001</v>
      </c>
      <c r="P227">
        <v>0.54338723</v>
      </c>
      <c r="Q227">
        <v>-1.0972402999999999</v>
      </c>
      <c r="R227">
        <v>-1.0586842000000001</v>
      </c>
      <c r="S227">
        <v>0.63829446000000001</v>
      </c>
      <c r="T227">
        <v>-0.64570249999999996</v>
      </c>
      <c r="U227">
        <v>1.2005973000000001</v>
      </c>
      <c r="V227">
        <v>0.66620599999999996</v>
      </c>
      <c r="W227">
        <v>0.96478090000000005</v>
      </c>
      <c r="X227">
        <v>1</v>
      </c>
      <c r="Y227">
        <v>0.96833930000000001</v>
      </c>
      <c r="Z227">
        <v>0.99322957000000001</v>
      </c>
      <c r="AA227">
        <v>1</v>
      </c>
      <c r="AB227">
        <v>0.90659666000000005</v>
      </c>
      <c r="AC227">
        <v>0.97748995000000005</v>
      </c>
      <c r="AD227">
        <v>0.9648582</v>
      </c>
      <c r="AE227">
        <v>0.56171923999999995</v>
      </c>
      <c r="AF227">
        <v>0.92573329999999998</v>
      </c>
      <c r="AG227" s="1">
        <v>0.35</v>
      </c>
      <c r="AH227" s="1">
        <v>0.5</v>
      </c>
      <c r="AI227" s="1">
        <v>0.19</v>
      </c>
      <c r="AJ227" s="1">
        <v>0.31</v>
      </c>
      <c r="AK227" s="1">
        <v>0.54</v>
      </c>
      <c r="AL227" s="1">
        <v>0.38</v>
      </c>
      <c r="AM227" s="1">
        <v>0.23</v>
      </c>
      <c r="AN227" s="1">
        <v>0.27</v>
      </c>
      <c r="AO227" s="1">
        <v>0.57999999999999996</v>
      </c>
      <c r="AP227" s="1">
        <v>0.27</v>
      </c>
      <c r="AQ227" s="1">
        <f>SUM(Tabla1[[#This Row],[AM24vsNM24]:[NMinf48vsNM48]])</f>
        <v>0</v>
      </c>
    </row>
    <row r="228" spans="1:43" hidden="1" x14ac:dyDescent="0.3">
      <c r="A228" t="s">
        <v>256</v>
      </c>
      <c r="B228">
        <v>30</v>
      </c>
      <c r="C228" t="str">
        <f>IF(Tabla1[[#This Row],[FDR q-val|AM24vsNM24]] &lt; $C$1, Tabla1[[#This Row],[NES|AM24vsNM24]], "")</f>
        <v/>
      </c>
      <c r="D228" t="str">
        <f>IF(Tabla1[[#This Row],[FDR q-val|AM48vsNM48]] &lt; $C$1, Tabla1[[#This Row],[NES|AM48vsNM48]], "")</f>
        <v/>
      </c>
      <c r="E228" t="str">
        <f>IF(Tabla1[[#This Row],[FDR q-val|AMinf24vsAM24]] &lt; $C$1, Tabla1[[#This Row],[NES|AMinf24vsAM24]], "")</f>
        <v/>
      </c>
      <c r="F228" t="str">
        <f>IF(Tabla1[[#This Row],[FDR q-val|AMinf24vsNM24]] &lt; $C$1, Tabla1[[#This Row],[NES|AMinf24vsNM24]], "")</f>
        <v/>
      </c>
      <c r="G228" t="str">
        <f>IF(Tabla1[[#This Row],[FDR q-val|AMinf24vsNMinf24]] &lt; $C$1, Tabla1[[#This Row],[NES|AMinf24vsNMinf24]], "")</f>
        <v/>
      </c>
      <c r="H228" t="str">
        <f>IF(Tabla1[[#This Row],[FDR q-val|AMinf48_vs_NMinf48]] &lt; $C$1, Tabla1[[#This Row],[NES|AMinf48_vs_NMinf48]], "")</f>
        <v/>
      </c>
      <c r="I228" t="str">
        <f>IF(Tabla1[[#This Row],[FDR q-val|AMinf48vsAM48]] &lt; $C$1, Tabla1[[#This Row],[NES|AMinf48vsAM48]], "")</f>
        <v/>
      </c>
      <c r="J228" t="str">
        <f>IF(Tabla1[[#This Row],[FDR q-val|AMinf48vsNM48]] &lt; $C$1, Tabla1[[#This Row],[NES|AMinf48vsNM48]], "")</f>
        <v/>
      </c>
      <c r="K228" t="str">
        <f>IF(Tabla1[[#This Row],[FDR q-val|NMinf24vsNM24]] &lt; $C$1, Tabla1[[#This Row],[NES|NMinf24vsNM24]], "")</f>
        <v/>
      </c>
      <c r="L228" t="str">
        <f>IF(Tabla1[[#This Row],[FDR q-val|NMinf48vsNM48]] &lt; $C$1, Tabla1[[#This Row],[NES|NMinf48vsNM48]], "")</f>
        <v/>
      </c>
      <c r="M228">
        <v>-1.6847558</v>
      </c>
      <c r="N228">
        <v>0.84349775000000005</v>
      </c>
      <c r="O228">
        <v>1.0578953</v>
      </c>
      <c r="P228">
        <v>-0.72958845000000005</v>
      </c>
      <c r="Q228">
        <v>-0.46215397000000003</v>
      </c>
      <c r="R228">
        <v>0.82634470000000004</v>
      </c>
      <c r="S228">
        <v>0.54651150000000004</v>
      </c>
      <c r="T228">
        <v>0.83877080000000004</v>
      </c>
      <c r="U228">
        <v>-0.63606660000000004</v>
      </c>
      <c r="V228">
        <v>0.58242119999999997</v>
      </c>
      <c r="W228">
        <v>1</v>
      </c>
      <c r="X228">
        <v>1</v>
      </c>
      <c r="Y228">
        <v>0.86250674999999999</v>
      </c>
      <c r="Z228">
        <v>1</v>
      </c>
      <c r="AA228">
        <v>1</v>
      </c>
      <c r="AB228">
        <v>1</v>
      </c>
      <c r="AC228">
        <v>0.96938179999999996</v>
      </c>
      <c r="AD228">
        <v>0.87983686000000005</v>
      </c>
      <c r="AE228">
        <v>0.97409266000000005</v>
      </c>
      <c r="AF228">
        <v>0.94881139999999997</v>
      </c>
      <c r="AG228" s="1">
        <v>0.43</v>
      </c>
      <c r="AH228" s="1">
        <v>0.33</v>
      </c>
      <c r="AI228" s="1">
        <v>0.37</v>
      </c>
      <c r="AJ228" s="1">
        <v>0.4</v>
      </c>
      <c r="AK228" s="1">
        <v>0.47</v>
      </c>
      <c r="AL228" s="1">
        <v>0.2</v>
      </c>
      <c r="AM228" s="1">
        <v>0.56999999999999995</v>
      </c>
      <c r="AN228" s="1">
        <v>0.37</v>
      </c>
      <c r="AO228" s="1">
        <v>1</v>
      </c>
      <c r="AP228" s="1">
        <v>0.3</v>
      </c>
      <c r="AQ228" s="1">
        <f>SUM(Tabla1[[#This Row],[AM24vsNM24]:[NMinf48vsNM48]])</f>
        <v>0</v>
      </c>
    </row>
    <row r="229" spans="1:43" hidden="1" x14ac:dyDescent="0.3">
      <c r="A229" t="s">
        <v>257</v>
      </c>
      <c r="B229">
        <v>487</v>
      </c>
      <c r="C229" t="str">
        <f>IF(Tabla1[[#This Row],[FDR q-val|AM24vsNM24]] &lt; $C$1, Tabla1[[#This Row],[NES|AM24vsNM24]], "")</f>
        <v/>
      </c>
      <c r="D229" t="str">
        <f>IF(Tabla1[[#This Row],[FDR q-val|AM48vsNM48]] &lt; $C$1, Tabla1[[#This Row],[NES|AM48vsNM48]], "")</f>
        <v/>
      </c>
      <c r="E229" t="str">
        <f>IF(Tabla1[[#This Row],[FDR q-val|AMinf24vsAM24]] &lt; $C$1, Tabla1[[#This Row],[NES|AMinf24vsAM24]], "")</f>
        <v/>
      </c>
      <c r="F229" t="str">
        <f>IF(Tabla1[[#This Row],[FDR q-val|AMinf24vsNM24]] &lt; $C$1, Tabla1[[#This Row],[NES|AMinf24vsNM24]], "")</f>
        <v/>
      </c>
      <c r="H229" t="str">
        <f>IF(Tabla1[[#This Row],[FDR q-val|AMinf48_vs_NMinf48]] &lt; $C$1, Tabla1[[#This Row],[NES|AMinf48_vs_NMinf48]], "")</f>
        <v/>
      </c>
      <c r="I229" t="str">
        <f>IF(Tabla1[[#This Row],[FDR q-val|AMinf48vsAM48]] &lt; $C$1, Tabla1[[#This Row],[NES|AMinf48vsAM48]], "")</f>
        <v/>
      </c>
      <c r="J229" t="str">
        <f>IF(Tabla1[[#This Row],[FDR q-val|AMinf48vsNM48]] &lt; $C$1, Tabla1[[#This Row],[NES|AMinf48vsNM48]], "")</f>
        <v/>
      </c>
      <c r="K229" t="str">
        <f>IF(Tabla1[[#This Row],[FDR q-val|NMinf24vsNM24]] &lt; $C$1, Tabla1[[#This Row],[NES|NMinf24vsNM24]], "")</f>
        <v/>
      </c>
      <c r="L229" t="str">
        <f>IF(Tabla1[[#This Row],[FDR q-val|NMinf48vsNM48]] &lt; $C$1, Tabla1[[#This Row],[NES|NMinf48vsNM48]], "")</f>
        <v/>
      </c>
      <c r="M229">
        <v>-1.3573215999999999</v>
      </c>
      <c r="N229">
        <v>0.73020439999999998</v>
      </c>
      <c r="O229">
        <v>1.5067984000000001</v>
      </c>
      <c r="P229">
        <v>0.83940404999999996</v>
      </c>
      <c r="Q229">
        <v>-1.1181242</v>
      </c>
      <c r="R229">
        <v>-0.8947503</v>
      </c>
      <c r="S229">
        <v>0.66930825000000005</v>
      </c>
      <c r="T229">
        <v>0.71914180000000005</v>
      </c>
      <c r="U229">
        <v>0.96963155000000001</v>
      </c>
      <c r="V229">
        <v>0.66135054999999998</v>
      </c>
      <c r="W229">
        <v>0.69823310000000005</v>
      </c>
      <c r="X229">
        <v>0.97351604999999997</v>
      </c>
      <c r="Y229">
        <v>0.66968380000000005</v>
      </c>
      <c r="Z229">
        <v>0.86058813000000001</v>
      </c>
      <c r="AA229">
        <v>1</v>
      </c>
      <c r="AB229">
        <v>0.97785323999999996</v>
      </c>
      <c r="AC229">
        <v>0.97114400000000001</v>
      </c>
      <c r="AD229">
        <v>0.92765359999999997</v>
      </c>
      <c r="AE229">
        <v>0.78096515</v>
      </c>
      <c r="AF229">
        <v>0.92665359999999997</v>
      </c>
      <c r="AG229" s="1">
        <v>0.42</v>
      </c>
      <c r="AH229" s="1">
        <v>0.31</v>
      </c>
      <c r="AI229" s="1">
        <v>0.45</v>
      </c>
      <c r="AJ229" s="1">
        <v>0.22</v>
      </c>
      <c r="AK229" s="1">
        <v>0.28000000000000003</v>
      </c>
      <c r="AL229" s="1">
        <v>0.14000000000000001</v>
      </c>
      <c r="AM229" s="1">
        <v>0.17</v>
      </c>
      <c r="AN229" s="1">
        <v>0.22</v>
      </c>
      <c r="AO229" s="1">
        <v>0.31</v>
      </c>
      <c r="AP229" s="1">
        <v>0.2</v>
      </c>
      <c r="AQ229" s="1">
        <f>SUM(Tabla1[[#This Row],[AM24vsNM24]:[NMinf48vsNM48]])</f>
        <v>0</v>
      </c>
    </row>
    <row r="230" spans="1:43" hidden="1" x14ac:dyDescent="0.3">
      <c r="A230" t="s">
        <v>258</v>
      </c>
      <c r="B230">
        <v>31</v>
      </c>
      <c r="C230" t="str">
        <f>IF(Tabla1[[#This Row],[FDR q-val|AM24vsNM24]] &lt; $C$1, Tabla1[[#This Row],[NES|AM24vsNM24]], "")</f>
        <v/>
      </c>
      <c r="D230" t="str">
        <f>IF(Tabla1[[#This Row],[FDR q-val|AM48vsNM48]] &lt; $C$1, Tabla1[[#This Row],[NES|AM48vsNM48]], "")</f>
        <v/>
      </c>
      <c r="E230" t="str">
        <f>IF(Tabla1[[#This Row],[FDR q-val|AMinf24vsAM24]] &lt; $C$1, Tabla1[[#This Row],[NES|AMinf24vsAM24]], "")</f>
        <v/>
      </c>
      <c r="F230" t="str">
        <f>IF(Tabla1[[#This Row],[FDR q-val|AMinf24vsNM24]] &lt; $C$1, Tabla1[[#This Row],[NES|AMinf24vsNM24]], "")</f>
        <v/>
      </c>
      <c r="G230" t="str">
        <f>IF(Tabla1[[#This Row],[FDR q-val|AMinf24vsNMinf24]] &lt; $C$1, Tabla1[[#This Row],[NES|AMinf24vsNMinf24]], "")</f>
        <v/>
      </c>
      <c r="H230" t="str">
        <f>IF(Tabla1[[#This Row],[FDR q-val|AMinf48_vs_NMinf48]] &lt; $C$1, Tabla1[[#This Row],[NES|AMinf48_vs_NMinf48]], "")</f>
        <v/>
      </c>
      <c r="I230" t="str">
        <f>IF(Tabla1[[#This Row],[FDR q-val|AMinf48vsAM48]] &lt; $C$1, Tabla1[[#This Row],[NES|AMinf48vsAM48]], "")</f>
        <v/>
      </c>
      <c r="J230" t="str">
        <f>IF(Tabla1[[#This Row],[FDR q-val|AMinf48vsNM48]] &lt; $C$1, Tabla1[[#This Row],[NES|AMinf48vsNM48]], "")</f>
        <v/>
      </c>
      <c r="K230" t="str">
        <f>IF(Tabla1[[#This Row],[FDR q-val|NMinf24vsNM24]] &lt; $C$1, Tabla1[[#This Row],[NES|NMinf24vsNM24]], "")</f>
        <v/>
      </c>
      <c r="L230" t="str">
        <f>IF(Tabla1[[#This Row],[FDR q-val|NMinf48vsNM48]] &lt; $C$1, Tabla1[[#This Row],[NES|NMinf48vsNM48]], "")</f>
        <v/>
      </c>
      <c r="M230">
        <v>-0.72790750000000004</v>
      </c>
      <c r="N230">
        <v>0.40312530000000002</v>
      </c>
      <c r="O230">
        <v>1.3996408</v>
      </c>
      <c r="P230">
        <v>0.93465644000000003</v>
      </c>
      <c r="Q230">
        <v>-0.85034244999999997</v>
      </c>
      <c r="R230">
        <v>1.3742235</v>
      </c>
      <c r="S230">
        <v>1.1583409</v>
      </c>
      <c r="T230">
        <v>1.3424263000000001</v>
      </c>
      <c r="U230">
        <v>0.99503744000000005</v>
      </c>
      <c r="V230">
        <v>0.99149969999999998</v>
      </c>
      <c r="W230">
        <v>0.93616149999999998</v>
      </c>
      <c r="X230">
        <v>0.99695283000000001</v>
      </c>
      <c r="Y230">
        <v>0.69991749999999997</v>
      </c>
      <c r="Z230">
        <v>0.84517412999999997</v>
      </c>
      <c r="AA230">
        <v>1</v>
      </c>
      <c r="AB230">
        <v>1</v>
      </c>
      <c r="AC230">
        <v>1</v>
      </c>
      <c r="AD230">
        <v>1</v>
      </c>
      <c r="AE230">
        <v>0.77000809999999997</v>
      </c>
      <c r="AF230">
        <v>0.84613099999999997</v>
      </c>
      <c r="AG230" s="1">
        <v>0.52</v>
      </c>
      <c r="AH230" s="1">
        <v>0.39</v>
      </c>
      <c r="AI230" s="1">
        <v>0.45</v>
      </c>
      <c r="AJ230" s="1">
        <v>0.26</v>
      </c>
      <c r="AK230" s="1">
        <v>0.26</v>
      </c>
      <c r="AL230" s="1">
        <v>0.28999999999999998</v>
      </c>
      <c r="AM230" s="1">
        <v>0.57999999999999996</v>
      </c>
      <c r="AN230" s="1">
        <v>0.48</v>
      </c>
      <c r="AO230" s="1">
        <v>0.32</v>
      </c>
      <c r="AP230" s="1">
        <v>0.45</v>
      </c>
      <c r="AQ230" s="1">
        <f>SUM(Tabla1[[#This Row],[AM24vsNM24]:[NMinf48vsNM48]])</f>
        <v>0</v>
      </c>
    </row>
    <row r="231" spans="1:43" x14ac:dyDescent="0.3">
      <c r="A231" t="s">
        <v>259</v>
      </c>
      <c r="B231">
        <v>16</v>
      </c>
      <c r="C231" t="str">
        <f>IF(Tabla1[[#This Row],[FDR q-val|AM24vsNM24]] &lt; $C$1, Tabla1[[#This Row],[NES|AM24vsNM24]], "")</f>
        <v/>
      </c>
      <c r="D231" t="str">
        <f>IF(Tabla1[[#This Row],[FDR q-val|AM48vsNM48]] &lt; $C$1, Tabla1[[#This Row],[NES|AM48vsNM48]], "")</f>
        <v/>
      </c>
      <c r="E231" t="str">
        <f>IF(Tabla1[[#This Row],[FDR q-val|AMinf24vsAM24]] &lt; $C$1, Tabla1[[#This Row],[NES|AMinf24vsAM24]], "")</f>
        <v/>
      </c>
      <c r="F231" t="str">
        <f>IF(Tabla1[[#This Row],[FDR q-val|AMinf24vsNM24]] &lt; $C$1, Tabla1[[#This Row],[NES|AMinf24vsNM24]], "")</f>
        <v/>
      </c>
      <c r="H231">
        <f>IF(Tabla1[[#This Row],[FDR q-val|AMinf48_vs_NMinf48]] &lt; $C$1, Tabla1[[#This Row],[NES|AMinf48_vs_NMinf48]], "")</f>
        <v>1.8281113</v>
      </c>
      <c r="I231" t="str">
        <f>IF(Tabla1[[#This Row],[FDR q-val|AMinf48vsAM48]] &lt; $C$1, Tabla1[[#This Row],[NES|AMinf48vsAM48]], "")</f>
        <v/>
      </c>
      <c r="J231" t="str">
        <f>IF(Tabla1[[#This Row],[FDR q-val|AMinf48vsNM48]] &lt; $C$1, Tabla1[[#This Row],[NES|AMinf48vsNM48]], "")</f>
        <v/>
      </c>
      <c r="K231" t="str">
        <f>IF(Tabla1[[#This Row],[FDR q-val|NMinf24vsNM24]] &lt; $C$1, Tabla1[[#This Row],[NES|NMinf24vsNM24]], "")</f>
        <v/>
      </c>
      <c r="L231" t="str">
        <f>IF(Tabla1[[#This Row],[FDR q-val|NMinf48vsNM48]] &lt; $C$1, Tabla1[[#This Row],[NES|NMinf48vsNM48]], "")</f>
        <v/>
      </c>
      <c r="M231">
        <v>-0.8197316</v>
      </c>
      <c r="N231">
        <v>0.97464740000000005</v>
      </c>
      <c r="O231">
        <v>0.89414453999999999</v>
      </c>
      <c r="P231">
        <v>-0.56671475999999998</v>
      </c>
      <c r="Q231">
        <v>-0.72083735000000004</v>
      </c>
      <c r="R231">
        <v>1.8281113</v>
      </c>
      <c r="S231">
        <v>1.1313792</v>
      </c>
      <c r="T231">
        <v>1.3462546</v>
      </c>
      <c r="U231">
        <v>0.72526615999999999</v>
      </c>
      <c r="V231">
        <v>0.85265789999999997</v>
      </c>
      <c r="W231">
        <v>0.93114370000000002</v>
      </c>
      <c r="X231">
        <v>1</v>
      </c>
      <c r="Y231">
        <v>0.88016753999999997</v>
      </c>
      <c r="Z231">
        <v>1</v>
      </c>
      <c r="AA231">
        <v>1</v>
      </c>
      <c r="AB231">
        <v>0.30086980000000002</v>
      </c>
      <c r="AC231">
        <v>1</v>
      </c>
      <c r="AD231">
        <v>1</v>
      </c>
      <c r="AE231">
        <v>0.92652445999999999</v>
      </c>
      <c r="AF231">
        <v>0.89273809999999998</v>
      </c>
      <c r="AG231" s="1">
        <v>0.63</v>
      </c>
      <c r="AH231" s="1">
        <v>0.56000000000000005</v>
      </c>
      <c r="AI231" s="1">
        <v>0.5</v>
      </c>
      <c r="AJ231" s="1">
        <v>0.19</v>
      </c>
      <c r="AK231" s="1">
        <v>0.56000000000000005</v>
      </c>
      <c r="AL231" s="1">
        <v>0.5</v>
      </c>
      <c r="AM231" s="1">
        <v>0.56000000000000005</v>
      </c>
      <c r="AN231" s="1">
        <v>0.56000000000000005</v>
      </c>
      <c r="AO231" s="1">
        <v>0.38</v>
      </c>
      <c r="AP231" s="1">
        <v>0.44</v>
      </c>
      <c r="AQ231" s="1">
        <f>SUM(Tabla1[[#This Row],[AM24vsNM24]:[NMinf48vsNM48]])</f>
        <v>1.8281113</v>
      </c>
    </row>
    <row r="232" spans="1:43" hidden="1" x14ac:dyDescent="0.3">
      <c r="A232" t="s">
        <v>260</v>
      </c>
      <c r="B232">
        <v>15</v>
      </c>
      <c r="C232" t="str">
        <f>IF(Tabla1[[#This Row],[FDR q-val|AM24vsNM24]] &lt; $C$1, Tabla1[[#This Row],[NES|AM24vsNM24]], "")</f>
        <v/>
      </c>
      <c r="D232" t="str">
        <f>IF(Tabla1[[#This Row],[FDR q-val|AM48vsNM48]] &lt; $C$1, Tabla1[[#This Row],[NES|AM48vsNM48]], "")</f>
        <v/>
      </c>
      <c r="E232" t="str">
        <f>IF(Tabla1[[#This Row],[FDR q-val|AMinf24vsAM24]] &lt; $C$1, Tabla1[[#This Row],[NES|AMinf24vsAM24]], "")</f>
        <v/>
      </c>
      <c r="F232" t="str">
        <f>IF(Tabla1[[#This Row],[FDR q-val|AMinf24vsNM24]] &lt; $C$1, Tabla1[[#This Row],[NES|AMinf24vsNM24]], "")</f>
        <v/>
      </c>
      <c r="G232" t="str">
        <f>IF(Tabla1[[#This Row],[FDR q-val|AMinf24vsNMinf24]] &lt; $C$1, Tabla1[[#This Row],[NES|AMinf24vsNMinf24]], "")</f>
        <v/>
      </c>
      <c r="H232" t="str">
        <f>IF(Tabla1[[#This Row],[FDR q-val|AMinf48_vs_NMinf48]] &lt; $C$1, Tabla1[[#This Row],[NES|AMinf48_vs_NMinf48]], "")</f>
        <v/>
      </c>
      <c r="I232" t="str">
        <f>IF(Tabla1[[#This Row],[FDR q-val|AMinf48vsAM48]] &lt; $C$1, Tabla1[[#This Row],[NES|AMinf48vsAM48]], "")</f>
        <v/>
      </c>
      <c r="J232" t="str">
        <f>IF(Tabla1[[#This Row],[FDR q-val|AMinf48vsNM48]] &lt; $C$1, Tabla1[[#This Row],[NES|AMinf48vsNM48]], "")</f>
        <v/>
      </c>
      <c r="K232" t="str">
        <f>IF(Tabla1[[#This Row],[FDR q-val|NMinf24vsNM24]] &lt; $C$1, Tabla1[[#This Row],[NES|NMinf24vsNM24]], "")</f>
        <v/>
      </c>
      <c r="L232" t="str">
        <f>IF(Tabla1[[#This Row],[FDR q-val|NMinf48vsNM48]] &lt; $C$1, Tabla1[[#This Row],[NES|NMinf48vsNM48]], "")</f>
        <v/>
      </c>
      <c r="M232">
        <v>1.132911</v>
      </c>
      <c r="N232">
        <v>-0.86693909999999996</v>
      </c>
      <c r="O232">
        <v>-0.92885554000000004</v>
      </c>
      <c r="P232">
        <v>1.0132295</v>
      </c>
      <c r="Q232">
        <v>-1.2787014999999999</v>
      </c>
      <c r="R232">
        <v>1.0972120999999999</v>
      </c>
      <c r="S232">
        <v>1.0847651</v>
      </c>
      <c r="T232">
        <v>1.2123212999999999</v>
      </c>
      <c r="U232">
        <v>1.2027142</v>
      </c>
      <c r="V232">
        <v>0.88312849999999998</v>
      </c>
      <c r="W232">
        <v>0.90313810000000005</v>
      </c>
      <c r="X232">
        <v>1</v>
      </c>
      <c r="Y232">
        <v>0.84033203000000001</v>
      </c>
      <c r="Z232">
        <v>0.76626329999999998</v>
      </c>
      <c r="AA232">
        <v>1</v>
      </c>
      <c r="AB232">
        <v>1</v>
      </c>
      <c r="AC232">
        <v>0.96626246000000005</v>
      </c>
      <c r="AD232">
        <v>0.97082829999999998</v>
      </c>
      <c r="AE232">
        <v>0.56679106000000001</v>
      </c>
      <c r="AF232">
        <v>0.89252600000000004</v>
      </c>
      <c r="AG232" s="1">
        <v>0.2</v>
      </c>
      <c r="AH232" s="1">
        <v>0.4</v>
      </c>
      <c r="AI232" s="1">
        <v>0.27</v>
      </c>
      <c r="AJ232" s="1">
        <v>0.27</v>
      </c>
      <c r="AK232" s="1">
        <v>0.53</v>
      </c>
      <c r="AL232" s="1">
        <v>0.27</v>
      </c>
      <c r="AM232" s="1">
        <v>0.2</v>
      </c>
      <c r="AN232" s="1">
        <v>0.2</v>
      </c>
      <c r="AO232" s="1">
        <v>0.6</v>
      </c>
      <c r="AP232" s="1">
        <v>0.2</v>
      </c>
      <c r="AQ232" s="1">
        <f>SUM(Tabla1[[#This Row],[AM24vsNM24]:[NMinf48vsNM48]])</f>
        <v>0</v>
      </c>
    </row>
    <row r="233" spans="1:43" hidden="1" x14ac:dyDescent="0.3">
      <c r="A233" t="s">
        <v>261</v>
      </c>
      <c r="B233">
        <v>164</v>
      </c>
      <c r="C233" t="str">
        <f>IF(Tabla1[[#This Row],[FDR q-val|AM24vsNM24]] &lt; $C$1, Tabla1[[#This Row],[NES|AM24vsNM24]], "")</f>
        <v/>
      </c>
      <c r="D233" t="str">
        <f>IF(Tabla1[[#This Row],[FDR q-val|AM48vsNM48]] &lt; $C$1, Tabla1[[#This Row],[NES|AM48vsNM48]], "")</f>
        <v/>
      </c>
      <c r="E233" t="str">
        <f>IF(Tabla1[[#This Row],[FDR q-val|AMinf24vsAM24]] &lt; $C$1, Tabla1[[#This Row],[NES|AMinf24vsAM24]], "")</f>
        <v/>
      </c>
      <c r="F233" t="str">
        <f>IF(Tabla1[[#This Row],[FDR q-val|AMinf24vsNM24]] &lt; $C$1, Tabla1[[#This Row],[NES|AMinf24vsNM24]], "")</f>
        <v/>
      </c>
      <c r="H233" t="str">
        <f>IF(Tabla1[[#This Row],[FDR q-val|AMinf48_vs_NMinf48]] &lt; $C$1, Tabla1[[#This Row],[NES|AMinf48_vs_NMinf48]], "")</f>
        <v/>
      </c>
      <c r="I233" t="str">
        <f>IF(Tabla1[[#This Row],[FDR q-val|AMinf48vsAM48]] &lt; $C$1, Tabla1[[#This Row],[NES|AMinf48vsAM48]], "")</f>
        <v/>
      </c>
      <c r="J233" t="str">
        <f>IF(Tabla1[[#This Row],[FDR q-val|AMinf48vsNM48]] &lt; $C$1, Tabla1[[#This Row],[NES|AMinf48vsNM48]], "")</f>
        <v/>
      </c>
      <c r="K233" t="str">
        <f>IF(Tabla1[[#This Row],[FDR q-val|NMinf24vsNM24]] &lt; $C$1, Tabla1[[#This Row],[NES|NMinf24vsNM24]], "")</f>
        <v/>
      </c>
      <c r="L233" t="str">
        <f>IF(Tabla1[[#This Row],[FDR q-val|NMinf48vsNM48]] &lt; $C$1, Tabla1[[#This Row],[NES|NMinf48vsNM48]], "")</f>
        <v/>
      </c>
      <c r="M233">
        <v>-1.1980767000000001</v>
      </c>
      <c r="N233">
        <v>-0.80684226999999997</v>
      </c>
      <c r="O233">
        <v>1.5377400000000001</v>
      </c>
      <c r="P233">
        <v>0.88854367000000001</v>
      </c>
      <c r="Q233">
        <v>-1.2141635</v>
      </c>
      <c r="R233">
        <v>0.91779584000000003</v>
      </c>
      <c r="S233">
        <v>0.80540100000000003</v>
      </c>
      <c r="T233">
        <v>0.74408169999999996</v>
      </c>
      <c r="U233">
        <v>1.2014712000000001</v>
      </c>
      <c r="V233">
        <v>0.61935399999999996</v>
      </c>
      <c r="W233">
        <v>0.89806330000000001</v>
      </c>
      <c r="X233">
        <v>0.98549059999999999</v>
      </c>
      <c r="Y233">
        <v>0.64595480000000005</v>
      </c>
      <c r="Z233">
        <v>0.85105960000000003</v>
      </c>
      <c r="AA233">
        <v>1</v>
      </c>
      <c r="AB233">
        <v>1</v>
      </c>
      <c r="AC233">
        <v>0.99338009999999999</v>
      </c>
      <c r="AD233">
        <v>0.91183053999999997</v>
      </c>
      <c r="AE233">
        <v>0.56500399999999995</v>
      </c>
      <c r="AF233">
        <v>0.93857360000000001</v>
      </c>
      <c r="AG233" s="1">
        <v>0.41</v>
      </c>
      <c r="AH233" s="1">
        <v>0.16</v>
      </c>
      <c r="AI233" s="1">
        <v>0.34</v>
      </c>
      <c r="AJ233" s="1">
        <v>0.25</v>
      </c>
      <c r="AK233" s="1">
        <v>0.32</v>
      </c>
      <c r="AL233" s="1">
        <v>0.32</v>
      </c>
      <c r="AM233" s="1">
        <v>0.26</v>
      </c>
      <c r="AN233" s="1">
        <v>0.24</v>
      </c>
      <c r="AO233" s="1">
        <v>0.24</v>
      </c>
      <c r="AP233" s="1">
        <v>0.25</v>
      </c>
      <c r="AQ233" s="1">
        <f>SUM(Tabla1[[#This Row],[AM24vsNM24]:[NMinf48vsNM48]])</f>
        <v>0</v>
      </c>
    </row>
    <row r="234" spans="1:43" x14ac:dyDescent="0.3">
      <c r="A234" t="s">
        <v>262</v>
      </c>
      <c r="B234">
        <v>89</v>
      </c>
      <c r="C234" t="str">
        <f>IF(Tabla1[[#This Row],[FDR q-val|AM24vsNM24]] &lt; $C$1, Tabla1[[#This Row],[NES|AM24vsNM24]], "")</f>
        <v/>
      </c>
      <c r="D234" t="str">
        <f>IF(Tabla1[[#This Row],[FDR q-val|AM48vsNM48]] &lt; $C$1, Tabla1[[#This Row],[NES|AM48vsNM48]], "")</f>
        <v/>
      </c>
      <c r="E234" t="str">
        <f>IF(Tabla1[[#This Row],[FDR q-val|AMinf24vsAM24]] &lt; $C$1, Tabla1[[#This Row],[NES|AMinf24vsAM24]], "")</f>
        <v/>
      </c>
      <c r="F234" t="str">
        <f>IF(Tabla1[[#This Row],[FDR q-val|AMinf24vsNM24]] &lt; $C$1, Tabla1[[#This Row],[NES|AMinf24vsNM24]], "")</f>
        <v/>
      </c>
      <c r="G234" t="str">
        <f>IF(Tabla1[[#This Row],[FDR q-val|AMinf24vsNMinf24]] &lt; $C$1, Tabla1[[#This Row],[NES|AMinf24vsNMinf24]], "")</f>
        <v/>
      </c>
      <c r="H234" t="str">
        <f>IF(Tabla1[[#This Row],[FDR q-val|AMinf48_vs_NMinf48]] &lt; $C$1, Tabla1[[#This Row],[NES|AMinf48_vs_NMinf48]], "")</f>
        <v/>
      </c>
      <c r="I234" t="str">
        <f>IF(Tabla1[[#This Row],[FDR q-val|AMinf48vsAM48]] &lt; $C$1, Tabla1[[#This Row],[NES|AMinf48vsAM48]], "")</f>
        <v/>
      </c>
      <c r="J234" t="str">
        <f>IF(Tabla1[[#This Row],[FDR q-val|AMinf48vsNM48]] &lt; $C$1, Tabla1[[#This Row],[NES|AMinf48vsNM48]], "")</f>
        <v/>
      </c>
      <c r="K234">
        <f>IF(Tabla1[[#This Row],[FDR q-val|NMinf24vsNM24]] &lt; $C$1, Tabla1[[#This Row],[NES|NMinf24vsNM24]], "")</f>
        <v>1.3865502000000001</v>
      </c>
      <c r="L234" t="str">
        <f>IF(Tabla1[[#This Row],[FDR q-val|NMinf48vsNM48]] &lt; $C$1, Tabla1[[#This Row],[NES|NMinf48vsNM48]], "")</f>
        <v/>
      </c>
      <c r="M234">
        <v>-1.1309292</v>
      </c>
      <c r="N234">
        <v>-0.88358519999999996</v>
      </c>
      <c r="O234">
        <v>1.5440046999999999</v>
      </c>
      <c r="P234">
        <v>1.0911995999999999</v>
      </c>
      <c r="Q234">
        <v>-1.2512785</v>
      </c>
      <c r="R234">
        <v>1.0262445</v>
      </c>
      <c r="S234">
        <v>0.59796685000000005</v>
      </c>
      <c r="T234">
        <v>0.71300390000000002</v>
      </c>
      <c r="U234">
        <v>1.3865502000000001</v>
      </c>
      <c r="V234">
        <v>-0.61997163</v>
      </c>
      <c r="W234">
        <v>0.9650069</v>
      </c>
      <c r="X234">
        <v>1</v>
      </c>
      <c r="Y234">
        <v>0.70978403000000001</v>
      </c>
      <c r="Z234">
        <v>0.71040904999999999</v>
      </c>
      <c r="AA234">
        <v>1</v>
      </c>
      <c r="AB234">
        <v>1</v>
      </c>
      <c r="AC234">
        <v>0.97297370000000005</v>
      </c>
      <c r="AD234">
        <v>0.92497706000000002</v>
      </c>
      <c r="AE234">
        <v>0.42113233</v>
      </c>
      <c r="AF234">
        <v>1</v>
      </c>
      <c r="AG234" s="1">
        <v>0.28999999999999998</v>
      </c>
      <c r="AH234" s="1">
        <v>0.19</v>
      </c>
      <c r="AI234" s="1">
        <v>0.38</v>
      </c>
      <c r="AJ234" s="1">
        <v>0.21</v>
      </c>
      <c r="AK234" s="1">
        <v>0.33</v>
      </c>
      <c r="AL234" s="1">
        <v>0.22</v>
      </c>
      <c r="AM234" s="1">
        <v>0.13</v>
      </c>
      <c r="AN234" s="1">
        <v>0.08</v>
      </c>
      <c r="AO234" s="1">
        <v>0.24</v>
      </c>
      <c r="AP234" s="1">
        <v>0.28999999999999998</v>
      </c>
      <c r="AQ234" s="1">
        <f>SUM(Tabla1[[#This Row],[AM24vsNM24]:[NMinf48vsNM48]])</f>
        <v>1.3865502000000001</v>
      </c>
    </row>
    <row r="235" spans="1:43" x14ac:dyDescent="0.3">
      <c r="A235" t="s">
        <v>263</v>
      </c>
      <c r="B235">
        <v>36</v>
      </c>
      <c r="C235" t="str">
        <f>IF(Tabla1[[#This Row],[FDR q-val|AM24vsNM24]] &lt; $C$1, Tabla1[[#This Row],[NES|AM24vsNM24]], "")</f>
        <v/>
      </c>
      <c r="D235" t="str">
        <f>IF(Tabla1[[#This Row],[FDR q-val|AM48vsNM48]] &lt; $C$1, Tabla1[[#This Row],[NES|AM48vsNM48]], "")</f>
        <v/>
      </c>
      <c r="E235" t="str">
        <f>IF(Tabla1[[#This Row],[FDR q-val|AMinf24vsAM24]] &lt; $C$1, Tabla1[[#This Row],[NES|AMinf24vsAM24]], "")</f>
        <v/>
      </c>
      <c r="F235" t="str">
        <f>IF(Tabla1[[#This Row],[FDR q-val|AMinf24vsNM24]] &lt; $C$1, Tabla1[[#This Row],[NES|AMinf24vsNM24]], "")</f>
        <v/>
      </c>
      <c r="H235" t="str">
        <f>IF(Tabla1[[#This Row],[FDR q-val|AMinf48_vs_NMinf48]] &lt; $C$1, Tabla1[[#This Row],[NES|AMinf48_vs_NMinf48]], "")</f>
        <v/>
      </c>
      <c r="I235" t="str">
        <f>IF(Tabla1[[#This Row],[FDR q-val|AMinf48vsAM48]] &lt; $C$1, Tabla1[[#This Row],[NES|AMinf48vsAM48]], "")</f>
        <v/>
      </c>
      <c r="J235" t="str">
        <f>IF(Tabla1[[#This Row],[FDR q-val|AMinf48vsNM48]] &lt; $C$1, Tabla1[[#This Row],[NES|AMinf48vsNM48]], "")</f>
        <v/>
      </c>
      <c r="K235">
        <f>IF(Tabla1[[#This Row],[FDR q-val|NMinf24vsNM24]] &lt; $C$1, Tabla1[[#This Row],[NES|NMinf24vsNM24]], "")</f>
        <v>1.5438467</v>
      </c>
      <c r="L235" t="str">
        <f>IF(Tabla1[[#This Row],[FDR q-val|NMinf48vsNM48]] &lt; $C$1, Tabla1[[#This Row],[NES|NMinf48vsNM48]], "")</f>
        <v/>
      </c>
      <c r="M235">
        <v>-0.78553810000000002</v>
      </c>
      <c r="N235">
        <v>-1.1291009000000001</v>
      </c>
      <c r="O235">
        <v>1.3464148</v>
      </c>
      <c r="P235">
        <v>1.1749988</v>
      </c>
      <c r="Q235">
        <v>-1.135839</v>
      </c>
      <c r="R235">
        <v>1.2768223999999999</v>
      </c>
      <c r="S235">
        <v>0.89135779999999998</v>
      </c>
      <c r="T235">
        <v>0.94538869999999997</v>
      </c>
      <c r="U235">
        <v>1.5438467</v>
      </c>
      <c r="V235">
        <v>0.77683495999999996</v>
      </c>
      <c r="W235">
        <v>0.93407059999999997</v>
      </c>
      <c r="X235">
        <v>1</v>
      </c>
      <c r="Y235">
        <v>0.64239040000000003</v>
      </c>
      <c r="Z235">
        <v>0.67467999999999995</v>
      </c>
      <c r="AA235">
        <v>1</v>
      </c>
      <c r="AB235">
        <v>1</v>
      </c>
      <c r="AC235">
        <v>0.98696530000000005</v>
      </c>
      <c r="AD235">
        <v>0.88073369999999995</v>
      </c>
      <c r="AE235">
        <v>0.25590223000000001</v>
      </c>
      <c r="AF235">
        <v>0.91921629999999999</v>
      </c>
      <c r="AG235" s="1">
        <v>0.28000000000000003</v>
      </c>
      <c r="AH235" s="1">
        <v>0.31</v>
      </c>
      <c r="AI235" s="1">
        <v>0.33</v>
      </c>
      <c r="AJ235" s="1">
        <v>0.39</v>
      </c>
      <c r="AK235" s="1">
        <v>0.44</v>
      </c>
      <c r="AL235" s="1">
        <v>0.44</v>
      </c>
      <c r="AM235" s="1">
        <v>0.33</v>
      </c>
      <c r="AN235" s="1">
        <v>0.17</v>
      </c>
      <c r="AO235" s="1">
        <v>0.36</v>
      </c>
      <c r="AP235" s="1">
        <v>0.28000000000000003</v>
      </c>
      <c r="AQ235" s="1">
        <f>SUM(Tabla1[[#This Row],[AM24vsNM24]:[NMinf48vsNM48]])</f>
        <v>1.5438467</v>
      </c>
    </row>
    <row r="236" spans="1:43" hidden="1" x14ac:dyDescent="0.3">
      <c r="A236" t="s">
        <v>264</v>
      </c>
      <c r="B236">
        <v>57</v>
      </c>
      <c r="C236" t="str">
        <f>IF(Tabla1[[#This Row],[FDR q-val|AM24vsNM24]] &lt; $C$1, Tabla1[[#This Row],[NES|AM24vsNM24]], "")</f>
        <v/>
      </c>
      <c r="D236" t="str">
        <f>IF(Tabla1[[#This Row],[FDR q-val|AM48vsNM48]] &lt; $C$1, Tabla1[[#This Row],[NES|AM48vsNM48]], "")</f>
        <v/>
      </c>
      <c r="E236" t="str">
        <f>IF(Tabla1[[#This Row],[FDR q-val|AMinf24vsAM24]] &lt; $C$1, Tabla1[[#This Row],[NES|AMinf24vsAM24]], "")</f>
        <v/>
      </c>
      <c r="F236" t="str">
        <f>IF(Tabla1[[#This Row],[FDR q-val|AMinf24vsNM24]] &lt; $C$1, Tabla1[[#This Row],[NES|AMinf24vsNM24]], "")</f>
        <v/>
      </c>
      <c r="G236" t="str">
        <f>IF(Tabla1[[#This Row],[FDR q-val|AMinf24vsNMinf24]] &lt; $C$1, Tabla1[[#This Row],[NES|AMinf24vsNMinf24]], "")</f>
        <v/>
      </c>
      <c r="H236" t="str">
        <f>IF(Tabla1[[#This Row],[FDR q-val|AMinf48_vs_NMinf48]] &lt; $C$1, Tabla1[[#This Row],[NES|AMinf48_vs_NMinf48]], "")</f>
        <v/>
      </c>
      <c r="I236" t="str">
        <f>IF(Tabla1[[#This Row],[FDR q-val|AMinf48vsAM48]] &lt; $C$1, Tabla1[[#This Row],[NES|AMinf48vsAM48]], "")</f>
        <v/>
      </c>
      <c r="J236" t="str">
        <f>IF(Tabla1[[#This Row],[FDR q-val|AMinf48vsNM48]] &lt; $C$1, Tabla1[[#This Row],[NES|AMinf48vsNM48]], "")</f>
        <v/>
      </c>
      <c r="K236" t="str">
        <f>IF(Tabla1[[#This Row],[FDR q-val|NMinf24vsNM24]] &lt; $C$1, Tabla1[[#This Row],[NES|NMinf24vsNM24]], "")</f>
        <v/>
      </c>
      <c r="L236" t="str">
        <f>IF(Tabla1[[#This Row],[FDR q-val|NMinf48vsNM48]] &lt; $C$1, Tabla1[[#This Row],[NES|NMinf48vsNM48]], "")</f>
        <v/>
      </c>
      <c r="M236">
        <v>-1.3600596</v>
      </c>
      <c r="N236">
        <v>-0.5719803</v>
      </c>
      <c r="O236">
        <v>1.3167373</v>
      </c>
      <c r="P236">
        <v>0.72216740000000001</v>
      </c>
      <c r="Q236">
        <v>-1.1245265</v>
      </c>
      <c r="R236">
        <v>0.82263779999999997</v>
      </c>
      <c r="S236">
        <v>0.78982609999999998</v>
      </c>
      <c r="T236">
        <v>0.83675449999999996</v>
      </c>
      <c r="U236">
        <v>1.1146054999999999</v>
      </c>
      <c r="V236">
        <v>0.78205435999999995</v>
      </c>
      <c r="W236">
        <v>0.71603050000000001</v>
      </c>
      <c r="X236">
        <v>0.97546829999999995</v>
      </c>
      <c r="Y236">
        <v>0.70139872999999997</v>
      </c>
      <c r="Z236">
        <v>0.93010353999999995</v>
      </c>
      <c r="AA236">
        <v>1</v>
      </c>
      <c r="AB236">
        <v>1</v>
      </c>
      <c r="AC236">
        <v>0.98249370000000003</v>
      </c>
      <c r="AD236">
        <v>0.87725160000000002</v>
      </c>
      <c r="AE236">
        <v>0.65596664000000005</v>
      </c>
      <c r="AF236">
        <v>0.91764027000000004</v>
      </c>
      <c r="AG236" s="1">
        <v>0.39</v>
      </c>
      <c r="AH236" s="1">
        <v>0.02</v>
      </c>
      <c r="AI236" s="1">
        <v>0.49</v>
      </c>
      <c r="AJ236" s="1">
        <v>0.25</v>
      </c>
      <c r="AK236" s="1">
        <v>0.47</v>
      </c>
      <c r="AL236" s="1">
        <v>0.35</v>
      </c>
      <c r="AM236" s="1">
        <v>0.42</v>
      </c>
      <c r="AN236" s="1">
        <v>0.49</v>
      </c>
      <c r="AO236" s="1">
        <v>0.26</v>
      </c>
      <c r="AP236" s="1">
        <v>0.28000000000000003</v>
      </c>
      <c r="AQ236" s="1">
        <f>SUM(Tabla1[[#This Row],[AM24vsNM24]:[NMinf48vsNM48]])</f>
        <v>0</v>
      </c>
    </row>
    <row r="237" spans="1:43" x14ac:dyDescent="0.3">
      <c r="A237" t="s">
        <v>265</v>
      </c>
      <c r="B237">
        <v>41</v>
      </c>
      <c r="C237" t="str">
        <f>IF(Tabla1[[#This Row],[FDR q-val|AM24vsNM24]] &lt; $C$1, Tabla1[[#This Row],[NES|AM24vsNM24]], "")</f>
        <v/>
      </c>
      <c r="D237" t="str">
        <f>IF(Tabla1[[#This Row],[FDR q-val|AM48vsNM48]] &lt; $C$1, Tabla1[[#This Row],[NES|AM48vsNM48]], "")</f>
        <v/>
      </c>
      <c r="E237" t="str">
        <f>IF(Tabla1[[#This Row],[FDR q-val|AMinf24vsAM24]] &lt; $C$1, Tabla1[[#This Row],[NES|AMinf24vsAM24]], "")</f>
        <v/>
      </c>
      <c r="F237">
        <f>IF(Tabla1[[#This Row],[FDR q-val|AMinf24vsNM24]] &lt; $C$1, Tabla1[[#This Row],[NES|AMinf24vsNM24]], "")</f>
        <v>1.4763957999999999</v>
      </c>
      <c r="H237" t="str">
        <f>IF(Tabla1[[#This Row],[FDR q-val|AMinf48_vs_NMinf48]] &lt; $C$1, Tabla1[[#This Row],[NES|AMinf48_vs_NMinf48]], "")</f>
        <v/>
      </c>
      <c r="I237" t="str">
        <f>IF(Tabla1[[#This Row],[FDR q-val|AMinf48vsAM48]] &lt; $C$1, Tabla1[[#This Row],[NES|AMinf48vsAM48]], "")</f>
        <v/>
      </c>
      <c r="J237" t="str">
        <f>IF(Tabla1[[#This Row],[FDR q-val|AMinf48vsNM48]] &lt; $C$1, Tabla1[[#This Row],[NES|AMinf48vsNM48]], "")</f>
        <v/>
      </c>
      <c r="K237">
        <f>IF(Tabla1[[#This Row],[FDR q-val|NMinf24vsNM24]] &lt; $C$1, Tabla1[[#This Row],[NES|NMinf24vsNM24]], "")</f>
        <v>1.4409528</v>
      </c>
      <c r="L237" t="str">
        <f>IF(Tabla1[[#This Row],[FDR q-val|NMinf48vsNM48]] &lt; $C$1, Tabla1[[#This Row],[NES|NMinf48vsNM48]], "")</f>
        <v/>
      </c>
      <c r="M237">
        <v>-0.81391029999999998</v>
      </c>
      <c r="N237">
        <v>1.4962568000000001</v>
      </c>
      <c r="O237">
        <v>1.5489504000000001</v>
      </c>
      <c r="P237">
        <v>1.4763957999999999</v>
      </c>
      <c r="Q237">
        <v>0.7996934</v>
      </c>
      <c r="R237">
        <v>-0.91480726000000001</v>
      </c>
      <c r="S237">
        <v>1.0826905</v>
      </c>
      <c r="T237">
        <v>1.2714748</v>
      </c>
      <c r="U237">
        <v>1.4409528</v>
      </c>
      <c r="V237">
        <v>1.2795154</v>
      </c>
      <c r="W237">
        <v>0.93363004999999999</v>
      </c>
      <c r="X237">
        <v>1</v>
      </c>
      <c r="Y237">
        <v>0.73759490000000005</v>
      </c>
      <c r="Z237">
        <v>0.44931018</v>
      </c>
      <c r="AA237">
        <v>0.93934273999999995</v>
      </c>
      <c r="AB237">
        <v>0.97944754000000001</v>
      </c>
      <c r="AC237">
        <v>0.95478463000000002</v>
      </c>
      <c r="AD237">
        <v>1</v>
      </c>
      <c r="AE237">
        <v>0.35875064000000001</v>
      </c>
      <c r="AF237">
        <v>0.807145</v>
      </c>
      <c r="AG237" s="1">
        <v>0.34</v>
      </c>
      <c r="AH237" s="1">
        <v>0.28999999999999998</v>
      </c>
      <c r="AI237" s="1">
        <v>0.41</v>
      </c>
      <c r="AJ237" s="1">
        <v>0.46</v>
      </c>
      <c r="AK237" s="1">
        <v>0.17</v>
      </c>
      <c r="AL237" s="1">
        <v>0.2</v>
      </c>
      <c r="AM237" s="1">
        <v>0.34</v>
      </c>
      <c r="AN237" s="1">
        <v>0.34</v>
      </c>
      <c r="AO237" s="1">
        <v>0.27</v>
      </c>
      <c r="AP237" s="1">
        <v>0.44</v>
      </c>
      <c r="AQ237" s="1">
        <f>SUM(Tabla1[[#This Row],[AM24vsNM24]:[NMinf48vsNM48]])</f>
        <v>2.9173486</v>
      </c>
    </row>
    <row r="238" spans="1:43" hidden="1" x14ac:dyDescent="0.3">
      <c r="A238" t="s">
        <v>266</v>
      </c>
      <c r="B238">
        <v>24</v>
      </c>
      <c r="C238" t="str">
        <f>IF(Tabla1[[#This Row],[FDR q-val|AM24vsNM24]] &lt; $C$1, Tabla1[[#This Row],[NES|AM24vsNM24]], "")</f>
        <v/>
      </c>
      <c r="D238" t="str">
        <f>IF(Tabla1[[#This Row],[FDR q-val|AM48vsNM48]] &lt; $C$1, Tabla1[[#This Row],[NES|AM48vsNM48]], "")</f>
        <v/>
      </c>
      <c r="E238" t="str">
        <f>IF(Tabla1[[#This Row],[FDR q-val|AMinf24vsAM24]] &lt; $C$1, Tabla1[[#This Row],[NES|AMinf24vsAM24]], "")</f>
        <v/>
      </c>
      <c r="F238" t="str">
        <f>IF(Tabla1[[#This Row],[FDR q-val|AMinf24vsNM24]] &lt; $C$1, Tabla1[[#This Row],[NES|AMinf24vsNM24]], "")</f>
        <v/>
      </c>
      <c r="G238" t="str">
        <f>IF(Tabla1[[#This Row],[FDR q-val|AMinf24vsNMinf24]] &lt; $C$1, Tabla1[[#This Row],[NES|AMinf24vsNMinf24]], "")</f>
        <v/>
      </c>
      <c r="H238" t="str">
        <f>IF(Tabla1[[#This Row],[FDR q-val|AMinf48_vs_NMinf48]] &lt; $C$1, Tabla1[[#This Row],[NES|AMinf48_vs_NMinf48]], "")</f>
        <v/>
      </c>
      <c r="I238" t="str">
        <f>IF(Tabla1[[#This Row],[FDR q-val|AMinf48vsAM48]] &lt; $C$1, Tabla1[[#This Row],[NES|AMinf48vsAM48]], "")</f>
        <v/>
      </c>
      <c r="J238" t="str">
        <f>IF(Tabla1[[#This Row],[FDR q-val|AMinf48vsNM48]] &lt; $C$1, Tabla1[[#This Row],[NES|AMinf48vsNM48]], "")</f>
        <v/>
      </c>
      <c r="K238" t="str">
        <f>IF(Tabla1[[#This Row],[FDR q-val|NMinf24vsNM24]] &lt; $C$1, Tabla1[[#This Row],[NES|NMinf24vsNM24]], "")</f>
        <v/>
      </c>
      <c r="L238" t="str">
        <f>IF(Tabla1[[#This Row],[FDR q-val|NMinf48vsNM48]] &lt; $C$1, Tabla1[[#This Row],[NES|NMinf48vsNM48]], "")</f>
        <v/>
      </c>
      <c r="M238">
        <v>-1.0715269999999999</v>
      </c>
      <c r="N238">
        <v>1.284769</v>
      </c>
      <c r="O238">
        <v>1.5201114</v>
      </c>
      <c r="P238">
        <v>1.3020046000000001</v>
      </c>
      <c r="Q238">
        <v>0.5805304</v>
      </c>
      <c r="R238">
        <v>-1.3493824000000001</v>
      </c>
      <c r="S238">
        <v>0.81134539999999999</v>
      </c>
      <c r="T238">
        <v>1.2645576999999999</v>
      </c>
      <c r="U238">
        <v>0.90690490000000001</v>
      </c>
      <c r="V238">
        <v>0.99342030000000003</v>
      </c>
      <c r="W238">
        <v>0.97581490000000004</v>
      </c>
      <c r="X238">
        <v>1</v>
      </c>
      <c r="Y238">
        <v>0.66836519999999999</v>
      </c>
      <c r="Z238">
        <v>0.58660405999999998</v>
      </c>
      <c r="AA238">
        <v>0.97810215</v>
      </c>
      <c r="AB238">
        <v>0.67671539999999997</v>
      </c>
      <c r="AC238">
        <v>0.98841190000000001</v>
      </c>
      <c r="AD238">
        <v>1</v>
      </c>
      <c r="AE238">
        <v>0.84098023</v>
      </c>
      <c r="AF238">
        <v>0.86158259999999998</v>
      </c>
      <c r="AG238" s="1">
        <v>0.17</v>
      </c>
      <c r="AH238" s="1">
        <v>0.25</v>
      </c>
      <c r="AI238" s="1">
        <v>0.5</v>
      </c>
      <c r="AJ238" s="1">
        <v>0.38</v>
      </c>
      <c r="AK238" s="1">
        <v>0.25</v>
      </c>
      <c r="AL238" s="1">
        <v>0.28999999999999998</v>
      </c>
      <c r="AM238" s="1">
        <v>0.28999999999999998</v>
      </c>
      <c r="AN238" s="1">
        <v>0.25</v>
      </c>
      <c r="AO238" s="1">
        <v>0.46</v>
      </c>
      <c r="AP238" s="1">
        <v>0.46</v>
      </c>
      <c r="AQ238" s="1">
        <f>SUM(Tabla1[[#This Row],[AM24vsNM24]:[NMinf48vsNM48]])</f>
        <v>0</v>
      </c>
    </row>
    <row r="239" spans="1:43" hidden="1" x14ac:dyDescent="0.3">
      <c r="A239" t="s">
        <v>267</v>
      </c>
      <c r="B239">
        <v>189</v>
      </c>
      <c r="C239" t="str">
        <f>IF(Tabla1[[#This Row],[FDR q-val|AM24vsNM24]] &lt; $C$1, Tabla1[[#This Row],[NES|AM24vsNM24]], "")</f>
        <v/>
      </c>
      <c r="D239" t="str">
        <f>IF(Tabla1[[#This Row],[FDR q-val|AM48vsNM48]] &lt; $C$1, Tabla1[[#This Row],[NES|AM48vsNM48]], "")</f>
        <v/>
      </c>
      <c r="E239" t="str">
        <f>IF(Tabla1[[#This Row],[FDR q-val|AMinf24vsAM24]] &lt; $C$1, Tabla1[[#This Row],[NES|AMinf24vsAM24]], "")</f>
        <v/>
      </c>
      <c r="F239" t="str">
        <f>IF(Tabla1[[#This Row],[FDR q-val|AMinf24vsNM24]] &lt; $C$1, Tabla1[[#This Row],[NES|AMinf24vsNM24]], "")</f>
        <v/>
      </c>
      <c r="H239" t="str">
        <f>IF(Tabla1[[#This Row],[FDR q-val|AMinf48_vs_NMinf48]] &lt; $C$1, Tabla1[[#This Row],[NES|AMinf48_vs_NMinf48]], "")</f>
        <v/>
      </c>
      <c r="I239" t="str">
        <f>IF(Tabla1[[#This Row],[FDR q-val|AMinf48vsAM48]] &lt; $C$1, Tabla1[[#This Row],[NES|AMinf48vsAM48]], "")</f>
        <v/>
      </c>
      <c r="J239" t="str">
        <f>IF(Tabla1[[#This Row],[FDR q-val|AMinf48vsNM48]] &lt; $C$1, Tabla1[[#This Row],[NES|AMinf48vsNM48]], "")</f>
        <v/>
      </c>
      <c r="K239" t="str">
        <f>IF(Tabla1[[#This Row],[FDR q-val|NMinf24vsNM24]] &lt; $C$1, Tabla1[[#This Row],[NES|NMinf24vsNM24]], "")</f>
        <v/>
      </c>
      <c r="L239" t="str">
        <f>IF(Tabla1[[#This Row],[FDR q-val|NMinf48vsNM48]] &lt; $C$1, Tabla1[[#This Row],[NES|NMinf48vsNM48]], "")</f>
        <v/>
      </c>
      <c r="M239">
        <v>-1.4785508999999999</v>
      </c>
      <c r="N239">
        <v>0.86148539999999996</v>
      </c>
      <c r="O239">
        <v>1.3654804</v>
      </c>
      <c r="P239">
        <v>-1.0663061</v>
      </c>
      <c r="Q239">
        <v>0.69564879999999996</v>
      </c>
      <c r="R239">
        <v>-0.68468209999999996</v>
      </c>
      <c r="S239">
        <v>-0.82404379999999999</v>
      </c>
      <c r="T239">
        <v>-0.84845579999999998</v>
      </c>
      <c r="U239">
        <v>-0.81691055999999995</v>
      </c>
      <c r="V239">
        <v>-0.78200159999999996</v>
      </c>
      <c r="W239">
        <v>1</v>
      </c>
      <c r="X239">
        <v>1</v>
      </c>
      <c r="Y239">
        <v>0.71414650000000002</v>
      </c>
      <c r="Z239">
        <v>0.99195960000000005</v>
      </c>
      <c r="AA239">
        <v>0.96018194999999995</v>
      </c>
      <c r="AB239">
        <v>0.97881794</v>
      </c>
      <c r="AC239">
        <v>0.97256089999999995</v>
      </c>
      <c r="AD239">
        <v>0.94418190000000002</v>
      </c>
      <c r="AE239">
        <v>0.92269014999999999</v>
      </c>
      <c r="AF239">
        <v>0.97798114999999997</v>
      </c>
      <c r="AG239" s="1">
        <v>0.48</v>
      </c>
      <c r="AH239" s="1">
        <v>0.42</v>
      </c>
      <c r="AI239" s="1">
        <v>0.48</v>
      </c>
      <c r="AJ239" s="1">
        <v>0.35</v>
      </c>
      <c r="AK239" s="1">
        <v>0.08</v>
      </c>
      <c r="AL239" s="1">
        <v>0.13</v>
      </c>
      <c r="AM239" s="1">
        <v>0.41</v>
      </c>
      <c r="AN239" s="1">
        <v>0.38</v>
      </c>
      <c r="AO239" s="1">
        <v>0.25</v>
      </c>
      <c r="AP239" s="1">
        <v>0.38</v>
      </c>
      <c r="AQ239" s="1">
        <f>SUM(Tabla1[[#This Row],[AM24vsNM24]:[NMinf48vsNM48]])</f>
        <v>0</v>
      </c>
    </row>
    <row r="240" spans="1:43" hidden="1" x14ac:dyDescent="0.3">
      <c r="A240" t="s">
        <v>268</v>
      </c>
      <c r="B240">
        <v>97</v>
      </c>
      <c r="C240" t="str">
        <f>IF(Tabla1[[#This Row],[FDR q-val|AM24vsNM24]] &lt; $C$1, Tabla1[[#This Row],[NES|AM24vsNM24]], "")</f>
        <v/>
      </c>
      <c r="D240" t="str">
        <f>IF(Tabla1[[#This Row],[FDR q-val|AM48vsNM48]] &lt; $C$1, Tabla1[[#This Row],[NES|AM48vsNM48]], "")</f>
        <v/>
      </c>
      <c r="E240" t="str">
        <f>IF(Tabla1[[#This Row],[FDR q-val|AMinf24vsAM24]] &lt; $C$1, Tabla1[[#This Row],[NES|AMinf24vsAM24]], "")</f>
        <v/>
      </c>
      <c r="F240" t="str">
        <f>IF(Tabla1[[#This Row],[FDR q-val|AMinf24vsNM24]] &lt; $C$1, Tabla1[[#This Row],[NES|AMinf24vsNM24]], "")</f>
        <v/>
      </c>
      <c r="G240" t="str">
        <f>IF(Tabla1[[#This Row],[FDR q-val|AMinf24vsNMinf24]] &lt; $C$1, Tabla1[[#This Row],[NES|AMinf24vsNMinf24]], "")</f>
        <v/>
      </c>
      <c r="H240" t="str">
        <f>IF(Tabla1[[#This Row],[FDR q-val|AMinf48_vs_NMinf48]] &lt; $C$1, Tabla1[[#This Row],[NES|AMinf48_vs_NMinf48]], "")</f>
        <v/>
      </c>
      <c r="I240" t="str">
        <f>IF(Tabla1[[#This Row],[FDR q-val|AMinf48vsAM48]] &lt; $C$1, Tabla1[[#This Row],[NES|AMinf48vsAM48]], "")</f>
        <v/>
      </c>
      <c r="J240" t="str">
        <f>IF(Tabla1[[#This Row],[FDR q-val|AMinf48vsNM48]] &lt; $C$1, Tabla1[[#This Row],[NES|AMinf48vsNM48]], "")</f>
        <v/>
      </c>
      <c r="K240" t="str">
        <f>IF(Tabla1[[#This Row],[FDR q-val|NMinf24vsNM24]] &lt; $C$1, Tabla1[[#This Row],[NES|NMinf24vsNM24]], "")</f>
        <v/>
      </c>
      <c r="L240" t="str">
        <f>IF(Tabla1[[#This Row],[FDR q-val|NMinf48vsNM48]] &lt; $C$1, Tabla1[[#This Row],[NES|NMinf48vsNM48]], "")</f>
        <v/>
      </c>
      <c r="M240">
        <v>-1.4154253999999999</v>
      </c>
      <c r="N240">
        <v>0.86885387000000003</v>
      </c>
      <c r="O240">
        <v>1.4691958000000001</v>
      </c>
      <c r="P240">
        <v>-0.82241863000000004</v>
      </c>
      <c r="Q240">
        <v>0.74244359999999998</v>
      </c>
      <c r="R240">
        <v>0.82745944999999999</v>
      </c>
      <c r="S240">
        <v>-0.60896236000000004</v>
      </c>
      <c r="T240">
        <v>-0.57804703999999996</v>
      </c>
      <c r="U240">
        <v>-0.76267549999999995</v>
      </c>
      <c r="V240">
        <v>-0.59852830000000001</v>
      </c>
      <c r="W240">
        <v>0.91115009999999996</v>
      </c>
      <c r="X240">
        <v>1</v>
      </c>
      <c r="Y240">
        <v>0.68893099999999996</v>
      </c>
      <c r="Z240">
        <v>0.98553663000000002</v>
      </c>
      <c r="AA240">
        <v>0.94659340000000003</v>
      </c>
      <c r="AB240">
        <v>1</v>
      </c>
      <c r="AC240">
        <v>0.95416725000000002</v>
      </c>
      <c r="AD240">
        <v>0.96589875000000003</v>
      </c>
      <c r="AE240">
        <v>0.94276649999999995</v>
      </c>
      <c r="AF240">
        <v>1</v>
      </c>
      <c r="AG240" s="1">
        <v>0.6</v>
      </c>
      <c r="AH240" s="1">
        <v>0.41</v>
      </c>
      <c r="AI240" s="1">
        <v>0.51</v>
      </c>
      <c r="AJ240" s="1">
        <v>0.32</v>
      </c>
      <c r="AK240" s="1">
        <v>0.21</v>
      </c>
      <c r="AL240" s="1">
        <v>0.28000000000000003</v>
      </c>
      <c r="AM240" s="1">
        <v>0.38</v>
      </c>
      <c r="AN240" s="1">
        <v>0.08</v>
      </c>
      <c r="AO240" s="1">
        <v>0.26</v>
      </c>
      <c r="AP240" s="1">
        <v>0.35</v>
      </c>
      <c r="AQ240" s="1">
        <f>SUM(Tabla1[[#This Row],[AM24vsNM24]:[NMinf48vsNM48]])</f>
        <v>0</v>
      </c>
    </row>
    <row r="241" spans="1:43" hidden="1" x14ac:dyDescent="0.3">
      <c r="A241" t="s">
        <v>269</v>
      </c>
      <c r="B241">
        <v>87</v>
      </c>
      <c r="C241" t="str">
        <f>IF(Tabla1[[#This Row],[FDR q-val|AM24vsNM24]] &lt; $C$1, Tabla1[[#This Row],[NES|AM24vsNM24]], "")</f>
        <v/>
      </c>
      <c r="D241" t="str">
        <f>IF(Tabla1[[#This Row],[FDR q-val|AM48vsNM48]] &lt; $C$1, Tabla1[[#This Row],[NES|AM48vsNM48]], "")</f>
        <v/>
      </c>
      <c r="E241" t="str">
        <f>IF(Tabla1[[#This Row],[FDR q-val|AMinf24vsAM24]] &lt; $C$1, Tabla1[[#This Row],[NES|AMinf24vsAM24]], "")</f>
        <v/>
      </c>
      <c r="F241" t="str">
        <f>IF(Tabla1[[#This Row],[FDR q-val|AMinf24vsNM24]] &lt; $C$1, Tabla1[[#This Row],[NES|AMinf24vsNM24]], "")</f>
        <v/>
      </c>
      <c r="H241" t="str">
        <f>IF(Tabla1[[#This Row],[FDR q-val|AMinf48_vs_NMinf48]] &lt; $C$1, Tabla1[[#This Row],[NES|AMinf48_vs_NMinf48]], "")</f>
        <v/>
      </c>
      <c r="I241" t="str">
        <f>IF(Tabla1[[#This Row],[FDR q-val|AMinf48vsAM48]] &lt; $C$1, Tabla1[[#This Row],[NES|AMinf48vsAM48]], "")</f>
        <v/>
      </c>
      <c r="J241" t="str">
        <f>IF(Tabla1[[#This Row],[FDR q-val|AMinf48vsNM48]] &lt; $C$1, Tabla1[[#This Row],[NES|AMinf48vsNM48]], "")</f>
        <v/>
      </c>
      <c r="K241" t="str">
        <f>IF(Tabla1[[#This Row],[FDR q-val|NMinf24vsNM24]] &lt; $C$1, Tabla1[[#This Row],[NES|NMinf24vsNM24]], "")</f>
        <v/>
      </c>
      <c r="L241" t="str">
        <f>IF(Tabla1[[#This Row],[FDR q-val|NMinf48vsNM48]] &lt; $C$1, Tabla1[[#This Row],[NES|NMinf48vsNM48]], "")</f>
        <v/>
      </c>
      <c r="M241">
        <v>-1.4036796</v>
      </c>
      <c r="N241">
        <v>0.84254532999999998</v>
      </c>
      <c r="O241">
        <v>1.4245190000000001</v>
      </c>
      <c r="P241">
        <v>-0.84296090000000001</v>
      </c>
      <c r="Q241">
        <v>0.62610350000000004</v>
      </c>
      <c r="R241">
        <v>0.84893715000000003</v>
      </c>
      <c r="S241">
        <v>-0.61737704000000004</v>
      </c>
      <c r="T241">
        <v>-0.61476359999999997</v>
      </c>
      <c r="U241">
        <v>-0.72064114000000001</v>
      </c>
      <c r="V241">
        <v>-0.62575274999999997</v>
      </c>
      <c r="W241">
        <v>0.82491236999999995</v>
      </c>
      <c r="X241">
        <v>1</v>
      </c>
      <c r="Y241">
        <v>0.67381597000000004</v>
      </c>
      <c r="Z241">
        <v>1</v>
      </c>
      <c r="AA241">
        <v>0.97262669999999996</v>
      </c>
      <c r="AB241">
        <v>1</v>
      </c>
      <c r="AC241">
        <v>0.95625066999999997</v>
      </c>
      <c r="AD241">
        <v>0.96460219999999997</v>
      </c>
      <c r="AE241">
        <v>0.93497704999999998</v>
      </c>
      <c r="AF241">
        <v>1</v>
      </c>
      <c r="AG241" s="1">
        <v>0.52</v>
      </c>
      <c r="AH241" s="1">
        <v>0.37</v>
      </c>
      <c r="AI241" s="1">
        <v>0.52</v>
      </c>
      <c r="AJ241" s="1">
        <v>0.33</v>
      </c>
      <c r="AK241" s="1">
        <v>0.21</v>
      </c>
      <c r="AL241" s="1">
        <v>0.38</v>
      </c>
      <c r="AM241" s="1">
        <v>0.39</v>
      </c>
      <c r="AN241" s="1">
        <v>0.09</v>
      </c>
      <c r="AO241" s="1">
        <v>0.41</v>
      </c>
      <c r="AP241" s="1">
        <v>0.26</v>
      </c>
      <c r="AQ241" s="1">
        <f>SUM(Tabla1[[#This Row],[AM24vsNM24]:[NMinf48vsNM48]])</f>
        <v>0</v>
      </c>
    </row>
    <row r="242" spans="1:43" hidden="1" x14ac:dyDescent="0.3">
      <c r="A242" t="s">
        <v>270</v>
      </c>
      <c r="B242">
        <v>53</v>
      </c>
      <c r="C242" t="str">
        <f>IF(Tabla1[[#This Row],[FDR q-val|AM24vsNM24]] &lt; $C$1, Tabla1[[#This Row],[NES|AM24vsNM24]], "")</f>
        <v/>
      </c>
      <c r="D242" t="str">
        <f>IF(Tabla1[[#This Row],[FDR q-val|AM48vsNM48]] &lt; $C$1, Tabla1[[#This Row],[NES|AM48vsNM48]], "")</f>
        <v/>
      </c>
      <c r="E242" t="str">
        <f>IF(Tabla1[[#This Row],[FDR q-val|AMinf24vsAM24]] &lt; $C$1, Tabla1[[#This Row],[NES|AMinf24vsAM24]], "")</f>
        <v/>
      </c>
      <c r="F242" t="str">
        <f>IF(Tabla1[[#This Row],[FDR q-val|AMinf24vsNM24]] &lt; $C$1, Tabla1[[#This Row],[NES|AMinf24vsNM24]], "")</f>
        <v/>
      </c>
      <c r="G242" t="str">
        <f>IF(Tabla1[[#This Row],[FDR q-val|AMinf24vsNMinf24]] &lt; $C$1, Tabla1[[#This Row],[NES|AMinf24vsNMinf24]], "")</f>
        <v/>
      </c>
      <c r="H242" t="str">
        <f>IF(Tabla1[[#This Row],[FDR q-val|AMinf48_vs_NMinf48]] &lt; $C$1, Tabla1[[#This Row],[NES|AMinf48_vs_NMinf48]], "")</f>
        <v/>
      </c>
      <c r="I242" t="str">
        <f>IF(Tabla1[[#This Row],[FDR q-val|AMinf48vsAM48]] &lt; $C$1, Tabla1[[#This Row],[NES|AMinf48vsAM48]], "")</f>
        <v/>
      </c>
      <c r="J242" t="str">
        <f>IF(Tabla1[[#This Row],[FDR q-val|AMinf48vsNM48]] &lt; $C$1, Tabla1[[#This Row],[NES|AMinf48vsNM48]], "")</f>
        <v/>
      </c>
      <c r="K242" t="str">
        <f>IF(Tabla1[[#This Row],[FDR q-val|NMinf24vsNM24]] &lt; $C$1, Tabla1[[#This Row],[NES|NMinf24vsNM24]], "")</f>
        <v/>
      </c>
      <c r="L242" t="str">
        <f>IF(Tabla1[[#This Row],[FDR q-val|NMinf48vsNM48]] &lt; $C$1, Tabla1[[#This Row],[NES|NMinf48vsNM48]], "")</f>
        <v/>
      </c>
      <c r="M242">
        <v>-1.1759012</v>
      </c>
      <c r="N242">
        <v>0.80257880000000004</v>
      </c>
      <c r="O242">
        <v>1.0955865</v>
      </c>
      <c r="P242">
        <v>-0.88740370000000002</v>
      </c>
      <c r="Q242">
        <v>0.92647659999999998</v>
      </c>
      <c r="R242">
        <v>-0.71339839999999999</v>
      </c>
      <c r="S242">
        <v>-1.1287727000000001</v>
      </c>
      <c r="T242">
        <v>-1.1847285999999999</v>
      </c>
      <c r="U242">
        <v>-0.58394840000000003</v>
      </c>
      <c r="V242">
        <v>-1.0922489</v>
      </c>
      <c r="W242">
        <v>0.93123317000000005</v>
      </c>
      <c r="X242">
        <v>1</v>
      </c>
      <c r="Y242">
        <v>0.85289910000000002</v>
      </c>
      <c r="Z242">
        <v>0.97293912999999999</v>
      </c>
      <c r="AA242">
        <v>0.93350909999999998</v>
      </c>
      <c r="AB242">
        <v>0.97639929999999997</v>
      </c>
      <c r="AC242">
        <v>0.72467667000000002</v>
      </c>
      <c r="AD242">
        <v>0.76232356000000001</v>
      </c>
      <c r="AE242">
        <v>0.96834249999999999</v>
      </c>
      <c r="AF242">
        <v>0.81124353000000005</v>
      </c>
      <c r="AG242" s="1">
        <v>0.43</v>
      </c>
      <c r="AH242" s="1">
        <v>0.4</v>
      </c>
      <c r="AI242" s="1">
        <v>0.53</v>
      </c>
      <c r="AJ242" s="1">
        <v>0.36</v>
      </c>
      <c r="AK242" s="1">
        <v>0.08</v>
      </c>
      <c r="AL242" s="1">
        <v>0.34</v>
      </c>
      <c r="AM242" s="1">
        <v>0.38</v>
      </c>
      <c r="AN242" s="1">
        <v>0.38</v>
      </c>
      <c r="AO242" s="1">
        <v>0.21</v>
      </c>
      <c r="AP242" s="1">
        <v>0.45</v>
      </c>
      <c r="AQ242" s="1">
        <f>SUM(Tabla1[[#This Row],[AM24vsNM24]:[NMinf48vsNM48]])</f>
        <v>0</v>
      </c>
    </row>
    <row r="243" spans="1:43" hidden="1" x14ac:dyDescent="0.3">
      <c r="A243" t="s">
        <v>271</v>
      </c>
      <c r="B243">
        <v>51</v>
      </c>
      <c r="C243" t="str">
        <f>IF(Tabla1[[#This Row],[FDR q-val|AM24vsNM24]] &lt; $C$1, Tabla1[[#This Row],[NES|AM24vsNM24]], "")</f>
        <v/>
      </c>
      <c r="D243" t="str">
        <f>IF(Tabla1[[#This Row],[FDR q-val|AM48vsNM48]] &lt; $C$1, Tabla1[[#This Row],[NES|AM48vsNM48]], "")</f>
        <v/>
      </c>
      <c r="E243" t="str">
        <f>IF(Tabla1[[#This Row],[FDR q-val|AMinf24vsAM24]] &lt; $C$1, Tabla1[[#This Row],[NES|AMinf24vsAM24]], "")</f>
        <v/>
      </c>
      <c r="F243" t="str">
        <f>IF(Tabla1[[#This Row],[FDR q-val|AMinf24vsNM24]] &lt; $C$1, Tabla1[[#This Row],[NES|AMinf24vsNM24]], "")</f>
        <v/>
      </c>
      <c r="H243" t="str">
        <f>IF(Tabla1[[#This Row],[FDR q-val|AMinf48_vs_NMinf48]] &lt; $C$1, Tabla1[[#This Row],[NES|AMinf48_vs_NMinf48]], "")</f>
        <v/>
      </c>
      <c r="I243" t="str">
        <f>IF(Tabla1[[#This Row],[FDR q-val|AMinf48vsAM48]] &lt; $C$1, Tabla1[[#This Row],[NES|AMinf48vsAM48]], "")</f>
        <v/>
      </c>
      <c r="J243" t="str">
        <f>IF(Tabla1[[#This Row],[FDR q-val|AMinf48vsNM48]] &lt; $C$1, Tabla1[[#This Row],[NES|AMinf48vsNM48]], "")</f>
        <v/>
      </c>
      <c r="K243" t="str">
        <f>IF(Tabla1[[#This Row],[FDR q-val|NMinf24vsNM24]] &lt; $C$1, Tabla1[[#This Row],[NES|NMinf24vsNM24]], "")</f>
        <v/>
      </c>
      <c r="L243" t="str">
        <f>IF(Tabla1[[#This Row],[FDR q-val|NMinf48vsNM48]] &lt; $C$1, Tabla1[[#This Row],[NES|NMinf48vsNM48]], "")</f>
        <v/>
      </c>
      <c r="M243">
        <v>-1.1235135999999999</v>
      </c>
      <c r="N243">
        <v>0.77601739999999997</v>
      </c>
      <c r="O243">
        <v>1.0904118</v>
      </c>
      <c r="P243">
        <v>-0.90410840000000003</v>
      </c>
      <c r="Q243">
        <v>0.92443810000000004</v>
      </c>
      <c r="R243">
        <v>-0.63905906999999995</v>
      </c>
      <c r="S243">
        <v>-1.1198363</v>
      </c>
      <c r="T243">
        <v>-1.2204976999999999</v>
      </c>
      <c r="U243">
        <v>-0.53111553</v>
      </c>
      <c r="V243">
        <v>-1.1314976000000001</v>
      </c>
      <c r="W243">
        <v>0.98330890000000004</v>
      </c>
      <c r="X243">
        <v>0.99868374999999998</v>
      </c>
      <c r="Y243">
        <v>0.85235654999999999</v>
      </c>
      <c r="Z243">
        <v>0.98579430000000001</v>
      </c>
      <c r="AA243">
        <v>0.93066835000000003</v>
      </c>
      <c r="AB243">
        <v>0.98847229999999997</v>
      </c>
      <c r="AC243">
        <v>0.73396075000000005</v>
      </c>
      <c r="AD243">
        <v>0.81043350000000003</v>
      </c>
      <c r="AE243">
        <v>0.981047</v>
      </c>
      <c r="AF243">
        <v>0.84598434</v>
      </c>
      <c r="AG243" s="1">
        <v>0.41</v>
      </c>
      <c r="AH243" s="1">
        <v>0.39</v>
      </c>
      <c r="AI243" s="1">
        <v>0.49</v>
      </c>
      <c r="AJ243" s="1">
        <v>0.24</v>
      </c>
      <c r="AK243" s="1">
        <v>0.08</v>
      </c>
      <c r="AL243" s="1">
        <v>0.08</v>
      </c>
      <c r="AM243" s="1">
        <v>0.39</v>
      </c>
      <c r="AN243" s="1">
        <v>0.39</v>
      </c>
      <c r="AO243" s="1">
        <v>0.1</v>
      </c>
      <c r="AP243" s="1">
        <v>0.47</v>
      </c>
      <c r="AQ243" s="1">
        <f>SUM(Tabla1[[#This Row],[AM24vsNM24]:[NMinf48vsNM48]])</f>
        <v>0</v>
      </c>
    </row>
    <row r="244" spans="1:43" hidden="1" x14ac:dyDescent="0.3">
      <c r="A244" t="s">
        <v>272</v>
      </c>
      <c r="B244">
        <v>34</v>
      </c>
      <c r="C244" t="str">
        <f>IF(Tabla1[[#This Row],[FDR q-val|AM24vsNM24]] &lt; $C$1, Tabla1[[#This Row],[NES|AM24vsNM24]], "")</f>
        <v/>
      </c>
      <c r="D244" t="str">
        <f>IF(Tabla1[[#This Row],[FDR q-val|AM48vsNM48]] &lt; $C$1, Tabla1[[#This Row],[NES|AM48vsNM48]], "")</f>
        <v/>
      </c>
      <c r="E244" t="str">
        <f>IF(Tabla1[[#This Row],[FDR q-val|AMinf24vsAM24]] &lt; $C$1, Tabla1[[#This Row],[NES|AMinf24vsAM24]], "")</f>
        <v/>
      </c>
      <c r="F244" t="str">
        <f>IF(Tabla1[[#This Row],[FDR q-val|AMinf24vsNM24]] &lt; $C$1, Tabla1[[#This Row],[NES|AMinf24vsNM24]], "")</f>
        <v/>
      </c>
      <c r="G244" t="str">
        <f>IF(Tabla1[[#This Row],[FDR q-val|AMinf24vsNMinf24]] &lt; $C$1, Tabla1[[#This Row],[NES|AMinf24vsNMinf24]], "")</f>
        <v/>
      </c>
      <c r="H244" t="str">
        <f>IF(Tabla1[[#This Row],[FDR q-val|AMinf48_vs_NMinf48]] &lt; $C$1, Tabla1[[#This Row],[NES|AMinf48_vs_NMinf48]], "")</f>
        <v/>
      </c>
      <c r="I244" t="str">
        <f>IF(Tabla1[[#This Row],[FDR q-val|AMinf48vsAM48]] &lt; $C$1, Tabla1[[#This Row],[NES|AMinf48vsAM48]], "")</f>
        <v/>
      </c>
      <c r="J244" t="str">
        <f>IF(Tabla1[[#This Row],[FDR q-val|AMinf48vsNM48]] &lt; $C$1, Tabla1[[#This Row],[NES|AMinf48vsNM48]], "")</f>
        <v/>
      </c>
      <c r="K244" t="str">
        <f>IF(Tabla1[[#This Row],[FDR q-val|NMinf24vsNM24]] &lt; $C$1, Tabla1[[#This Row],[NES|NMinf24vsNM24]], "")</f>
        <v/>
      </c>
      <c r="L244" t="str">
        <f>IF(Tabla1[[#This Row],[FDR q-val|NMinf48vsNM48]] &lt; $C$1, Tabla1[[#This Row],[NES|NMinf48vsNM48]], "")</f>
        <v/>
      </c>
      <c r="M244">
        <v>-1.4474478</v>
      </c>
      <c r="N244">
        <v>-0.57349896</v>
      </c>
      <c r="O244">
        <v>1.1668253</v>
      </c>
      <c r="P244">
        <v>-1.5191532000000001</v>
      </c>
      <c r="Q244">
        <v>-0.88960755000000002</v>
      </c>
      <c r="R244">
        <v>-1.3593116999999999</v>
      </c>
      <c r="S244">
        <v>-0.94600419999999996</v>
      </c>
      <c r="T244">
        <v>-1.0404639</v>
      </c>
      <c r="U244">
        <v>-1.1905146</v>
      </c>
      <c r="V244">
        <v>-0.76796836000000002</v>
      </c>
      <c r="W244">
        <v>1</v>
      </c>
      <c r="X244">
        <v>0.9782786</v>
      </c>
      <c r="Y244">
        <v>0.81894003999999998</v>
      </c>
      <c r="Z244">
        <v>1</v>
      </c>
      <c r="AA244">
        <v>1</v>
      </c>
      <c r="AB244">
        <v>0.66130084</v>
      </c>
      <c r="AC244">
        <v>0.98615010000000003</v>
      </c>
      <c r="AD244">
        <v>0.8527247</v>
      </c>
      <c r="AE244">
        <v>0.78929543000000002</v>
      </c>
      <c r="AF244">
        <v>0.98612772999999998</v>
      </c>
      <c r="AG244" s="1">
        <v>0.62</v>
      </c>
      <c r="AH244" s="1">
        <v>0.18</v>
      </c>
      <c r="AI244" s="1">
        <v>0.32</v>
      </c>
      <c r="AJ244" s="1">
        <v>0.53</v>
      </c>
      <c r="AK244" s="1">
        <v>0.15</v>
      </c>
      <c r="AL244" s="1">
        <v>0.28999999999999998</v>
      </c>
      <c r="AM244" s="1">
        <v>0.47</v>
      </c>
      <c r="AN244" s="1">
        <v>0.41</v>
      </c>
      <c r="AO244" s="1">
        <v>0.56000000000000005</v>
      </c>
      <c r="AP244" s="1">
        <v>0.44</v>
      </c>
      <c r="AQ244" s="1">
        <f>SUM(Tabla1[[#This Row],[AM24vsNM24]:[NMinf48vsNM48]])</f>
        <v>0</v>
      </c>
    </row>
    <row r="245" spans="1:43" hidden="1" x14ac:dyDescent="0.3">
      <c r="A245" t="s">
        <v>273</v>
      </c>
      <c r="B245">
        <v>31</v>
      </c>
      <c r="C245" t="str">
        <f>IF(Tabla1[[#This Row],[FDR q-val|AM24vsNM24]] &lt; $C$1, Tabla1[[#This Row],[NES|AM24vsNM24]], "")</f>
        <v/>
      </c>
      <c r="D245" t="str">
        <f>IF(Tabla1[[#This Row],[FDR q-val|AM48vsNM48]] &lt; $C$1, Tabla1[[#This Row],[NES|AM48vsNM48]], "")</f>
        <v/>
      </c>
      <c r="E245" t="str">
        <f>IF(Tabla1[[#This Row],[FDR q-val|AMinf24vsAM24]] &lt; $C$1, Tabla1[[#This Row],[NES|AMinf24vsAM24]], "")</f>
        <v/>
      </c>
      <c r="F245" t="str">
        <f>IF(Tabla1[[#This Row],[FDR q-val|AMinf24vsNM24]] &lt; $C$1, Tabla1[[#This Row],[NES|AMinf24vsNM24]], "")</f>
        <v/>
      </c>
      <c r="H245" t="str">
        <f>IF(Tabla1[[#This Row],[FDR q-val|AMinf48_vs_NMinf48]] &lt; $C$1, Tabla1[[#This Row],[NES|AMinf48_vs_NMinf48]], "")</f>
        <v/>
      </c>
      <c r="I245" t="str">
        <f>IF(Tabla1[[#This Row],[FDR q-val|AMinf48vsAM48]] &lt; $C$1, Tabla1[[#This Row],[NES|AMinf48vsAM48]], "")</f>
        <v/>
      </c>
      <c r="J245" t="str">
        <f>IF(Tabla1[[#This Row],[FDR q-val|AMinf48vsNM48]] &lt; $C$1, Tabla1[[#This Row],[NES|AMinf48vsNM48]], "")</f>
        <v/>
      </c>
      <c r="K245" t="str">
        <f>IF(Tabla1[[#This Row],[FDR q-val|NMinf24vsNM24]] &lt; $C$1, Tabla1[[#This Row],[NES|NMinf24vsNM24]], "")</f>
        <v/>
      </c>
      <c r="L245" t="str">
        <f>IF(Tabla1[[#This Row],[FDR q-val|NMinf48vsNM48]] &lt; $C$1, Tabla1[[#This Row],[NES|NMinf48vsNM48]], "")</f>
        <v/>
      </c>
      <c r="M245">
        <v>-1.4176458000000001</v>
      </c>
      <c r="N245">
        <v>-0.62694453999999999</v>
      </c>
      <c r="O245">
        <v>1.0485378999999999</v>
      </c>
      <c r="P245">
        <v>-1.4813151</v>
      </c>
      <c r="Q245">
        <v>-0.90948249999999997</v>
      </c>
      <c r="R245">
        <v>-1.3372229</v>
      </c>
      <c r="S245">
        <v>-0.89592784999999997</v>
      </c>
      <c r="T245">
        <v>-1.0317551</v>
      </c>
      <c r="U245">
        <v>-1.17855</v>
      </c>
      <c r="V245">
        <v>-0.81211299999999997</v>
      </c>
      <c r="W245">
        <v>0.94188340000000004</v>
      </c>
      <c r="X245">
        <v>0.99194930000000003</v>
      </c>
      <c r="Y245">
        <v>0.84890650000000001</v>
      </c>
      <c r="Z245">
        <v>0.77563459999999995</v>
      </c>
      <c r="AA245">
        <v>1</v>
      </c>
      <c r="AB245">
        <v>0.69711789999999996</v>
      </c>
      <c r="AC245">
        <v>0.9752885</v>
      </c>
      <c r="AD245">
        <v>0.85224730000000004</v>
      </c>
      <c r="AE245">
        <v>0.77750129999999995</v>
      </c>
      <c r="AF245">
        <v>0.99093169999999997</v>
      </c>
      <c r="AG245" s="1">
        <v>0.57999999999999996</v>
      </c>
      <c r="AH245" s="1">
        <v>0.19</v>
      </c>
      <c r="AI245" s="1">
        <v>0.28999999999999998</v>
      </c>
      <c r="AJ245" s="1">
        <v>0.55000000000000004</v>
      </c>
      <c r="AK245" s="1">
        <v>0.26</v>
      </c>
      <c r="AL245" s="1">
        <v>0.28999999999999998</v>
      </c>
      <c r="AM245" s="1">
        <v>0.52</v>
      </c>
      <c r="AN245" s="1">
        <v>0.42</v>
      </c>
      <c r="AO245" s="1">
        <v>0.57999999999999996</v>
      </c>
      <c r="AP245" s="1">
        <v>0.45</v>
      </c>
      <c r="AQ245" s="1">
        <f>SUM(Tabla1[[#This Row],[AM24vsNM24]:[NMinf48vsNM48]])</f>
        <v>0</v>
      </c>
    </row>
    <row r="246" spans="1:43" hidden="1" x14ac:dyDescent="0.3">
      <c r="A246" t="s">
        <v>274</v>
      </c>
      <c r="B246">
        <v>64</v>
      </c>
      <c r="C246" t="str">
        <f>IF(Tabla1[[#This Row],[FDR q-val|AM24vsNM24]] &lt; $C$1, Tabla1[[#This Row],[NES|AM24vsNM24]], "")</f>
        <v/>
      </c>
      <c r="D246" t="str">
        <f>IF(Tabla1[[#This Row],[FDR q-val|AM48vsNM48]] &lt; $C$1, Tabla1[[#This Row],[NES|AM48vsNM48]], "")</f>
        <v/>
      </c>
      <c r="E246" t="str">
        <f>IF(Tabla1[[#This Row],[FDR q-val|AMinf24vsAM24]] &lt; $C$1, Tabla1[[#This Row],[NES|AMinf24vsAM24]], "")</f>
        <v/>
      </c>
      <c r="F246" t="str">
        <f>IF(Tabla1[[#This Row],[FDR q-val|AMinf24vsNM24]] &lt; $C$1, Tabla1[[#This Row],[NES|AMinf24vsNM24]], "")</f>
        <v/>
      </c>
      <c r="G246" t="str">
        <f>IF(Tabla1[[#This Row],[FDR q-val|AMinf24vsNMinf24]] &lt; $C$1, Tabla1[[#This Row],[NES|AMinf24vsNMinf24]], "")</f>
        <v/>
      </c>
      <c r="H246" t="str">
        <f>IF(Tabla1[[#This Row],[FDR q-val|AMinf48_vs_NMinf48]] &lt; $C$1, Tabla1[[#This Row],[NES|AMinf48_vs_NMinf48]], "")</f>
        <v/>
      </c>
      <c r="I246" t="str">
        <f>IF(Tabla1[[#This Row],[FDR q-val|AMinf48vsAM48]] &lt; $C$1, Tabla1[[#This Row],[NES|AMinf48vsAM48]], "")</f>
        <v/>
      </c>
      <c r="J246" t="str">
        <f>IF(Tabla1[[#This Row],[FDR q-val|AMinf48vsNM48]] &lt; $C$1, Tabla1[[#This Row],[NES|AMinf48vsNM48]], "")</f>
        <v/>
      </c>
      <c r="K246" t="str">
        <f>IF(Tabla1[[#This Row],[FDR q-val|NMinf24vsNM24]] &lt; $C$1, Tabla1[[#This Row],[NES|NMinf24vsNM24]], "")</f>
        <v/>
      </c>
      <c r="L246" t="str">
        <f>IF(Tabla1[[#This Row],[FDR q-val|NMinf48vsNM48]] &lt; $C$1, Tabla1[[#This Row],[NES|NMinf48vsNM48]], "")</f>
        <v/>
      </c>
      <c r="M246">
        <v>-1.2557457999999999</v>
      </c>
      <c r="N246">
        <v>0.68933314000000001</v>
      </c>
      <c r="O246">
        <v>1.0501909</v>
      </c>
      <c r="P246">
        <v>-0.96294310000000005</v>
      </c>
      <c r="Q246">
        <v>0.87473429999999996</v>
      </c>
      <c r="R246">
        <v>-1.3099457000000001</v>
      </c>
      <c r="S246">
        <v>0.98568827000000003</v>
      </c>
      <c r="T246">
        <v>1.1007929000000001</v>
      </c>
      <c r="U246">
        <v>-0.73091600000000001</v>
      </c>
      <c r="V246">
        <v>1.2051141000000001</v>
      </c>
      <c r="W246">
        <v>0.91594399999999998</v>
      </c>
      <c r="X246">
        <v>0.9675009</v>
      </c>
      <c r="Y246">
        <v>0.86128336000000005</v>
      </c>
      <c r="Z246">
        <v>1</v>
      </c>
      <c r="AA246">
        <v>0.94206922999999998</v>
      </c>
      <c r="AB246">
        <v>0.7249139</v>
      </c>
      <c r="AC246">
        <v>0.94807976000000005</v>
      </c>
      <c r="AD246">
        <v>0.90285559999999998</v>
      </c>
      <c r="AE246">
        <v>0.93401944999999997</v>
      </c>
      <c r="AF246">
        <v>0.78387079999999998</v>
      </c>
      <c r="AG246" s="1">
        <v>0.38</v>
      </c>
      <c r="AH246" s="1">
        <v>0.31</v>
      </c>
      <c r="AI246" s="1">
        <v>0.42</v>
      </c>
      <c r="AJ246" s="1">
        <v>0.25</v>
      </c>
      <c r="AK246" s="1">
        <v>0.17</v>
      </c>
      <c r="AL246" s="1">
        <v>0.23</v>
      </c>
      <c r="AM246" s="1">
        <v>0.41</v>
      </c>
      <c r="AN246" s="1">
        <v>0.47</v>
      </c>
      <c r="AO246" s="1">
        <v>0.39</v>
      </c>
      <c r="AP246" s="1">
        <v>0.52</v>
      </c>
      <c r="AQ246" s="1">
        <f>SUM(Tabla1[[#This Row],[AM24vsNM24]:[NMinf48vsNM48]])</f>
        <v>0</v>
      </c>
    </row>
    <row r="247" spans="1:43" hidden="1" x14ac:dyDescent="0.3">
      <c r="A247" t="s">
        <v>275</v>
      </c>
      <c r="B247">
        <v>45</v>
      </c>
      <c r="C247" t="str">
        <f>IF(Tabla1[[#This Row],[FDR q-val|AM24vsNM24]] &lt; $C$1, Tabla1[[#This Row],[NES|AM24vsNM24]], "")</f>
        <v/>
      </c>
      <c r="D247" t="str">
        <f>IF(Tabla1[[#This Row],[FDR q-val|AM48vsNM48]] &lt; $C$1, Tabla1[[#This Row],[NES|AM48vsNM48]], "")</f>
        <v/>
      </c>
      <c r="E247" t="str">
        <f>IF(Tabla1[[#This Row],[FDR q-val|AMinf24vsAM24]] &lt; $C$1, Tabla1[[#This Row],[NES|AMinf24vsAM24]], "")</f>
        <v/>
      </c>
      <c r="F247" t="str">
        <f>IF(Tabla1[[#This Row],[FDR q-val|AMinf24vsNM24]] &lt; $C$1, Tabla1[[#This Row],[NES|AMinf24vsNM24]], "")</f>
        <v/>
      </c>
      <c r="H247" t="str">
        <f>IF(Tabla1[[#This Row],[FDR q-val|AMinf48_vs_NMinf48]] &lt; $C$1, Tabla1[[#This Row],[NES|AMinf48_vs_NMinf48]], "")</f>
        <v/>
      </c>
      <c r="I247" t="str">
        <f>IF(Tabla1[[#This Row],[FDR q-val|AMinf48vsAM48]] &lt; $C$1, Tabla1[[#This Row],[NES|AMinf48vsAM48]], "")</f>
        <v/>
      </c>
      <c r="J247" t="str">
        <f>IF(Tabla1[[#This Row],[FDR q-val|AMinf48vsNM48]] &lt; $C$1, Tabla1[[#This Row],[NES|AMinf48vsNM48]], "")</f>
        <v/>
      </c>
      <c r="K247" t="str">
        <f>IF(Tabla1[[#This Row],[FDR q-val|NMinf24vsNM24]] &lt; $C$1, Tabla1[[#This Row],[NES|NMinf24vsNM24]], "")</f>
        <v/>
      </c>
      <c r="L247" t="str">
        <f>IF(Tabla1[[#This Row],[FDR q-val|NMinf48vsNM48]] &lt; $C$1, Tabla1[[#This Row],[NES|NMinf48vsNM48]], "")</f>
        <v/>
      </c>
      <c r="M247">
        <v>-1.2457589</v>
      </c>
      <c r="N247">
        <v>0.50703865000000004</v>
      </c>
      <c r="O247">
        <v>1.0926495000000001</v>
      </c>
      <c r="P247">
        <v>-1.4183421000000001</v>
      </c>
      <c r="Q247">
        <v>-1.0148591</v>
      </c>
      <c r="R247">
        <v>-1.2787906</v>
      </c>
      <c r="S247">
        <v>0.72639847000000002</v>
      </c>
      <c r="T247">
        <v>0.83895819999999999</v>
      </c>
      <c r="U247">
        <v>-1.1165248000000001</v>
      </c>
      <c r="V247">
        <v>1.1193614000000001</v>
      </c>
      <c r="W247">
        <v>0.87202550000000001</v>
      </c>
      <c r="X247">
        <v>0.9931856</v>
      </c>
      <c r="Y247">
        <v>0.85467314999999999</v>
      </c>
      <c r="Z247">
        <v>1</v>
      </c>
      <c r="AA247">
        <v>1</v>
      </c>
      <c r="AB247">
        <v>0.75160309999999997</v>
      </c>
      <c r="AC247">
        <v>0.96613073000000005</v>
      </c>
      <c r="AD247">
        <v>0.88407639999999998</v>
      </c>
      <c r="AE247">
        <v>0.79450120000000002</v>
      </c>
      <c r="AF247">
        <v>0.78321079999999998</v>
      </c>
      <c r="AG247" s="1">
        <v>0.38</v>
      </c>
      <c r="AH247" s="1">
        <v>0.42</v>
      </c>
      <c r="AI247" s="1">
        <v>0.28999999999999998</v>
      </c>
      <c r="AJ247" s="1">
        <v>0.28999999999999998</v>
      </c>
      <c r="AK247" s="1">
        <v>0.2</v>
      </c>
      <c r="AL247" s="1">
        <v>0.27</v>
      </c>
      <c r="AM247" s="1">
        <v>0.38</v>
      </c>
      <c r="AN247" s="1">
        <v>0.49</v>
      </c>
      <c r="AO247" s="1">
        <v>0.4</v>
      </c>
      <c r="AP247" s="1">
        <v>0.44</v>
      </c>
      <c r="AQ247" s="1">
        <f>SUM(Tabla1[[#This Row],[AM24vsNM24]:[NMinf48vsNM48]])</f>
        <v>0</v>
      </c>
    </row>
    <row r="248" spans="1:43" hidden="1" x14ac:dyDescent="0.3">
      <c r="A248" t="s">
        <v>276</v>
      </c>
      <c r="B248">
        <v>21</v>
      </c>
      <c r="C248" t="str">
        <f>IF(Tabla1[[#This Row],[FDR q-val|AM24vsNM24]] &lt; $C$1, Tabla1[[#This Row],[NES|AM24vsNM24]], "")</f>
        <v/>
      </c>
      <c r="D248" t="str">
        <f>IF(Tabla1[[#This Row],[FDR q-val|AM48vsNM48]] &lt; $C$1, Tabla1[[#This Row],[NES|AM48vsNM48]], "")</f>
        <v/>
      </c>
      <c r="E248" t="str">
        <f>IF(Tabla1[[#This Row],[FDR q-val|AMinf24vsAM24]] &lt; $C$1, Tabla1[[#This Row],[NES|AMinf24vsAM24]], "")</f>
        <v/>
      </c>
      <c r="F248" t="str">
        <f>IF(Tabla1[[#This Row],[FDR q-val|AMinf24vsNM24]] &lt; $C$1, Tabla1[[#This Row],[NES|AMinf24vsNM24]], "")</f>
        <v/>
      </c>
      <c r="G248" t="str">
        <f>IF(Tabla1[[#This Row],[FDR q-val|AMinf24vsNMinf24]] &lt; $C$1, Tabla1[[#This Row],[NES|AMinf24vsNMinf24]], "")</f>
        <v/>
      </c>
      <c r="H248" t="str">
        <f>IF(Tabla1[[#This Row],[FDR q-val|AMinf48_vs_NMinf48]] &lt; $C$1, Tabla1[[#This Row],[NES|AMinf48_vs_NMinf48]], "")</f>
        <v/>
      </c>
      <c r="I248" t="str">
        <f>IF(Tabla1[[#This Row],[FDR q-val|AMinf48vsAM48]] &lt; $C$1, Tabla1[[#This Row],[NES|AMinf48vsAM48]], "")</f>
        <v/>
      </c>
      <c r="J248" t="str">
        <f>IF(Tabla1[[#This Row],[FDR q-val|AMinf48vsNM48]] &lt; $C$1, Tabla1[[#This Row],[NES|AMinf48vsNM48]], "")</f>
        <v/>
      </c>
      <c r="K248" t="str">
        <f>IF(Tabla1[[#This Row],[FDR q-val|NMinf24vsNM24]] &lt; $C$1, Tabla1[[#This Row],[NES|NMinf24vsNM24]], "")</f>
        <v/>
      </c>
      <c r="L248" t="str">
        <f>IF(Tabla1[[#This Row],[FDR q-val|NMinf48vsNM48]] &lt; $C$1, Tabla1[[#This Row],[NES|NMinf48vsNM48]], "")</f>
        <v/>
      </c>
      <c r="M248">
        <v>-1.1621615000000001</v>
      </c>
      <c r="N248">
        <v>0.98701989999999995</v>
      </c>
      <c r="O248">
        <v>0.94026589999999999</v>
      </c>
      <c r="P248">
        <v>-0.95460396999999997</v>
      </c>
      <c r="Q248">
        <v>-0.8131642</v>
      </c>
      <c r="R248">
        <v>-1.3726748</v>
      </c>
      <c r="S248">
        <v>0.41414803</v>
      </c>
      <c r="T248">
        <v>0.51403109999999996</v>
      </c>
      <c r="U248">
        <v>-0.43689667999999998</v>
      </c>
      <c r="V248">
        <v>0.99692296999999996</v>
      </c>
      <c r="W248">
        <v>0.93873969999999995</v>
      </c>
      <c r="X248">
        <v>1</v>
      </c>
      <c r="Y248">
        <v>0.8795809</v>
      </c>
      <c r="Z248">
        <v>1</v>
      </c>
      <c r="AA248">
        <v>1</v>
      </c>
      <c r="AB248">
        <v>0.69028699999999998</v>
      </c>
      <c r="AC248">
        <v>0.98561125999999999</v>
      </c>
      <c r="AD248">
        <v>0.97006610000000004</v>
      </c>
      <c r="AE248">
        <v>1</v>
      </c>
      <c r="AF248">
        <v>0.87147427</v>
      </c>
      <c r="AG248" s="1">
        <v>0.43</v>
      </c>
      <c r="AH248" s="1">
        <v>0.62</v>
      </c>
      <c r="AI248" s="1">
        <v>0.43</v>
      </c>
      <c r="AJ248" s="1">
        <v>0.33</v>
      </c>
      <c r="AK248" s="1">
        <v>0.24</v>
      </c>
      <c r="AL248" s="1">
        <v>0.43</v>
      </c>
      <c r="AM248" s="1">
        <v>0.28999999999999998</v>
      </c>
      <c r="AN248" s="1">
        <v>0.19</v>
      </c>
      <c r="AO248" s="1">
        <v>0.38</v>
      </c>
      <c r="AP248" s="1">
        <v>0.48</v>
      </c>
      <c r="AQ248" s="1">
        <f>SUM(Tabla1[[#This Row],[AM24vsNM24]:[NMinf48vsNM48]])</f>
        <v>0</v>
      </c>
    </row>
    <row r="249" spans="1:43" x14ac:dyDescent="0.3">
      <c r="A249" t="s">
        <v>277</v>
      </c>
      <c r="B249">
        <v>36</v>
      </c>
      <c r="C249" t="str">
        <f>IF(Tabla1[[#This Row],[FDR q-val|AM24vsNM24]] &lt; $C$1, Tabla1[[#This Row],[NES|AM24vsNM24]], "")</f>
        <v/>
      </c>
      <c r="D249" t="str">
        <f>IF(Tabla1[[#This Row],[FDR q-val|AM48vsNM48]] &lt; $C$1, Tabla1[[#This Row],[NES|AM48vsNM48]], "")</f>
        <v/>
      </c>
      <c r="E249" t="str">
        <f>IF(Tabla1[[#This Row],[FDR q-val|AMinf24vsAM24]] &lt; $C$1, Tabla1[[#This Row],[NES|AMinf24vsAM24]], "")</f>
        <v/>
      </c>
      <c r="F249" t="str">
        <f>IF(Tabla1[[#This Row],[FDR q-val|AMinf24vsNM24]] &lt; $C$1, Tabla1[[#This Row],[NES|AMinf24vsNM24]], "")</f>
        <v/>
      </c>
      <c r="H249" t="str">
        <f>IF(Tabla1[[#This Row],[FDR q-val|AMinf48_vs_NMinf48]] &lt; $C$1, Tabla1[[#This Row],[NES|AMinf48_vs_NMinf48]], "")</f>
        <v/>
      </c>
      <c r="I249" t="str">
        <f>IF(Tabla1[[#This Row],[FDR q-val|AMinf48vsAM48]] &lt; $C$1, Tabla1[[#This Row],[NES|AMinf48vsAM48]], "")</f>
        <v/>
      </c>
      <c r="J249" t="str">
        <f>IF(Tabla1[[#This Row],[FDR q-val|AMinf48vsNM48]] &lt; $C$1, Tabla1[[#This Row],[NES|AMinf48vsNM48]], "")</f>
        <v/>
      </c>
      <c r="K249">
        <f>IF(Tabla1[[#This Row],[FDR q-val|NMinf24vsNM24]] &lt; $C$1, Tabla1[[#This Row],[NES|NMinf24vsNM24]], "")</f>
        <v>1.3389664999999999</v>
      </c>
      <c r="L249" t="str">
        <f>IF(Tabla1[[#This Row],[FDR q-val|NMinf48vsNM48]] &lt; $C$1, Tabla1[[#This Row],[NES|NMinf48vsNM48]], "")</f>
        <v/>
      </c>
      <c r="M249">
        <v>0.87549144000000001</v>
      </c>
      <c r="N249">
        <v>-0.53041020000000005</v>
      </c>
      <c r="O249">
        <v>-1.4901519999999999</v>
      </c>
      <c r="P249">
        <v>1.3615754</v>
      </c>
      <c r="Q249">
        <v>1.1675537</v>
      </c>
      <c r="R249">
        <v>-0.82146379999999997</v>
      </c>
      <c r="S249">
        <v>1.0166550999999999</v>
      </c>
      <c r="T249">
        <v>1.0776292999999999</v>
      </c>
      <c r="U249">
        <v>1.3389664999999999</v>
      </c>
      <c r="V249">
        <v>1.3039099999999999</v>
      </c>
      <c r="W249">
        <v>1</v>
      </c>
      <c r="X249">
        <v>0.97884530000000003</v>
      </c>
      <c r="Y249">
        <v>0.67947930000000001</v>
      </c>
      <c r="Z249">
        <v>0.5596371</v>
      </c>
      <c r="AA249">
        <v>0.7541371</v>
      </c>
      <c r="AB249">
        <v>0.96304970000000001</v>
      </c>
      <c r="AC249">
        <v>0.97046953000000002</v>
      </c>
      <c r="AD249">
        <v>0.90886679999999997</v>
      </c>
      <c r="AE249">
        <v>0.45945536999999997</v>
      </c>
      <c r="AF249">
        <v>0.87298346000000004</v>
      </c>
      <c r="AG249" s="1">
        <v>0.33</v>
      </c>
      <c r="AH249" s="1">
        <v>0.42</v>
      </c>
      <c r="AI249" s="1">
        <v>0.06</v>
      </c>
      <c r="AJ249" s="1">
        <v>0.33</v>
      </c>
      <c r="AK249" s="1">
        <v>0.39</v>
      </c>
      <c r="AL249" s="1">
        <v>0.61</v>
      </c>
      <c r="AM249" s="1">
        <v>0.61</v>
      </c>
      <c r="AN249" s="1">
        <v>0.67</v>
      </c>
      <c r="AO249" s="1">
        <v>0.31</v>
      </c>
      <c r="AP249" s="1">
        <v>0.67</v>
      </c>
      <c r="AQ249" s="1">
        <f>SUM(Tabla1[[#This Row],[AM24vsNM24]:[NMinf48vsNM48]])</f>
        <v>1.3389664999999999</v>
      </c>
    </row>
    <row r="250" spans="1:43" x14ac:dyDescent="0.3">
      <c r="A250" t="s">
        <v>278</v>
      </c>
      <c r="B250">
        <v>23</v>
      </c>
      <c r="C250" t="str">
        <f>IF(Tabla1[[#This Row],[FDR q-val|AM24vsNM24]] &lt; $C$1, Tabla1[[#This Row],[NES|AM24vsNM24]], "")</f>
        <v/>
      </c>
      <c r="D250" t="str">
        <f>IF(Tabla1[[#This Row],[FDR q-val|AM48vsNM48]] &lt; $C$1, Tabla1[[#This Row],[NES|AM48vsNM48]], "")</f>
        <v/>
      </c>
      <c r="E250" t="str">
        <f>IF(Tabla1[[#This Row],[FDR q-val|AMinf24vsAM24]] &lt; $C$1, Tabla1[[#This Row],[NES|AMinf24vsAM24]], "")</f>
        <v/>
      </c>
      <c r="F250" t="str">
        <f>IF(Tabla1[[#This Row],[FDR q-val|AMinf24vsNM24]] &lt; $C$1, Tabla1[[#This Row],[NES|AMinf24vsNM24]], "")</f>
        <v/>
      </c>
      <c r="G250" t="str">
        <f>IF(Tabla1[[#This Row],[FDR q-val|AMinf24vsNMinf24]] &lt; $C$1, Tabla1[[#This Row],[NES|AMinf24vsNMinf24]], "")</f>
        <v/>
      </c>
      <c r="H250" t="str">
        <f>IF(Tabla1[[#This Row],[FDR q-val|AMinf48_vs_NMinf48]] &lt; $C$1, Tabla1[[#This Row],[NES|AMinf48_vs_NMinf48]], "")</f>
        <v/>
      </c>
      <c r="I250" t="str">
        <f>IF(Tabla1[[#This Row],[FDR q-val|AMinf48vsAM48]] &lt; $C$1, Tabla1[[#This Row],[NES|AMinf48vsAM48]], "")</f>
        <v/>
      </c>
      <c r="J250" t="str">
        <f>IF(Tabla1[[#This Row],[FDR q-val|AMinf48vsNM48]] &lt; $C$1, Tabla1[[#This Row],[NES|AMinf48vsNM48]], "")</f>
        <v/>
      </c>
      <c r="K250">
        <f>IF(Tabla1[[#This Row],[FDR q-val|NMinf24vsNM24]] &lt; $C$1, Tabla1[[#This Row],[NES|NMinf24vsNM24]], "")</f>
        <v>1.3916828999999999</v>
      </c>
      <c r="L250" t="str">
        <f>IF(Tabla1[[#This Row],[FDR q-val|NMinf48vsNM48]] &lt; $C$1, Tabla1[[#This Row],[NES|NMinf48vsNM48]], "")</f>
        <v/>
      </c>
      <c r="M250">
        <v>0.96033274999999996</v>
      </c>
      <c r="N250">
        <v>-0.62349600000000005</v>
      </c>
      <c r="O250">
        <v>-0.89837389999999995</v>
      </c>
      <c r="P250">
        <v>1.3195968</v>
      </c>
      <c r="Q250">
        <v>1.0074064</v>
      </c>
      <c r="R250">
        <v>-0.62068880000000004</v>
      </c>
      <c r="S250">
        <v>1.0792689</v>
      </c>
      <c r="T250">
        <v>1.1647943000000001</v>
      </c>
      <c r="U250">
        <v>1.3916828999999999</v>
      </c>
      <c r="V250">
        <v>1.2798134000000001</v>
      </c>
      <c r="W250">
        <v>0.97828716000000004</v>
      </c>
      <c r="X250">
        <v>0.97717874999999998</v>
      </c>
      <c r="Y250">
        <v>0.8338989</v>
      </c>
      <c r="Z250">
        <v>0.57485649999999999</v>
      </c>
      <c r="AA250">
        <v>0.89603465999999998</v>
      </c>
      <c r="AB250">
        <v>0.98811470000000001</v>
      </c>
      <c r="AC250">
        <v>0.95389139999999994</v>
      </c>
      <c r="AD250">
        <v>0.94396203999999995</v>
      </c>
      <c r="AE250">
        <v>0.41950222999999998</v>
      </c>
      <c r="AF250">
        <v>0.81890063999999996</v>
      </c>
      <c r="AG250" s="1">
        <v>0.26</v>
      </c>
      <c r="AH250" s="1">
        <v>0.22</v>
      </c>
      <c r="AI250" s="1">
        <v>0.04</v>
      </c>
      <c r="AJ250" s="1">
        <v>0.22</v>
      </c>
      <c r="AK250" s="1">
        <v>0.39</v>
      </c>
      <c r="AL250" s="1">
        <v>0.56999999999999995</v>
      </c>
      <c r="AM250" s="1">
        <v>0.52</v>
      </c>
      <c r="AN250" s="1">
        <v>0.65</v>
      </c>
      <c r="AO250" s="1">
        <v>0.22</v>
      </c>
      <c r="AP250" s="1">
        <v>0.7</v>
      </c>
      <c r="AQ250" s="1">
        <f>SUM(Tabla1[[#This Row],[AM24vsNM24]:[NMinf48vsNM48]])</f>
        <v>1.3916828999999999</v>
      </c>
    </row>
    <row r="251" spans="1:43" x14ac:dyDescent="0.3">
      <c r="A251" t="s">
        <v>279</v>
      </c>
      <c r="B251">
        <v>49</v>
      </c>
      <c r="C251" t="str">
        <f>IF(Tabla1[[#This Row],[FDR q-val|AM24vsNM24]] &lt; $C$1, Tabla1[[#This Row],[NES|AM24vsNM24]], "")</f>
        <v/>
      </c>
      <c r="D251" t="str">
        <f>IF(Tabla1[[#This Row],[FDR q-val|AM48vsNM48]] &lt; $C$1, Tabla1[[#This Row],[NES|AM48vsNM48]], "")</f>
        <v/>
      </c>
      <c r="E251" t="str">
        <f>IF(Tabla1[[#This Row],[FDR q-val|AMinf24vsAM24]] &lt; $C$1, Tabla1[[#This Row],[NES|AMinf24vsAM24]], "")</f>
        <v/>
      </c>
      <c r="F251">
        <f>IF(Tabla1[[#This Row],[FDR q-val|AMinf24vsNM24]] &lt; $C$1, Tabla1[[#This Row],[NES|AMinf24vsNM24]], "")</f>
        <v>1.6302848999999999</v>
      </c>
      <c r="H251" t="str">
        <f>IF(Tabla1[[#This Row],[FDR q-val|AMinf48_vs_NMinf48]] &lt; $C$1, Tabla1[[#This Row],[NES|AMinf48_vs_NMinf48]], "")</f>
        <v/>
      </c>
      <c r="I251" t="str">
        <f>IF(Tabla1[[#This Row],[FDR q-val|AMinf48vsAM48]] &lt; $C$1, Tabla1[[#This Row],[NES|AMinf48vsAM48]], "")</f>
        <v/>
      </c>
      <c r="J251" t="str">
        <f>IF(Tabla1[[#This Row],[FDR q-val|AMinf48vsNM48]] &lt; $C$1, Tabla1[[#This Row],[NES|AMinf48vsNM48]], "")</f>
        <v/>
      </c>
      <c r="K251">
        <f>IF(Tabla1[[#This Row],[FDR q-val|NMinf24vsNM24]] &lt; $C$1, Tabla1[[#This Row],[NES|NMinf24vsNM24]], "")</f>
        <v>1.620506</v>
      </c>
      <c r="L251" t="str">
        <f>IF(Tabla1[[#This Row],[FDR q-val|NMinf48vsNM48]] &lt; $C$1, Tabla1[[#This Row],[NES|NMinf48vsNM48]], "")</f>
        <v/>
      </c>
      <c r="M251">
        <v>1.4238302</v>
      </c>
      <c r="N251">
        <v>-1.4299446</v>
      </c>
      <c r="O251">
        <v>0.99872950000000005</v>
      </c>
      <c r="P251">
        <v>1.6302848999999999</v>
      </c>
      <c r="Q251">
        <v>-0.58813059999999995</v>
      </c>
      <c r="R251">
        <v>-0.40484540000000002</v>
      </c>
      <c r="S251">
        <v>1.0938992999999999</v>
      </c>
      <c r="T251">
        <v>1.0462863</v>
      </c>
      <c r="U251">
        <v>1.620506</v>
      </c>
      <c r="V251">
        <v>1.2774098</v>
      </c>
      <c r="W251">
        <v>0.72048570000000001</v>
      </c>
      <c r="X251">
        <v>0.69247276000000002</v>
      </c>
      <c r="Y251">
        <v>0.89810290000000004</v>
      </c>
      <c r="Z251">
        <v>0.24889101</v>
      </c>
      <c r="AA251">
        <v>1</v>
      </c>
      <c r="AB251">
        <v>1</v>
      </c>
      <c r="AC251">
        <v>1</v>
      </c>
      <c r="AD251">
        <v>0.85031502999999997</v>
      </c>
      <c r="AE251">
        <v>0.19572282999999999</v>
      </c>
      <c r="AF251">
        <v>0.78729099999999996</v>
      </c>
      <c r="AG251" s="1">
        <v>0.65</v>
      </c>
      <c r="AH251" s="1">
        <v>0.59</v>
      </c>
      <c r="AI251" s="1">
        <v>0.65</v>
      </c>
      <c r="AJ251" s="1">
        <v>0.59</v>
      </c>
      <c r="AK251" s="1">
        <v>0.96</v>
      </c>
      <c r="AL251" s="1">
        <v>0.55000000000000004</v>
      </c>
      <c r="AM251" s="1">
        <v>0.86</v>
      </c>
      <c r="AN251" s="1">
        <v>0.9</v>
      </c>
      <c r="AO251" s="1">
        <v>0.63</v>
      </c>
      <c r="AP251" s="1">
        <v>0.86</v>
      </c>
      <c r="AQ251" s="1">
        <f>SUM(Tabla1[[#This Row],[AM24vsNM24]:[NMinf48vsNM48]])</f>
        <v>3.2507909000000001</v>
      </c>
    </row>
    <row r="252" spans="1:43" x14ac:dyDescent="0.3">
      <c r="A252" t="s">
        <v>280</v>
      </c>
      <c r="B252">
        <v>22</v>
      </c>
      <c r="C252" t="str">
        <f>IF(Tabla1[[#This Row],[FDR q-val|AM24vsNM24]] &lt; $C$1, Tabla1[[#This Row],[NES|AM24vsNM24]], "")</f>
        <v/>
      </c>
      <c r="D252" t="str">
        <f>IF(Tabla1[[#This Row],[FDR q-val|AM48vsNM48]] &lt; $C$1, Tabla1[[#This Row],[NES|AM48vsNM48]], "")</f>
        <v/>
      </c>
      <c r="E252" t="str">
        <f>IF(Tabla1[[#This Row],[FDR q-val|AMinf24vsAM24]] &lt; $C$1, Tabla1[[#This Row],[NES|AMinf24vsAM24]], "")</f>
        <v/>
      </c>
      <c r="F252" t="str">
        <f>IF(Tabla1[[#This Row],[FDR q-val|AMinf24vsNM24]] &lt; $C$1, Tabla1[[#This Row],[NES|AMinf24vsNM24]], "")</f>
        <v/>
      </c>
      <c r="G252" t="str">
        <f>IF(Tabla1[[#This Row],[FDR q-val|AMinf24vsNMinf24]] &lt; $C$1, Tabla1[[#This Row],[NES|AMinf24vsNMinf24]], "")</f>
        <v/>
      </c>
      <c r="H252" t="str">
        <f>IF(Tabla1[[#This Row],[FDR q-val|AMinf48_vs_NMinf48]] &lt; $C$1, Tabla1[[#This Row],[NES|AMinf48_vs_NMinf48]], "")</f>
        <v/>
      </c>
      <c r="I252" t="str">
        <f>IF(Tabla1[[#This Row],[FDR q-val|AMinf48vsAM48]] &lt; $C$1, Tabla1[[#This Row],[NES|AMinf48vsAM48]], "")</f>
        <v/>
      </c>
      <c r="J252" t="str">
        <f>IF(Tabla1[[#This Row],[FDR q-val|AMinf48vsNM48]] &lt; $C$1, Tabla1[[#This Row],[NES|AMinf48vsNM48]], "")</f>
        <v/>
      </c>
      <c r="K252">
        <f>IF(Tabla1[[#This Row],[FDR q-val|NMinf24vsNM24]] &lt; $C$1, Tabla1[[#This Row],[NES|NMinf24vsNM24]], "")</f>
        <v>1.3968693999999999</v>
      </c>
      <c r="L252" t="str">
        <f>IF(Tabla1[[#This Row],[FDR q-val|NMinf48vsNM48]] &lt; $C$1, Tabla1[[#This Row],[NES|NMinf48vsNM48]], "")</f>
        <v/>
      </c>
      <c r="M252">
        <v>1.2524299999999999</v>
      </c>
      <c r="N252">
        <v>-1.3424499000000001</v>
      </c>
      <c r="O252">
        <v>0.98463639999999997</v>
      </c>
      <c r="P252">
        <v>1.3884742999999999</v>
      </c>
      <c r="Q252">
        <v>-0.64003019999999999</v>
      </c>
      <c r="R252">
        <v>-0.60326919999999995</v>
      </c>
      <c r="S252">
        <v>1.1312313000000001</v>
      </c>
      <c r="T252">
        <v>1.1101669000000001</v>
      </c>
      <c r="U252">
        <v>1.3968693999999999</v>
      </c>
      <c r="V252">
        <v>1.2498478</v>
      </c>
      <c r="W252">
        <v>0.7464634</v>
      </c>
      <c r="X252">
        <v>0.82017183000000005</v>
      </c>
      <c r="Y252">
        <v>0.88550799999999996</v>
      </c>
      <c r="Z252">
        <v>0.52878780000000003</v>
      </c>
      <c r="AA252">
        <v>1</v>
      </c>
      <c r="AB252">
        <v>0.98873644999999999</v>
      </c>
      <c r="AC252">
        <v>1</v>
      </c>
      <c r="AD252">
        <v>0.89350766000000004</v>
      </c>
      <c r="AE252">
        <v>0.42211105999999998</v>
      </c>
      <c r="AF252">
        <v>0.81594040000000001</v>
      </c>
      <c r="AG252" s="1">
        <v>0.73</v>
      </c>
      <c r="AH252" s="1">
        <v>0.77</v>
      </c>
      <c r="AI252" s="1">
        <v>0.77</v>
      </c>
      <c r="AJ252" s="1">
        <v>0.77</v>
      </c>
      <c r="AK252" s="1">
        <v>0.55000000000000004</v>
      </c>
      <c r="AL252" s="1">
        <v>1</v>
      </c>
      <c r="AM252" s="1">
        <v>0.95</v>
      </c>
      <c r="AN252" s="1">
        <v>0.95</v>
      </c>
      <c r="AO252" s="1">
        <v>0.91</v>
      </c>
      <c r="AP252" s="1">
        <v>0.95</v>
      </c>
      <c r="AQ252" s="1">
        <f>SUM(Tabla1[[#This Row],[AM24vsNM24]:[NMinf48vsNM48]])</f>
        <v>1.3968693999999999</v>
      </c>
    </row>
    <row r="253" spans="1:43" x14ac:dyDescent="0.3">
      <c r="A253" t="s">
        <v>281</v>
      </c>
      <c r="B253">
        <v>24</v>
      </c>
      <c r="C253" t="str">
        <f>IF(Tabla1[[#This Row],[FDR q-val|AM24vsNM24]] &lt; $C$1, Tabla1[[#This Row],[NES|AM24vsNM24]], "")</f>
        <v/>
      </c>
      <c r="D253" t="str">
        <f>IF(Tabla1[[#This Row],[FDR q-val|AM48vsNM48]] &lt; $C$1, Tabla1[[#This Row],[NES|AM48vsNM48]], "")</f>
        <v/>
      </c>
      <c r="E253" t="str">
        <f>IF(Tabla1[[#This Row],[FDR q-val|AMinf24vsAM24]] &lt; $C$1, Tabla1[[#This Row],[NES|AMinf24vsAM24]], "")</f>
        <v/>
      </c>
      <c r="F253">
        <f>IF(Tabla1[[#This Row],[FDR q-val|AMinf24vsNM24]] &lt; $C$1, Tabla1[[#This Row],[NES|AMinf24vsNM24]], "")</f>
        <v>1.5886544</v>
      </c>
      <c r="H253" t="str">
        <f>IF(Tabla1[[#This Row],[FDR q-val|AMinf48_vs_NMinf48]] &lt; $C$1, Tabla1[[#This Row],[NES|AMinf48_vs_NMinf48]], "")</f>
        <v/>
      </c>
      <c r="I253" t="str">
        <f>IF(Tabla1[[#This Row],[FDR q-val|AMinf48vsAM48]] &lt; $C$1, Tabla1[[#This Row],[NES|AMinf48vsAM48]], "")</f>
        <v/>
      </c>
      <c r="J253" t="str">
        <f>IF(Tabla1[[#This Row],[FDR q-val|AMinf48vsNM48]] &lt; $C$1, Tabla1[[#This Row],[NES|AMinf48vsNM48]], "")</f>
        <v/>
      </c>
      <c r="K253">
        <f>IF(Tabla1[[#This Row],[FDR q-val|NMinf24vsNM24]] &lt; $C$1, Tabla1[[#This Row],[NES|NMinf24vsNM24]], "")</f>
        <v>1.4575509</v>
      </c>
      <c r="L253" t="str">
        <f>IF(Tabla1[[#This Row],[FDR q-val|NMinf48vsNM48]] &lt; $C$1, Tabla1[[#This Row],[NES|NMinf48vsNM48]], "")</f>
        <v/>
      </c>
      <c r="M253">
        <v>1.2165257</v>
      </c>
      <c r="N253">
        <v>-1.4319805999999999</v>
      </c>
      <c r="O253">
        <v>-0.73223550000000004</v>
      </c>
      <c r="P253">
        <v>1.5886544</v>
      </c>
      <c r="Q253">
        <v>0.97984870000000002</v>
      </c>
      <c r="R253">
        <v>-0.33383158000000002</v>
      </c>
      <c r="S253">
        <v>1.0988342</v>
      </c>
      <c r="T253">
        <v>1.0483484999999999</v>
      </c>
      <c r="U253">
        <v>1.4575509</v>
      </c>
      <c r="V253">
        <v>1.2346823</v>
      </c>
      <c r="W253">
        <v>0.75804519999999997</v>
      </c>
      <c r="X253">
        <v>0.74854469999999995</v>
      </c>
      <c r="Y253">
        <v>0.94014573000000001</v>
      </c>
      <c r="Z253">
        <v>0.2993499</v>
      </c>
      <c r="AA253">
        <v>0.88835317000000003</v>
      </c>
      <c r="AB253">
        <v>0.99761069999999996</v>
      </c>
      <c r="AC253">
        <v>1</v>
      </c>
      <c r="AD253">
        <v>0.85318494</v>
      </c>
      <c r="AE253">
        <v>0.34626960000000001</v>
      </c>
      <c r="AF253">
        <v>0.78552469999999996</v>
      </c>
      <c r="AG253" s="1">
        <v>1</v>
      </c>
      <c r="AH253" s="1">
        <v>0.42</v>
      </c>
      <c r="AI253" s="1">
        <v>1</v>
      </c>
      <c r="AJ253" s="1">
        <v>0.5</v>
      </c>
      <c r="AK253" s="1">
        <v>1</v>
      </c>
      <c r="AL253" s="1">
        <v>0.28999999999999998</v>
      </c>
      <c r="AM253" s="1">
        <v>0.92</v>
      </c>
      <c r="AN253" s="1">
        <v>0.88</v>
      </c>
      <c r="AO253" s="1">
        <v>0.63</v>
      </c>
      <c r="AP253" s="1">
        <v>0.79</v>
      </c>
      <c r="AQ253" s="1">
        <f>SUM(Tabla1[[#This Row],[AM24vsNM24]:[NMinf48vsNM48]])</f>
        <v>3.0462053</v>
      </c>
    </row>
    <row r="254" spans="1:43" hidden="1" x14ac:dyDescent="0.3">
      <c r="A254" t="s">
        <v>282</v>
      </c>
      <c r="B254">
        <v>42</v>
      </c>
      <c r="C254" t="str">
        <f>IF(Tabla1[[#This Row],[FDR q-val|AM24vsNM24]] &lt; $C$1, Tabla1[[#This Row],[NES|AM24vsNM24]], "")</f>
        <v/>
      </c>
      <c r="D254" t="str">
        <f>IF(Tabla1[[#This Row],[FDR q-val|AM48vsNM48]] &lt; $C$1, Tabla1[[#This Row],[NES|AM48vsNM48]], "")</f>
        <v/>
      </c>
      <c r="E254" t="str">
        <f>IF(Tabla1[[#This Row],[FDR q-val|AMinf24vsAM24]] &lt; $C$1, Tabla1[[#This Row],[NES|AMinf24vsAM24]], "")</f>
        <v/>
      </c>
      <c r="F254" t="str">
        <f>IF(Tabla1[[#This Row],[FDR q-val|AMinf24vsNM24]] &lt; $C$1, Tabla1[[#This Row],[NES|AMinf24vsNM24]], "")</f>
        <v/>
      </c>
      <c r="G254" t="str">
        <f>IF(Tabla1[[#This Row],[FDR q-val|AMinf24vsNMinf24]] &lt; $C$1, Tabla1[[#This Row],[NES|AMinf24vsNMinf24]], "")</f>
        <v/>
      </c>
      <c r="H254" t="str">
        <f>IF(Tabla1[[#This Row],[FDR q-val|AMinf48_vs_NMinf48]] &lt; $C$1, Tabla1[[#This Row],[NES|AMinf48_vs_NMinf48]], "")</f>
        <v/>
      </c>
      <c r="I254" t="str">
        <f>IF(Tabla1[[#This Row],[FDR q-val|AMinf48vsAM48]] &lt; $C$1, Tabla1[[#This Row],[NES|AMinf48vsAM48]], "")</f>
        <v/>
      </c>
      <c r="J254" t="str">
        <f>IF(Tabla1[[#This Row],[FDR q-val|AMinf48vsNM48]] &lt; $C$1, Tabla1[[#This Row],[NES|AMinf48vsNM48]], "")</f>
        <v/>
      </c>
      <c r="K254" t="str">
        <f>IF(Tabla1[[#This Row],[FDR q-val|NMinf24vsNM24]] &lt; $C$1, Tabla1[[#This Row],[NES|NMinf24vsNM24]], "")</f>
        <v/>
      </c>
      <c r="L254" t="str">
        <f>IF(Tabla1[[#This Row],[FDR q-val|NMinf48vsNM48]] &lt; $C$1, Tabla1[[#This Row],[NES|NMinf48vsNM48]], "")</f>
        <v/>
      </c>
      <c r="M254">
        <v>-1.5835378</v>
      </c>
      <c r="N254">
        <v>0.70235210000000003</v>
      </c>
      <c r="O254">
        <v>1.3117874</v>
      </c>
      <c r="P254">
        <v>-1.1274147999999999</v>
      </c>
      <c r="Q254">
        <v>-1.405554</v>
      </c>
      <c r="R254">
        <v>-1.1500760000000001</v>
      </c>
      <c r="S254">
        <v>0.81339395000000003</v>
      </c>
      <c r="T254">
        <v>1.0770633999999999</v>
      </c>
      <c r="U254">
        <v>0.61924860000000004</v>
      </c>
      <c r="V254">
        <v>1.0992994</v>
      </c>
      <c r="W254">
        <v>1</v>
      </c>
      <c r="X254">
        <v>0.96570690000000003</v>
      </c>
      <c r="Y254">
        <v>0.69237550000000003</v>
      </c>
      <c r="Z254">
        <v>1</v>
      </c>
      <c r="AA254">
        <v>1</v>
      </c>
      <c r="AB254">
        <v>0.87397336999999997</v>
      </c>
      <c r="AC254">
        <v>0.99400175000000002</v>
      </c>
      <c r="AD254">
        <v>0.90159893000000002</v>
      </c>
      <c r="AE254">
        <v>0.9633718</v>
      </c>
      <c r="AF254">
        <v>0.79721295999999997</v>
      </c>
      <c r="AG254" s="1">
        <v>0.74</v>
      </c>
      <c r="AH254" s="1">
        <v>0.67</v>
      </c>
      <c r="AI254" s="1">
        <v>0.6</v>
      </c>
      <c r="AJ254" s="1">
        <v>0.4</v>
      </c>
      <c r="AK254" s="1">
        <v>0.43</v>
      </c>
      <c r="AL254" s="1">
        <v>0.28999999999999998</v>
      </c>
      <c r="AM254" s="1">
        <v>0.36</v>
      </c>
      <c r="AN254" s="1">
        <v>0.55000000000000004</v>
      </c>
      <c r="AO254" s="1">
        <v>0.26</v>
      </c>
      <c r="AP254" s="1">
        <v>0.52</v>
      </c>
      <c r="AQ254" s="1">
        <f>SUM(Tabla1[[#This Row],[AM24vsNM24]:[NMinf48vsNM48]])</f>
        <v>0</v>
      </c>
    </row>
    <row r="255" spans="1:43" hidden="1" x14ac:dyDescent="0.3">
      <c r="A255" t="s">
        <v>283</v>
      </c>
      <c r="B255">
        <v>28</v>
      </c>
      <c r="C255" t="str">
        <f>IF(Tabla1[[#This Row],[FDR q-val|AM24vsNM24]] &lt; $C$1, Tabla1[[#This Row],[NES|AM24vsNM24]], "")</f>
        <v/>
      </c>
      <c r="D255" t="str">
        <f>IF(Tabla1[[#This Row],[FDR q-val|AM48vsNM48]] &lt; $C$1, Tabla1[[#This Row],[NES|AM48vsNM48]], "")</f>
        <v/>
      </c>
      <c r="E255" t="str">
        <f>IF(Tabla1[[#This Row],[FDR q-val|AMinf24vsAM24]] &lt; $C$1, Tabla1[[#This Row],[NES|AMinf24vsAM24]], "")</f>
        <v/>
      </c>
      <c r="F255" t="str">
        <f>IF(Tabla1[[#This Row],[FDR q-val|AMinf24vsNM24]] &lt; $C$1, Tabla1[[#This Row],[NES|AMinf24vsNM24]], "")</f>
        <v/>
      </c>
      <c r="H255" t="str">
        <f>IF(Tabla1[[#This Row],[FDR q-val|AMinf48_vs_NMinf48]] &lt; $C$1, Tabla1[[#This Row],[NES|AMinf48_vs_NMinf48]], "")</f>
        <v/>
      </c>
      <c r="I255" t="str">
        <f>IF(Tabla1[[#This Row],[FDR q-val|AMinf48vsAM48]] &lt; $C$1, Tabla1[[#This Row],[NES|AMinf48vsAM48]], "")</f>
        <v/>
      </c>
      <c r="J255" t="str">
        <f>IF(Tabla1[[#This Row],[FDR q-val|AMinf48vsNM48]] &lt; $C$1, Tabla1[[#This Row],[NES|AMinf48vsNM48]], "")</f>
        <v/>
      </c>
      <c r="K255" t="str">
        <f>IF(Tabla1[[#This Row],[FDR q-val|NMinf24vsNM24]] &lt; $C$1, Tabla1[[#This Row],[NES|NMinf24vsNM24]], "")</f>
        <v/>
      </c>
      <c r="L255" t="str">
        <f>IF(Tabla1[[#This Row],[FDR q-val|NMinf48vsNM48]] &lt; $C$1, Tabla1[[#This Row],[NES|NMinf48vsNM48]], "")</f>
        <v/>
      </c>
      <c r="M255">
        <v>-1.5240716999999999</v>
      </c>
      <c r="N255">
        <v>0.56003449999999999</v>
      </c>
      <c r="O255">
        <v>1.0766096999999999</v>
      </c>
      <c r="P255">
        <v>-1.2883407</v>
      </c>
      <c r="Q255">
        <v>-1.5633775000000001</v>
      </c>
      <c r="R255">
        <v>-1.0822896</v>
      </c>
      <c r="S255">
        <v>0.86584293999999995</v>
      </c>
      <c r="T255">
        <v>1.0549539000000001</v>
      </c>
      <c r="U255">
        <v>0.69209880000000001</v>
      </c>
      <c r="V255">
        <v>1.1184934</v>
      </c>
      <c r="W255">
        <v>1</v>
      </c>
      <c r="X255">
        <v>0.99317480000000002</v>
      </c>
      <c r="Y255">
        <v>0.85054850000000004</v>
      </c>
      <c r="Z255">
        <v>0.97852695000000001</v>
      </c>
      <c r="AA255">
        <v>1</v>
      </c>
      <c r="AB255">
        <v>0.89061796999999998</v>
      </c>
      <c r="AC255">
        <v>0.99821289999999996</v>
      </c>
      <c r="AD255">
        <v>0.86222589999999999</v>
      </c>
      <c r="AE255">
        <v>0.92989390000000005</v>
      </c>
      <c r="AF255">
        <v>0.77774650000000001</v>
      </c>
      <c r="AG255" s="1">
        <v>0.56999999999999995</v>
      </c>
      <c r="AH255" s="1">
        <v>0.61</v>
      </c>
      <c r="AI255" s="1">
        <v>0.39</v>
      </c>
      <c r="AJ255" s="1">
        <v>0.43</v>
      </c>
      <c r="AK255" s="1">
        <v>0.56999999999999995</v>
      </c>
      <c r="AL255" s="1">
        <v>0.14000000000000001</v>
      </c>
      <c r="AM255" s="1">
        <v>0.36</v>
      </c>
      <c r="AN255" s="1">
        <v>0.5</v>
      </c>
      <c r="AO255" s="1">
        <v>0.32</v>
      </c>
      <c r="AP255" s="1">
        <v>0.56999999999999995</v>
      </c>
      <c r="AQ255" s="1">
        <f>SUM(Tabla1[[#This Row],[AM24vsNM24]:[NMinf48vsNM48]])</f>
        <v>0</v>
      </c>
    </row>
    <row r="256" spans="1:43" x14ac:dyDescent="0.3">
      <c r="A256" t="s">
        <v>284</v>
      </c>
      <c r="B256">
        <v>252</v>
      </c>
      <c r="C256" t="str">
        <f>IF(Tabla1[[#This Row],[FDR q-val|AM24vsNM24]] &lt; $C$1, Tabla1[[#This Row],[NES|AM24vsNM24]], "")</f>
        <v/>
      </c>
      <c r="D256" t="str">
        <f>IF(Tabla1[[#This Row],[FDR q-val|AM48vsNM48]] &lt; $C$1, Tabla1[[#This Row],[NES|AM48vsNM48]], "")</f>
        <v/>
      </c>
      <c r="E256" t="str">
        <f>IF(Tabla1[[#This Row],[FDR q-val|AMinf24vsAM24]] &lt; $C$1, Tabla1[[#This Row],[NES|AMinf24vsAM24]], "")</f>
        <v/>
      </c>
      <c r="F256" t="str">
        <f>IF(Tabla1[[#This Row],[FDR q-val|AMinf24vsNM24]] &lt; $C$1, Tabla1[[#This Row],[NES|AMinf24vsNM24]], "")</f>
        <v/>
      </c>
      <c r="G256" t="str">
        <f>IF(Tabla1[[#This Row],[FDR q-val|AMinf24vsNMinf24]] &lt; $C$1, Tabla1[[#This Row],[NES|AMinf24vsNMinf24]], "")</f>
        <v/>
      </c>
      <c r="H256" t="str">
        <f>IF(Tabla1[[#This Row],[FDR q-val|AMinf48_vs_NMinf48]] &lt; $C$1, Tabla1[[#This Row],[NES|AMinf48_vs_NMinf48]], "")</f>
        <v/>
      </c>
      <c r="I256" t="str">
        <f>IF(Tabla1[[#This Row],[FDR q-val|AMinf48vsAM48]] &lt; $C$1, Tabla1[[#This Row],[NES|AMinf48vsAM48]], "")</f>
        <v/>
      </c>
      <c r="J256" t="str">
        <f>IF(Tabla1[[#This Row],[FDR q-val|AMinf48vsNM48]] &lt; $C$1, Tabla1[[#This Row],[NES|AMinf48vsNM48]], "")</f>
        <v/>
      </c>
      <c r="K256">
        <f>IF(Tabla1[[#This Row],[FDR q-val|NMinf24vsNM24]] &lt; $C$1, Tabla1[[#This Row],[NES|NMinf24vsNM24]], "")</f>
        <v>1.3590437</v>
      </c>
      <c r="L256" t="str">
        <f>IF(Tabla1[[#This Row],[FDR q-val|NMinf48vsNM48]] &lt; $C$1, Tabla1[[#This Row],[NES|NMinf48vsNM48]], "")</f>
        <v/>
      </c>
      <c r="M256">
        <v>0.89728540000000001</v>
      </c>
      <c r="N256">
        <v>-0.95644070000000003</v>
      </c>
      <c r="O256">
        <v>-0.96287334000000002</v>
      </c>
      <c r="P256">
        <v>1.1557200000000001</v>
      </c>
      <c r="Q256">
        <v>-0.89883745000000004</v>
      </c>
      <c r="R256">
        <v>0.90208893999999995</v>
      </c>
      <c r="S256">
        <v>-0.74829590000000001</v>
      </c>
      <c r="T256">
        <v>-0.88832529999999998</v>
      </c>
      <c r="U256">
        <v>1.3590437</v>
      </c>
      <c r="V256">
        <v>-0.95723729999999996</v>
      </c>
      <c r="W256">
        <v>1</v>
      </c>
      <c r="X256">
        <v>1</v>
      </c>
      <c r="Y256">
        <v>0.81556033999999999</v>
      </c>
      <c r="Z256">
        <v>0.69166139999999998</v>
      </c>
      <c r="AA256">
        <v>1</v>
      </c>
      <c r="AB256">
        <v>1</v>
      </c>
      <c r="AC256">
        <v>0.92867730000000004</v>
      </c>
      <c r="AD256">
        <v>0.93214434000000002</v>
      </c>
      <c r="AE256">
        <v>0.45510408000000002</v>
      </c>
      <c r="AF256">
        <v>0.97818050000000001</v>
      </c>
      <c r="AG256" s="1">
        <v>0.17</v>
      </c>
      <c r="AH256" s="1">
        <v>0.22</v>
      </c>
      <c r="AI256" s="1">
        <v>0.28000000000000003</v>
      </c>
      <c r="AJ256" s="1">
        <v>0.13</v>
      </c>
      <c r="AK256" s="1">
        <v>0.25</v>
      </c>
      <c r="AL256" s="1">
        <v>0.37</v>
      </c>
      <c r="AM256" s="1">
        <v>0.4</v>
      </c>
      <c r="AN256" s="1">
        <v>0.42</v>
      </c>
      <c r="AO256" s="1">
        <v>0.15</v>
      </c>
      <c r="AP256" s="1">
        <v>0.39</v>
      </c>
      <c r="AQ256" s="1">
        <f>SUM(Tabla1[[#This Row],[AM24vsNM24]:[NMinf48vsNM48]])</f>
        <v>1.3590437</v>
      </c>
    </row>
    <row r="257" spans="1:43" x14ac:dyDescent="0.3">
      <c r="A257" t="s">
        <v>285</v>
      </c>
      <c r="B257">
        <v>20</v>
      </c>
      <c r="C257" t="str">
        <f>IF(Tabla1[[#This Row],[FDR q-val|AM24vsNM24]] &lt; $C$1, Tabla1[[#This Row],[NES|AM24vsNM24]], "")</f>
        <v/>
      </c>
      <c r="D257" t="str">
        <f>IF(Tabla1[[#This Row],[FDR q-val|AM48vsNM48]] &lt; $C$1, Tabla1[[#This Row],[NES|AM48vsNM48]], "")</f>
        <v/>
      </c>
      <c r="E257" t="str">
        <f>IF(Tabla1[[#This Row],[FDR q-val|AMinf24vsAM24]] &lt; $C$1, Tabla1[[#This Row],[NES|AMinf24vsAM24]], "")</f>
        <v/>
      </c>
      <c r="F257" t="str">
        <f>IF(Tabla1[[#This Row],[FDR q-val|AMinf24vsNM24]] &lt; $C$1, Tabla1[[#This Row],[NES|AMinf24vsNM24]], "")</f>
        <v/>
      </c>
      <c r="H257" t="str">
        <f>IF(Tabla1[[#This Row],[FDR q-val|AMinf48_vs_NMinf48]] &lt; $C$1, Tabla1[[#This Row],[NES|AMinf48_vs_NMinf48]], "")</f>
        <v/>
      </c>
      <c r="I257" t="str">
        <f>IF(Tabla1[[#This Row],[FDR q-val|AMinf48vsAM48]] &lt; $C$1, Tabla1[[#This Row],[NES|AMinf48vsAM48]], "")</f>
        <v/>
      </c>
      <c r="J257" t="str">
        <f>IF(Tabla1[[#This Row],[FDR q-val|AMinf48vsNM48]] &lt; $C$1, Tabla1[[#This Row],[NES|AMinf48vsNM48]], "")</f>
        <v/>
      </c>
      <c r="K257">
        <f>IF(Tabla1[[#This Row],[FDR q-val|NMinf24vsNM24]] &lt; $C$1, Tabla1[[#This Row],[NES|NMinf24vsNM24]], "")</f>
        <v>1.4247638</v>
      </c>
      <c r="L257" t="str">
        <f>IF(Tabla1[[#This Row],[FDR q-val|NMinf48vsNM48]] &lt; $C$1, Tabla1[[#This Row],[NES|NMinf48vsNM48]], "")</f>
        <v/>
      </c>
      <c r="M257">
        <v>1.1982051</v>
      </c>
      <c r="N257">
        <v>0.64898650000000002</v>
      </c>
      <c r="O257">
        <v>-1.2192749000000001</v>
      </c>
      <c r="P257">
        <v>1.0766655000000001</v>
      </c>
      <c r="Q257">
        <v>-1.0693140999999999</v>
      </c>
      <c r="R257">
        <v>-0.61759010000000003</v>
      </c>
      <c r="S257">
        <v>0.61060672999999999</v>
      </c>
      <c r="T257">
        <v>0.58463169999999998</v>
      </c>
      <c r="U257">
        <v>1.4247638</v>
      </c>
      <c r="V257">
        <v>0.42437734999999999</v>
      </c>
      <c r="W257">
        <v>0.81113489999999999</v>
      </c>
      <c r="X257">
        <v>0.98003949999999995</v>
      </c>
      <c r="Y257">
        <v>0.66157513999999995</v>
      </c>
      <c r="Z257">
        <v>0.71800949999999997</v>
      </c>
      <c r="AA257">
        <v>1</v>
      </c>
      <c r="AB257">
        <v>0.98713046000000004</v>
      </c>
      <c r="AC257">
        <v>0.97248566000000003</v>
      </c>
      <c r="AD257">
        <v>0.9518472</v>
      </c>
      <c r="AE257">
        <v>0.38191688000000001</v>
      </c>
      <c r="AF257">
        <v>0.98364499999999999</v>
      </c>
      <c r="AG257" s="1">
        <v>0.4</v>
      </c>
      <c r="AH257" s="1">
        <v>0.2</v>
      </c>
      <c r="AI257" s="1">
        <v>0.5</v>
      </c>
      <c r="AJ257" s="1">
        <v>0.3</v>
      </c>
      <c r="AK257" s="1">
        <v>0.5</v>
      </c>
      <c r="AL257" s="1">
        <v>0.1</v>
      </c>
      <c r="AM257" s="1">
        <v>1</v>
      </c>
      <c r="AN257" s="1">
        <v>0.15</v>
      </c>
      <c r="AO257" s="1">
        <v>0.35</v>
      </c>
      <c r="AP257" s="1">
        <v>1</v>
      </c>
      <c r="AQ257" s="1">
        <f>SUM(Tabla1[[#This Row],[AM24vsNM24]:[NMinf48vsNM48]])</f>
        <v>1.4247638</v>
      </c>
    </row>
    <row r="258" spans="1:43" hidden="1" x14ac:dyDescent="0.3">
      <c r="A258" t="s">
        <v>286</v>
      </c>
      <c r="B258">
        <v>103</v>
      </c>
      <c r="C258" t="str">
        <f>IF(Tabla1[[#This Row],[FDR q-val|AM24vsNM24]] &lt; $C$1, Tabla1[[#This Row],[NES|AM24vsNM24]], "")</f>
        <v/>
      </c>
      <c r="D258" t="str">
        <f>IF(Tabla1[[#This Row],[FDR q-val|AM48vsNM48]] &lt; $C$1, Tabla1[[#This Row],[NES|AM48vsNM48]], "")</f>
        <v/>
      </c>
      <c r="E258" t="str">
        <f>IF(Tabla1[[#This Row],[FDR q-val|AMinf24vsAM24]] &lt; $C$1, Tabla1[[#This Row],[NES|AMinf24vsAM24]], "")</f>
        <v/>
      </c>
      <c r="F258" t="str">
        <f>IF(Tabla1[[#This Row],[FDR q-val|AMinf24vsNM24]] &lt; $C$1, Tabla1[[#This Row],[NES|AMinf24vsNM24]], "")</f>
        <v/>
      </c>
      <c r="G258" t="str">
        <f>IF(Tabla1[[#This Row],[FDR q-val|AMinf24vsNMinf24]] &lt; $C$1, Tabla1[[#This Row],[NES|AMinf24vsNMinf24]], "")</f>
        <v/>
      </c>
      <c r="H258" t="str">
        <f>IF(Tabla1[[#This Row],[FDR q-val|AMinf48_vs_NMinf48]] &lt; $C$1, Tabla1[[#This Row],[NES|AMinf48_vs_NMinf48]], "")</f>
        <v/>
      </c>
      <c r="I258" t="str">
        <f>IF(Tabla1[[#This Row],[FDR q-val|AMinf48vsAM48]] &lt; $C$1, Tabla1[[#This Row],[NES|AMinf48vsAM48]], "")</f>
        <v/>
      </c>
      <c r="J258" t="str">
        <f>IF(Tabla1[[#This Row],[FDR q-val|AMinf48vsNM48]] &lt; $C$1, Tabla1[[#This Row],[NES|AMinf48vsNM48]], "")</f>
        <v/>
      </c>
      <c r="K258" t="str">
        <f>IF(Tabla1[[#This Row],[FDR q-val|NMinf24vsNM24]] &lt; $C$1, Tabla1[[#This Row],[NES|NMinf24vsNM24]], "")</f>
        <v/>
      </c>
      <c r="L258" t="str">
        <f>IF(Tabla1[[#This Row],[FDR q-val|NMinf48vsNM48]] &lt; $C$1, Tabla1[[#This Row],[NES|NMinf48vsNM48]], "")</f>
        <v/>
      </c>
      <c r="M258">
        <v>0.73896240000000002</v>
      </c>
      <c r="N258">
        <v>1.0121802</v>
      </c>
      <c r="O258">
        <v>-1.0976558999999999</v>
      </c>
      <c r="P258">
        <v>-0.68527309999999997</v>
      </c>
      <c r="Q258">
        <v>-1.0084131000000001</v>
      </c>
      <c r="R258">
        <v>1.0748420999999999</v>
      </c>
      <c r="S258">
        <v>-1.2104452999999999</v>
      </c>
      <c r="T258">
        <v>-1.1808605999999999</v>
      </c>
      <c r="U258">
        <v>0.78949429999999998</v>
      </c>
      <c r="V258">
        <v>-1.350951</v>
      </c>
      <c r="W258">
        <v>0.97121257000000005</v>
      </c>
      <c r="X258">
        <v>1</v>
      </c>
      <c r="Y258">
        <v>0.75668590000000002</v>
      </c>
      <c r="Z258">
        <v>1</v>
      </c>
      <c r="AA258">
        <v>1</v>
      </c>
      <c r="AB258">
        <v>1</v>
      </c>
      <c r="AC258">
        <v>0.7553337</v>
      </c>
      <c r="AD258">
        <v>0.76527184000000004</v>
      </c>
      <c r="AE258">
        <v>0.91475004000000004</v>
      </c>
      <c r="AF258">
        <v>0.74866370000000004</v>
      </c>
      <c r="AG258" s="1">
        <v>0.32</v>
      </c>
      <c r="AH258" s="1">
        <v>0.35</v>
      </c>
      <c r="AI258" s="1">
        <v>0.31</v>
      </c>
      <c r="AJ258" s="1">
        <v>0.22</v>
      </c>
      <c r="AK258" s="1">
        <v>0.11</v>
      </c>
      <c r="AL258" s="1">
        <v>0.48</v>
      </c>
      <c r="AM258" s="1">
        <v>0.59</v>
      </c>
      <c r="AN258" s="1">
        <v>0.54</v>
      </c>
      <c r="AO258" s="1">
        <v>0.09</v>
      </c>
      <c r="AP258" s="1">
        <v>0.52</v>
      </c>
      <c r="AQ258" s="1">
        <f>SUM(Tabla1[[#This Row],[AM24vsNM24]:[NMinf48vsNM48]])</f>
        <v>0</v>
      </c>
    </row>
    <row r="259" spans="1:43" hidden="1" x14ac:dyDescent="0.3">
      <c r="A259" t="s">
        <v>287</v>
      </c>
      <c r="B259">
        <v>29</v>
      </c>
      <c r="C259" t="str">
        <f>IF(Tabla1[[#This Row],[FDR q-val|AM24vsNM24]] &lt; $C$1, Tabla1[[#This Row],[NES|AM24vsNM24]], "")</f>
        <v/>
      </c>
      <c r="D259" t="str">
        <f>IF(Tabla1[[#This Row],[FDR q-val|AM48vsNM48]] &lt; $C$1, Tabla1[[#This Row],[NES|AM48vsNM48]], "")</f>
        <v/>
      </c>
      <c r="E259" t="str">
        <f>IF(Tabla1[[#This Row],[FDR q-val|AMinf24vsAM24]] &lt; $C$1, Tabla1[[#This Row],[NES|AMinf24vsAM24]], "")</f>
        <v/>
      </c>
      <c r="F259" t="str">
        <f>IF(Tabla1[[#This Row],[FDR q-val|AMinf24vsNM24]] &lt; $C$1, Tabla1[[#This Row],[NES|AMinf24vsNM24]], "")</f>
        <v/>
      </c>
      <c r="H259" t="str">
        <f>IF(Tabla1[[#This Row],[FDR q-val|AMinf48_vs_NMinf48]] &lt; $C$1, Tabla1[[#This Row],[NES|AMinf48_vs_NMinf48]], "")</f>
        <v/>
      </c>
      <c r="I259" t="str">
        <f>IF(Tabla1[[#This Row],[FDR q-val|AMinf48vsAM48]] &lt; $C$1, Tabla1[[#This Row],[NES|AMinf48vsAM48]], "")</f>
        <v/>
      </c>
      <c r="J259" t="str">
        <f>IF(Tabla1[[#This Row],[FDR q-val|AMinf48vsNM48]] &lt; $C$1, Tabla1[[#This Row],[NES|AMinf48vsNM48]], "")</f>
        <v/>
      </c>
      <c r="K259" t="str">
        <f>IF(Tabla1[[#This Row],[FDR q-val|NMinf24vsNM24]] &lt; $C$1, Tabla1[[#This Row],[NES|NMinf24vsNM24]], "")</f>
        <v/>
      </c>
      <c r="L259" t="str">
        <f>IF(Tabla1[[#This Row],[FDR q-val|NMinf48vsNM48]] &lt; $C$1, Tabla1[[#This Row],[NES|NMinf48vsNM48]], "")</f>
        <v/>
      </c>
      <c r="M259">
        <v>-0.79272980000000004</v>
      </c>
      <c r="N259">
        <v>-0.70877310000000004</v>
      </c>
      <c r="O259">
        <v>-0.80689054999999998</v>
      </c>
      <c r="P259">
        <v>-0.74215542999999995</v>
      </c>
      <c r="Q259">
        <v>-1.2636746000000001</v>
      </c>
      <c r="R259">
        <v>0.54402859999999997</v>
      </c>
      <c r="S259">
        <v>-1.1672119999999999</v>
      </c>
      <c r="T259">
        <v>-1.2211729</v>
      </c>
      <c r="U259">
        <v>0.89543010000000001</v>
      </c>
      <c r="V259">
        <v>-1.1837567</v>
      </c>
      <c r="W259">
        <v>0.93170034999999995</v>
      </c>
      <c r="X259">
        <v>1</v>
      </c>
      <c r="Y259">
        <v>0.90604013000000005</v>
      </c>
      <c r="Z259">
        <v>0.99869010000000003</v>
      </c>
      <c r="AA259">
        <v>1</v>
      </c>
      <c r="AB259">
        <v>1</v>
      </c>
      <c r="AC259">
        <v>0.70713859999999995</v>
      </c>
      <c r="AD259">
        <v>0.81961536000000002</v>
      </c>
      <c r="AE259">
        <v>0.83577670000000004</v>
      </c>
      <c r="AF259">
        <v>0.81948909999999997</v>
      </c>
      <c r="AG259" s="1">
        <v>0.14000000000000001</v>
      </c>
      <c r="AH259" s="1">
        <v>0.28000000000000003</v>
      </c>
      <c r="AI259" s="1">
        <v>0.45</v>
      </c>
      <c r="AJ259" s="1">
        <v>7.0000000000000007E-2</v>
      </c>
      <c r="AK259" s="1">
        <v>0.41</v>
      </c>
      <c r="AL259" s="1">
        <v>0.34</v>
      </c>
      <c r="AM259" s="1">
        <v>0.59</v>
      </c>
      <c r="AN259" s="1">
        <v>0.48</v>
      </c>
      <c r="AO259" s="1">
        <v>0.34</v>
      </c>
      <c r="AP259" s="1">
        <v>0.66</v>
      </c>
      <c r="AQ259" s="1">
        <f>SUM(Tabla1[[#This Row],[AM24vsNM24]:[NMinf48vsNM48]])</f>
        <v>0</v>
      </c>
    </row>
    <row r="260" spans="1:43" hidden="1" x14ac:dyDescent="0.3">
      <c r="A260" t="s">
        <v>288</v>
      </c>
      <c r="B260">
        <v>19</v>
      </c>
      <c r="C260" t="str">
        <f>IF(Tabla1[[#This Row],[FDR q-val|AM24vsNM24]] &lt; $C$1, Tabla1[[#This Row],[NES|AM24vsNM24]], "")</f>
        <v/>
      </c>
      <c r="D260" t="str">
        <f>IF(Tabla1[[#This Row],[FDR q-val|AM48vsNM48]] &lt; $C$1, Tabla1[[#This Row],[NES|AM48vsNM48]], "")</f>
        <v/>
      </c>
      <c r="E260" t="str">
        <f>IF(Tabla1[[#This Row],[FDR q-val|AMinf24vsAM24]] &lt; $C$1, Tabla1[[#This Row],[NES|AMinf24vsAM24]], "")</f>
        <v/>
      </c>
      <c r="F260" t="str">
        <f>IF(Tabla1[[#This Row],[FDR q-val|AMinf24vsNM24]] &lt; $C$1, Tabla1[[#This Row],[NES|AMinf24vsNM24]], "")</f>
        <v/>
      </c>
      <c r="G260" t="str">
        <f>IF(Tabla1[[#This Row],[FDR q-val|AMinf24vsNMinf24]] &lt; $C$1, Tabla1[[#This Row],[NES|AMinf24vsNMinf24]], "")</f>
        <v/>
      </c>
      <c r="H260" t="str">
        <f>IF(Tabla1[[#This Row],[FDR q-val|AMinf48_vs_NMinf48]] &lt; $C$1, Tabla1[[#This Row],[NES|AMinf48_vs_NMinf48]], "")</f>
        <v/>
      </c>
      <c r="I260" t="str">
        <f>IF(Tabla1[[#This Row],[FDR q-val|AMinf48vsAM48]] &lt; $C$1, Tabla1[[#This Row],[NES|AMinf48vsAM48]], "")</f>
        <v/>
      </c>
      <c r="J260" t="str">
        <f>IF(Tabla1[[#This Row],[FDR q-val|AMinf48vsNM48]] &lt; $C$1, Tabla1[[#This Row],[NES|AMinf48vsNM48]], "")</f>
        <v/>
      </c>
      <c r="K260" t="str">
        <f>IF(Tabla1[[#This Row],[FDR q-val|NMinf24vsNM24]] &lt; $C$1, Tabla1[[#This Row],[NES|NMinf24vsNM24]], "")</f>
        <v/>
      </c>
      <c r="L260" t="str">
        <f>IF(Tabla1[[#This Row],[FDR q-val|NMinf48vsNM48]] &lt; $C$1, Tabla1[[#This Row],[NES|NMinf48vsNM48]], "")</f>
        <v/>
      </c>
      <c r="M260">
        <v>-0.86426190000000003</v>
      </c>
      <c r="N260">
        <v>-0.91667169999999998</v>
      </c>
      <c r="O260">
        <v>-0.92802655999999994</v>
      </c>
      <c r="P260">
        <v>-0.96556739999999996</v>
      </c>
      <c r="Q260">
        <v>-1.4939709000000001</v>
      </c>
      <c r="R260">
        <v>0.41209453000000001</v>
      </c>
      <c r="S260">
        <v>-1.1358345000000001</v>
      </c>
      <c r="T260">
        <v>-1.1377143000000001</v>
      </c>
      <c r="U260">
        <v>0.93556030000000001</v>
      </c>
      <c r="V260">
        <v>-1.1069644999999999</v>
      </c>
      <c r="W260">
        <v>0.94145650000000003</v>
      </c>
      <c r="X260">
        <v>1</v>
      </c>
      <c r="Y260">
        <v>0.83755124000000003</v>
      </c>
      <c r="Z260">
        <v>1</v>
      </c>
      <c r="AA260">
        <v>1</v>
      </c>
      <c r="AB260">
        <v>1</v>
      </c>
      <c r="AC260">
        <v>0.71039010000000002</v>
      </c>
      <c r="AD260">
        <v>0.7929581</v>
      </c>
      <c r="AE260">
        <v>0.82140780000000002</v>
      </c>
      <c r="AF260">
        <v>0.83624566</v>
      </c>
      <c r="AG260" s="1">
        <v>0.32</v>
      </c>
      <c r="AH260" s="1">
        <v>0.21</v>
      </c>
      <c r="AI260" s="1">
        <v>0.26</v>
      </c>
      <c r="AJ260" s="1">
        <v>0.42</v>
      </c>
      <c r="AK260" s="1">
        <v>0.53</v>
      </c>
      <c r="AL260" s="1">
        <v>0.05</v>
      </c>
      <c r="AM260" s="1">
        <v>0.63</v>
      </c>
      <c r="AN260" s="1">
        <v>0.47</v>
      </c>
      <c r="AO260" s="1">
        <v>0.26</v>
      </c>
      <c r="AP260" s="1">
        <v>0.63</v>
      </c>
      <c r="AQ260" s="1">
        <f>SUM(Tabla1[[#This Row],[AM24vsNM24]:[NMinf48vsNM48]])</f>
        <v>0</v>
      </c>
    </row>
    <row r="261" spans="1:43" hidden="1" x14ac:dyDescent="0.3">
      <c r="A261" t="s">
        <v>289</v>
      </c>
      <c r="B261">
        <v>15</v>
      </c>
      <c r="C261" t="str">
        <f>IF(Tabla1[[#This Row],[FDR q-val|AM24vsNM24]] &lt; $C$1, Tabla1[[#This Row],[NES|AM24vsNM24]], "")</f>
        <v/>
      </c>
      <c r="D261" t="str">
        <f>IF(Tabla1[[#This Row],[FDR q-val|AM48vsNM48]] &lt; $C$1, Tabla1[[#This Row],[NES|AM48vsNM48]], "")</f>
        <v/>
      </c>
      <c r="E261" t="str">
        <f>IF(Tabla1[[#This Row],[FDR q-val|AMinf24vsAM24]] &lt; $C$1, Tabla1[[#This Row],[NES|AMinf24vsAM24]], "")</f>
        <v/>
      </c>
      <c r="F261" t="str">
        <f>IF(Tabla1[[#This Row],[FDR q-val|AMinf24vsNM24]] &lt; $C$1, Tabla1[[#This Row],[NES|AMinf24vsNM24]], "")</f>
        <v/>
      </c>
      <c r="H261" t="str">
        <f>IF(Tabla1[[#This Row],[FDR q-val|AMinf48_vs_NMinf48]] &lt; $C$1, Tabla1[[#This Row],[NES|AMinf48_vs_NMinf48]], "")</f>
        <v/>
      </c>
      <c r="I261" t="str">
        <f>IF(Tabla1[[#This Row],[FDR q-val|AMinf48vsAM48]] &lt; $C$1, Tabla1[[#This Row],[NES|AMinf48vsAM48]], "")</f>
        <v/>
      </c>
      <c r="J261" t="str">
        <f>IF(Tabla1[[#This Row],[FDR q-val|AMinf48vsNM48]] &lt; $C$1, Tabla1[[#This Row],[NES|AMinf48vsNM48]], "")</f>
        <v/>
      </c>
      <c r="K261" t="str">
        <f>IF(Tabla1[[#This Row],[FDR q-val|NMinf24vsNM24]] &lt; $C$1, Tabla1[[#This Row],[NES|NMinf24vsNM24]], "")</f>
        <v/>
      </c>
      <c r="L261" t="str">
        <f>IF(Tabla1[[#This Row],[FDR q-val|NMinf48vsNM48]] &lt; $C$1, Tabla1[[#This Row],[NES|NMinf48vsNM48]], "")</f>
        <v/>
      </c>
      <c r="M261">
        <v>1.6444949</v>
      </c>
      <c r="N261">
        <v>0.84047919999999998</v>
      </c>
      <c r="O261">
        <v>-1.0859456000000001</v>
      </c>
      <c r="P261">
        <v>1.1515424000000001</v>
      </c>
      <c r="Q261">
        <v>0.83868206000000001</v>
      </c>
      <c r="R261">
        <v>1.0560620000000001</v>
      </c>
      <c r="S261">
        <v>-1.0942711000000001</v>
      </c>
      <c r="T261">
        <v>-0.98249589999999998</v>
      </c>
      <c r="U261">
        <v>1.2423877000000001</v>
      </c>
      <c r="V261">
        <v>-0.85119549999999999</v>
      </c>
      <c r="W261">
        <v>0.82519083999999998</v>
      </c>
      <c r="X261">
        <v>1</v>
      </c>
      <c r="Y261">
        <v>0.76839215000000005</v>
      </c>
      <c r="Z261">
        <v>0.69097160000000002</v>
      </c>
      <c r="AA261">
        <v>0.95443730000000004</v>
      </c>
      <c r="AB261">
        <v>1</v>
      </c>
      <c r="AC261">
        <v>0.77086699999999997</v>
      </c>
      <c r="AD261">
        <v>0.90369135</v>
      </c>
      <c r="AE261">
        <v>0.55426019999999998</v>
      </c>
      <c r="AF261">
        <v>0.95779590000000003</v>
      </c>
      <c r="AG261" s="1">
        <v>0.47</v>
      </c>
      <c r="AH261" s="1">
        <v>0.2</v>
      </c>
      <c r="AI261" s="1">
        <v>0.6</v>
      </c>
      <c r="AJ261" s="1">
        <v>0.2</v>
      </c>
      <c r="AK261" s="1">
        <v>0.33</v>
      </c>
      <c r="AL261" s="1">
        <v>0.6</v>
      </c>
      <c r="AM261" s="1">
        <v>0.47</v>
      </c>
      <c r="AN261" s="1">
        <v>0.6</v>
      </c>
      <c r="AO261" s="1">
        <v>0.2</v>
      </c>
      <c r="AP261" s="1">
        <v>0.67</v>
      </c>
      <c r="AQ261" s="1">
        <f>SUM(Tabla1[[#This Row],[AM24vsNM24]:[NMinf48vsNM48]])</f>
        <v>0</v>
      </c>
    </row>
    <row r="262" spans="1:43" x14ac:dyDescent="0.3">
      <c r="A262" t="s">
        <v>290</v>
      </c>
      <c r="B262">
        <v>50</v>
      </c>
      <c r="C262" t="str">
        <f>IF(Tabla1[[#This Row],[FDR q-val|AM24vsNM24]] &lt; $C$1, Tabla1[[#This Row],[NES|AM24vsNM24]], "")</f>
        <v/>
      </c>
      <c r="D262" t="str">
        <f>IF(Tabla1[[#This Row],[FDR q-val|AM48vsNM48]] &lt; $C$1, Tabla1[[#This Row],[NES|AM48vsNM48]], "")</f>
        <v/>
      </c>
      <c r="E262" t="str">
        <f>IF(Tabla1[[#This Row],[FDR q-val|AMinf24vsAM24]] &lt; $C$1, Tabla1[[#This Row],[NES|AMinf24vsAM24]], "")</f>
        <v/>
      </c>
      <c r="F262" t="str">
        <f>IF(Tabla1[[#This Row],[FDR q-val|AMinf24vsNM24]] &lt; $C$1, Tabla1[[#This Row],[NES|AMinf24vsNM24]], "")</f>
        <v/>
      </c>
      <c r="G262" t="str">
        <f>IF(Tabla1[[#This Row],[FDR q-val|AMinf24vsNMinf24]] &lt; $C$1, Tabla1[[#This Row],[NES|AMinf24vsNMinf24]], "")</f>
        <v/>
      </c>
      <c r="H262" t="str">
        <f>IF(Tabla1[[#This Row],[FDR q-val|AMinf48_vs_NMinf48]] &lt; $C$1, Tabla1[[#This Row],[NES|AMinf48_vs_NMinf48]], "")</f>
        <v/>
      </c>
      <c r="I262" t="str">
        <f>IF(Tabla1[[#This Row],[FDR q-val|AMinf48vsAM48]] &lt; $C$1, Tabla1[[#This Row],[NES|AMinf48vsAM48]], "")</f>
        <v/>
      </c>
      <c r="J262" t="str">
        <f>IF(Tabla1[[#This Row],[FDR q-val|AMinf48vsNM48]] &lt; $C$1, Tabla1[[#This Row],[NES|AMinf48vsNM48]], "")</f>
        <v/>
      </c>
      <c r="K262">
        <f>IF(Tabla1[[#This Row],[FDR q-val|NMinf24vsNM24]] &lt; $C$1, Tabla1[[#This Row],[NES|NMinf24vsNM24]], "")</f>
        <v>1.3920583</v>
      </c>
      <c r="L262" t="str">
        <f>IF(Tabla1[[#This Row],[FDR q-val|NMinf48vsNM48]] &lt; $C$1, Tabla1[[#This Row],[NES|NMinf48vsNM48]], "")</f>
        <v/>
      </c>
      <c r="M262">
        <v>1.0055988</v>
      </c>
      <c r="N262">
        <v>-0.94569369999999997</v>
      </c>
      <c r="O262">
        <v>-1.0342628</v>
      </c>
      <c r="P262">
        <v>1.2065836000000001</v>
      </c>
      <c r="Q262">
        <v>-0.65148079999999997</v>
      </c>
      <c r="R262">
        <v>0.837538</v>
      </c>
      <c r="S262">
        <v>-0.77937319999999999</v>
      </c>
      <c r="T262">
        <v>-1.0332192</v>
      </c>
      <c r="U262">
        <v>1.3920583</v>
      </c>
      <c r="V262">
        <v>-1.1070857999999999</v>
      </c>
      <c r="W262">
        <v>0.95444465000000001</v>
      </c>
      <c r="X262">
        <v>1</v>
      </c>
      <c r="Y262">
        <v>0.76431506999999999</v>
      </c>
      <c r="Z262">
        <v>0.67660439999999999</v>
      </c>
      <c r="AA262">
        <v>1</v>
      </c>
      <c r="AB262">
        <v>1</v>
      </c>
      <c r="AC262">
        <v>0.96998143000000003</v>
      </c>
      <c r="AD262">
        <v>0.86201249999999996</v>
      </c>
      <c r="AE262">
        <v>0.42917028000000002</v>
      </c>
      <c r="AF262">
        <v>0.85338705999999998</v>
      </c>
      <c r="AG262" s="1">
        <v>0.62</v>
      </c>
      <c r="AH262" s="1">
        <v>0.32</v>
      </c>
      <c r="AI262" s="1">
        <v>0.26</v>
      </c>
      <c r="AJ262" s="1">
        <v>0.22</v>
      </c>
      <c r="AK262" s="1">
        <v>0.16</v>
      </c>
      <c r="AL262" s="1">
        <v>0.22</v>
      </c>
      <c r="AM262" s="1">
        <v>0.32</v>
      </c>
      <c r="AN262" s="1">
        <v>0.36</v>
      </c>
      <c r="AO262" s="1">
        <v>0.42</v>
      </c>
      <c r="AP262" s="1">
        <v>0.42</v>
      </c>
      <c r="AQ262" s="1">
        <f>SUM(Tabla1[[#This Row],[AM24vsNM24]:[NMinf48vsNM48]])</f>
        <v>1.3920583</v>
      </c>
    </row>
    <row r="263" spans="1:43" x14ac:dyDescent="0.3">
      <c r="A263" t="s">
        <v>291</v>
      </c>
      <c r="B263">
        <v>50</v>
      </c>
      <c r="C263" t="str">
        <f>IF(Tabla1[[#This Row],[FDR q-val|AM24vsNM24]] &lt; $C$1, Tabla1[[#This Row],[NES|AM24vsNM24]], "")</f>
        <v/>
      </c>
      <c r="D263" t="str">
        <f>IF(Tabla1[[#This Row],[FDR q-val|AM48vsNM48]] &lt; $C$1, Tabla1[[#This Row],[NES|AM48vsNM48]], "")</f>
        <v/>
      </c>
      <c r="E263" t="str">
        <f>IF(Tabla1[[#This Row],[FDR q-val|AMinf24vsAM24]] &lt; $C$1, Tabla1[[#This Row],[NES|AMinf24vsAM24]], "")</f>
        <v/>
      </c>
      <c r="F263" t="str">
        <f>IF(Tabla1[[#This Row],[FDR q-val|AMinf24vsNM24]] &lt; $C$1, Tabla1[[#This Row],[NES|AMinf24vsNM24]], "")</f>
        <v/>
      </c>
      <c r="H263" t="str">
        <f>IF(Tabla1[[#This Row],[FDR q-val|AMinf48_vs_NMinf48]] &lt; $C$1, Tabla1[[#This Row],[NES|AMinf48_vs_NMinf48]], "")</f>
        <v/>
      </c>
      <c r="I263" t="str">
        <f>IF(Tabla1[[#This Row],[FDR q-val|AMinf48vsAM48]] &lt; $C$1, Tabla1[[#This Row],[NES|AMinf48vsAM48]], "")</f>
        <v/>
      </c>
      <c r="J263" t="str">
        <f>IF(Tabla1[[#This Row],[FDR q-val|AMinf48vsNM48]] &lt; $C$1, Tabla1[[#This Row],[NES|AMinf48vsNM48]], "")</f>
        <v/>
      </c>
      <c r="K263">
        <f>IF(Tabla1[[#This Row],[FDR q-val|NMinf24vsNM24]] &lt; $C$1, Tabla1[[#This Row],[NES|NMinf24vsNM24]], "")</f>
        <v>1.3920583</v>
      </c>
      <c r="L263" t="str">
        <f>IF(Tabla1[[#This Row],[FDR q-val|NMinf48vsNM48]] &lt; $C$1, Tabla1[[#This Row],[NES|NMinf48vsNM48]], "")</f>
        <v/>
      </c>
      <c r="M263">
        <v>1.0055988</v>
      </c>
      <c r="N263">
        <v>-0.94569369999999997</v>
      </c>
      <c r="O263">
        <v>-1.0342628</v>
      </c>
      <c r="P263">
        <v>1.2065836000000001</v>
      </c>
      <c r="Q263">
        <v>-0.65148079999999997</v>
      </c>
      <c r="R263">
        <v>0.837538</v>
      </c>
      <c r="S263">
        <v>-0.77937319999999999</v>
      </c>
      <c r="T263">
        <v>-1.0332192</v>
      </c>
      <c r="U263">
        <v>1.3920583</v>
      </c>
      <c r="V263">
        <v>-1.1070857999999999</v>
      </c>
      <c r="W263">
        <v>0.94668496000000002</v>
      </c>
      <c r="X263">
        <v>1</v>
      </c>
      <c r="Y263">
        <v>0.75908005000000001</v>
      </c>
      <c r="Z263">
        <v>0.66900210000000004</v>
      </c>
      <c r="AA263">
        <v>1</v>
      </c>
      <c r="AB263">
        <v>1</v>
      </c>
      <c r="AC263">
        <v>0.96468089999999995</v>
      </c>
      <c r="AD263">
        <v>0.85522509999999996</v>
      </c>
      <c r="AE263">
        <v>0.42312561999999998</v>
      </c>
      <c r="AF263">
        <v>0.84421089999999999</v>
      </c>
      <c r="AG263" s="1">
        <v>0.62</v>
      </c>
      <c r="AH263" s="1">
        <v>0.32</v>
      </c>
      <c r="AI263" s="1">
        <v>0.26</v>
      </c>
      <c r="AJ263" s="1">
        <v>0.22</v>
      </c>
      <c r="AK263" s="1">
        <v>0.16</v>
      </c>
      <c r="AL263" s="1">
        <v>0.22</v>
      </c>
      <c r="AM263" s="1">
        <v>0.32</v>
      </c>
      <c r="AN263" s="1">
        <v>0.36</v>
      </c>
      <c r="AO263" s="1">
        <v>0.42</v>
      </c>
      <c r="AP263" s="1">
        <v>0.42</v>
      </c>
      <c r="AQ263" s="1">
        <f>SUM(Tabla1[[#This Row],[AM24vsNM24]:[NMinf48vsNM48]])</f>
        <v>1.3920583</v>
      </c>
    </row>
    <row r="264" spans="1:43" x14ac:dyDescent="0.3">
      <c r="A264" t="s">
        <v>292</v>
      </c>
      <c r="B264">
        <v>46</v>
      </c>
      <c r="C264" t="str">
        <f>IF(Tabla1[[#This Row],[FDR q-val|AM24vsNM24]] &lt; $C$1, Tabla1[[#This Row],[NES|AM24vsNM24]], "")</f>
        <v/>
      </c>
      <c r="D264" t="str">
        <f>IF(Tabla1[[#This Row],[FDR q-val|AM48vsNM48]] &lt; $C$1, Tabla1[[#This Row],[NES|AM48vsNM48]], "")</f>
        <v/>
      </c>
      <c r="E264" t="str">
        <f>IF(Tabla1[[#This Row],[FDR q-val|AMinf24vsAM24]] &lt; $C$1, Tabla1[[#This Row],[NES|AMinf24vsAM24]], "")</f>
        <v/>
      </c>
      <c r="F264" t="str">
        <f>IF(Tabla1[[#This Row],[FDR q-val|AMinf24vsNM24]] &lt; $C$1, Tabla1[[#This Row],[NES|AMinf24vsNM24]], "")</f>
        <v/>
      </c>
      <c r="G264" t="str">
        <f>IF(Tabla1[[#This Row],[FDR q-val|AMinf24vsNMinf24]] &lt; $C$1, Tabla1[[#This Row],[NES|AMinf24vsNMinf24]], "")</f>
        <v/>
      </c>
      <c r="H264" t="str">
        <f>IF(Tabla1[[#This Row],[FDR q-val|AMinf48_vs_NMinf48]] &lt; $C$1, Tabla1[[#This Row],[NES|AMinf48_vs_NMinf48]], "")</f>
        <v/>
      </c>
      <c r="I264" t="str">
        <f>IF(Tabla1[[#This Row],[FDR q-val|AMinf48vsAM48]] &lt; $C$1, Tabla1[[#This Row],[NES|AMinf48vsAM48]], "")</f>
        <v/>
      </c>
      <c r="J264" t="str">
        <f>IF(Tabla1[[#This Row],[FDR q-val|AMinf48vsNM48]] &lt; $C$1, Tabla1[[#This Row],[NES|AMinf48vsNM48]], "")</f>
        <v/>
      </c>
      <c r="K264">
        <f>IF(Tabla1[[#This Row],[FDR q-val|NMinf24vsNM24]] &lt; $C$1, Tabla1[[#This Row],[NES|NMinf24vsNM24]], "")</f>
        <v>1.4243220999999999</v>
      </c>
      <c r="L264" t="str">
        <f>IF(Tabla1[[#This Row],[FDR q-val|NMinf48vsNM48]] &lt; $C$1, Tabla1[[#This Row],[NES|NMinf48vsNM48]], "")</f>
        <v/>
      </c>
      <c r="M264">
        <v>-1.0763681</v>
      </c>
      <c r="N264">
        <v>-0.70556306999999996</v>
      </c>
      <c r="O264">
        <v>1.1004970999999999</v>
      </c>
      <c r="P264">
        <v>0.94417079999999998</v>
      </c>
      <c r="Q264">
        <v>-1.184258</v>
      </c>
      <c r="R264">
        <v>-1.1323548999999999</v>
      </c>
      <c r="S264">
        <v>0.97696983999999998</v>
      </c>
      <c r="T264">
        <v>0.94245493000000002</v>
      </c>
      <c r="U264">
        <v>1.4243220999999999</v>
      </c>
      <c r="V264">
        <v>1.0170950999999999</v>
      </c>
      <c r="W264">
        <v>0.9805005</v>
      </c>
      <c r="X264">
        <v>1</v>
      </c>
      <c r="Y264">
        <v>0.86002772999999999</v>
      </c>
      <c r="Z264">
        <v>0.83931069999999997</v>
      </c>
      <c r="AA264">
        <v>1</v>
      </c>
      <c r="AB264">
        <v>0.85609409999999997</v>
      </c>
      <c r="AC264">
        <v>0.95442473999999999</v>
      </c>
      <c r="AD264">
        <v>0.87571829999999995</v>
      </c>
      <c r="AE264">
        <v>0.38009482999999999</v>
      </c>
      <c r="AF264">
        <v>0.86704550000000002</v>
      </c>
      <c r="AG264" s="1">
        <v>0.41</v>
      </c>
      <c r="AH264" s="1">
        <v>0.13</v>
      </c>
      <c r="AI264" s="1">
        <v>0.43</v>
      </c>
      <c r="AJ264" s="1">
        <v>0.11</v>
      </c>
      <c r="AK264" s="1">
        <v>0.35</v>
      </c>
      <c r="AL264" s="1">
        <v>0.39</v>
      </c>
      <c r="AM264" s="1">
        <v>0.28000000000000003</v>
      </c>
      <c r="AN264" s="1">
        <v>0.37</v>
      </c>
      <c r="AO264" s="1">
        <v>0.13</v>
      </c>
      <c r="AP264" s="1">
        <v>0.35</v>
      </c>
      <c r="AQ264" s="1">
        <f>SUM(Tabla1[[#This Row],[AM24vsNM24]:[NMinf48vsNM48]])</f>
        <v>1.4243220999999999</v>
      </c>
    </row>
    <row r="265" spans="1:43" hidden="1" x14ac:dyDescent="0.3">
      <c r="A265" t="s">
        <v>293</v>
      </c>
      <c r="B265">
        <v>15</v>
      </c>
      <c r="C265" t="str">
        <f>IF(Tabla1[[#This Row],[FDR q-val|AM24vsNM24]] &lt; $C$1, Tabla1[[#This Row],[NES|AM24vsNM24]], "")</f>
        <v/>
      </c>
      <c r="D265" t="str">
        <f>IF(Tabla1[[#This Row],[FDR q-val|AM48vsNM48]] &lt; $C$1, Tabla1[[#This Row],[NES|AM48vsNM48]], "")</f>
        <v/>
      </c>
      <c r="E265" t="str">
        <f>IF(Tabla1[[#This Row],[FDR q-val|AMinf24vsAM24]] &lt; $C$1, Tabla1[[#This Row],[NES|AMinf24vsAM24]], "")</f>
        <v/>
      </c>
      <c r="F265" t="str">
        <f>IF(Tabla1[[#This Row],[FDR q-val|AMinf24vsNM24]] &lt; $C$1, Tabla1[[#This Row],[NES|AMinf24vsNM24]], "")</f>
        <v/>
      </c>
      <c r="H265" t="str">
        <f>IF(Tabla1[[#This Row],[FDR q-val|AMinf48_vs_NMinf48]] &lt; $C$1, Tabla1[[#This Row],[NES|AMinf48_vs_NMinf48]], "")</f>
        <v/>
      </c>
      <c r="I265" t="str">
        <f>IF(Tabla1[[#This Row],[FDR q-val|AMinf48vsAM48]] &lt; $C$1, Tabla1[[#This Row],[NES|AMinf48vsAM48]], "")</f>
        <v/>
      </c>
      <c r="J265" t="str">
        <f>IF(Tabla1[[#This Row],[FDR q-val|AMinf48vsNM48]] &lt; $C$1, Tabla1[[#This Row],[NES|AMinf48vsNM48]], "")</f>
        <v/>
      </c>
      <c r="K265" t="str">
        <f>IF(Tabla1[[#This Row],[FDR q-val|NMinf24vsNM24]] &lt; $C$1, Tabla1[[#This Row],[NES|NMinf24vsNM24]], "")</f>
        <v/>
      </c>
      <c r="L265" t="str">
        <f>IF(Tabla1[[#This Row],[FDR q-val|NMinf48vsNM48]] &lt; $C$1, Tabla1[[#This Row],[NES|NMinf48vsNM48]], "")</f>
        <v/>
      </c>
      <c r="M265">
        <v>-0.97736480000000003</v>
      </c>
      <c r="N265">
        <v>-1.1947601999999999</v>
      </c>
      <c r="O265">
        <v>0.84849319999999995</v>
      </c>
      <c r="P265">
        <v>-0.97565763999999999</v>
      </c>
      <c r="Q265">
        <v>0.53607804000000003</v>
      </c>
      <c r="R265">
        <v>0.68652594</v>
      </c>
      <c r="S265">
        <v>0.87504090000000001</v>
      </c>
      <c r="T265">
        <v>0.70491329999999996</v>
      </c>
      <c r="U265">
        <v>-0.85778695000000005</v>
      </c>
      <c r="V265">
        <v>0.65073639999999999</v>
      </c>
      <c r="W265">
        <v>0.92419519999999999</v>
      </c>
      <c r="X265">
        <v>0.98641199999999996</v>
      </c>
      <c r="Y265">
        <v>0.90092735999999995</v>
      </c>
      <c r="Z265">
        <v>1</v>
      </c>
      <c r="AA265">
        <v>0.99225850000000004</v>
      </c>
      <c r="AB265">
        <v>1</v>
      </c>
      <c r="AC265">
        <v>0.99082183999999995</v>
      </c>
      <c r="AD265">
        <v>0.92201940000000004</v>
      </c>
      <c r="AE265">
        <v>0.90203339999999999</v>
      </c>
      <c r="AF265">
        <v>0.93015694999999998</v>
      </c>
      <c r="AG265" s="1">
        <v>0.33</v>
      </c>
      <c r="AH265" s="1">
        <v>0.2</v>
      </c>
      <c r="AI265" s="1">
        <v>0.47</v>
      </c>
      <c r="AJ265" s="1">
        <v>0.33</v>
      </c>
      <c r="AK265" s="1">
        <v>0.53</v>
      </c>
      <c r="AL265" s="1">
        <v>0.13</v>
      </c>
      <c r="AM265" s="1">
        <v>0.53</v>
      </c>
      <c r="AN265" s="1">
        <v>0.4</v>
      </c>
      <c r="AO265" s="1">
        <v>0.4</v>
      </c>
      <c r="AP265" s="1">
        <v>0.4</v>
      </c>
      <c r="AQ265" s="1">
        <f>SUM(Tabla1[[#This Row],[AM24vsNM24]:[NMinf48vsNM48]])</f>
        <v>0</v>
      </c>
    </row>
    <row r="266" spans="1:43" hidden="1" x14ac:dyDescent="0.3">
      <c r="A266" t="s">
        <v>294</v>
      </c>
      <c r="B266">
        <v>28</v>
      </c>
      <c r="C266" t="str">
        <f>IF(Tabla1[[#This Row],[FDR q-val|AM24vsNM24]] &lt; $C$1, Tabla1[[#This Row],[NES|AM24vsNM24]], "")</f>
        <v/>
      </c>
      <c r="D266" t="str">
        <f>IF(Tabla1[[#This Row],[FDR q-val|AM48vsNM48]] &lt; $C$1, Tabla1[[#This Row],[NES|AM48vsNM48]], "")</f>
        <v/>
      </c>
      <c r="E266" t="str">
        <f>IF(Tabla1[[#This Row],[FDR q-val|AMinf24vsAM24]] &lt; $C$1, Tabla1[[#This Row],[NES|AMinf24vsAM24]], "")</f>
        <v/>
      </c>
      <c r="F266" t="str">
        <f>IF(Tabla1[[#This Row],[FDR q-val|AMinf24vsNM24]] &lt; $C$1, Tabla1[[#This Row],[NES|AMinf24vsNM24]], "")</f>
        <v/>
      </c>
      <c r="G266" t="str">
        <f>IF(Tabla1[[#This Row],[FDR q-val|AMinf24vsNMinf24]] &lt; $C$1, Tabla1[[#This Row],[NES|AMinf24vsNMinf24]], "")</f>
        <v/>
      </c>
      <c r="H266" t="str">
        <f>IF(Tabla1[[#This Row],[FDR q-val|AMinf48_vs_NMinf48]] &lt; $C$1, Tabla1[[#This Row],[NES|AMinf48_vs_NMinf48]], "")</f>
        <v/>
      </c>
      <c r="I266" t="str">
        <f>IF(Tabla1[[#This Row],[FDR q-val|AMinf48vsAM48]] &lt; $C$1, Tabla1[[#This Row],[NES|AMinf48vsAM48]], "")</f>
        <v/>
      </c>
      <c r="J266" t="str">
        <f>IF(Tabla1[[#This Row],[FDR q-val|AMinf48vsNM48]] &lt; $C$1, Tabla1[[#This Row],[NES|AMinf48vsNM48]], "")</f>
        <v/>
      </c>
      <c r="K266" t="str">
        <f>IF(Tabla1[[#This Row],[FDR q-val|NMinf24vsNM24]] &lt; $C$1, Tabla1[[#This Row],[NES|NMinf24vsNM24]], "")</f>
        <v/>
      </c>
      <c r="L266" t="str">
        <f>IF(Tabla1[[#This Row],[FDR q-val|NMinf48vsNM48]] &lt; $C$1, Tabla1[[#This Row],[NES|NMinf48vsNM48]], "")</f>
        <v/>
      </c>
      <c r="M266">
        <v>-0.57371335999999995</v>
      </c>
      <c r="N266">
        <v>-1.1302607</v>
      </c>
      <c r="O266">
        <v>0.95181506999999999</v>
      </c>
      <c r="P266">
        <v>0.91100020000000004</v>
      </c>
      <c r="Q266">
        <v>1.0898163000000001</v>
      </c>
      <c r="R266">
        <v>-0.57939816</v>
      </c>
      <c r="S266">
        <v>1.2408303000000001</v>
      </c>
      <c r="T266">
        <v>0.70563984000000002</v>
      </c>
      <c r="U266">
        <v>0.74800440000000001</v>
      </c>
      <c r="V266">
        <v>0.83182495999999995</v>
      </c>
      <c r="W266">
        <v>0.96854839999999998</v>
      </c>
      <c r="X266">
        <v>1</v>
      </c>
      <c r="Y266">
        <v>0.87402170000000001</v>
      </c>
      <c r="Z266">
        <v>0.84529889999999996</v>
      </c>
      <c r="AA266">
        <v>0.82501363999999999</v>
      </c>
      <c r="AB266">
        <v>0.99262470000000003</v>
      </c>
      <c r="AC266">
        <v>1</v>
      </c>
      <c r="AD266">
        <v>0.92560149999999997</v>
      </c>
      <c r="AE266">
        <v>0.91414773000000005</v>
      </c>
      <c r="AF266">
        <v>0.90564080000000002</v>
      </c>
      <c r="AG266" s="1">
        <v>0.21</v>
      </c>
      <c r="AH266" s="1">
        <v>0.54</v>
      </c>
      <c r="AI266" s="1">
        <v>0.25</v>
      </c>
      <c r="AJ266" s="1">
        <v>0.21</v>
      </c>
      <c r="AK266" s="1">
        <v>0.5</v>
      </c>
      <c r="AL266" s="1">
        <v>0.14000000000000001</v>
      </c>
      <c r="AM266" s="1">
        <v>0.64</v>
      </c>
      <c r="AN266" s="1">
        <v>0.32</v>
      </c>
      <c r="AO266" s="1">
        <v>0.28999999999999998</v>
      </c>
      <c r="AP266" s="1">
        <v>0.32</v>
      </c>
      <c r="AQ266" s="1">
        <f>SUM(Tabla1[[#This Row],[AM24vsNM24]:[NMinf48vsNM48]])</f>
        <v>0</v>
      </c>
    </row>
    <row r="267" spans="1:43" hidden="1" x14ac:dyDescent="0.3">
      <c r="A267" t="s">
        <v>295</v>
      </c>
      <c r="B267">
        <v>193</v>
      </c>
      <c r="C267" t="str">
        <f>IF(Tabla1[[#This Row],[FDR q-val|AM24vsNM24]] &lt; $C$1, Tabla1[[#This Row],[NES|AM24vsNM24]], "")</f>
        <v/>
      </c>
      <c r="D267" t="str">
        <f>IF(Tabla1[[#This Row],[FDR q-val|AM48vsNM48]] &lt; $C$1, Tabla1[[#This Row],[NES|AM48vsNM48]], "")</f>
        <v/>
      </c>
      <c r="E267" t="str">
        <f>IF(Tabla1[[#This Row],[FDR q-val|AMinf24vsAM24]] &lt; $C$1, Tabla1[[#This Row],[NES|AMinf24vsAM24]], "")</f>
        <v/>
      </c>
      <c r="F267" t="str">
        <f>IF(Tabla1[[#This Row],[FDR q-val|AMinf24vsNM24]] &lt; $C$1, Tabla1[[#This Row],[NES|AMinf24vsNM24]], "")</f>
        <v/>
      </c>
      <c r="H267" t="str">
        <f>IF(Tabla1[[#This Row],[FDR q-val|AMinf48_vs_NMinf48]] &lt; $C$1, Tabla1[[#This Row],[NES|AMinf48_vs_NMinf48]], "")</f>
        <v/>
      </c>
      <c r="I267" t="str">
        <f>IF(Tabla1[[#This Row],[FDR q-val|AMinf48vsAM48]] &lt; $C$1, Tabla1[[#This Row],[NES|AMinf48vsAM48]], "")</f>
        <v/>
      </c>
      <c r="J267" t="str">
        <f>IF(Tabla1[[#This Row],[FDR q-val|AMinf48vsNM48]] &lt; $C$1, Tabla1[[#This Row],[NES|AMinf48vsNM48]], "")</f>
        <v/>
      </c>
      <c r="K267" t="str">
        <f>IF(Tabla1[[#This Row],[FDR q-val|NMinf24vsNM24]] &lt; $C$1, Tabla1[[#This Row],[NES|NMinf24vsNM24]], "")</f>
        <v/>
      </c>
      <c r="L267" t="str">
        <f>IF(Tabla1[[#This Row],[FDR q-val|NMinf48vsNM48]] &lt; $C$1, Tabla1[[#This Row],[NES|NMinf48vsNM48]], "")</f>
        <v/>
      </c>
      <c r="M267">
        <v>1.4049832</v>
      </c>
      <c r="N267">
        <v>-0.66055036</v>
      </c>
      <c r="O267">
        <v>-1.2794795999999999</v>
      </c>
      <c r="P267">
        <v>1.0742917999999999</v>
      </c>
      <c r="Q267">
        <v>1.3561658999999999</v>
      </c>
      <c r="R267">
        <v>0.47398865000000001</v>
      </c>
      <c r="S267">
        <v>1.1473812999999999</v>
      </c>
      <c r="T267">
        <v>1.0969515999999999</v>
      </c>
      <c r="U267">
        <v>0.81717192999999999</v>
      </c>
      <c r="V267">
        <v>1.178474</v>
      </c>
      <c r="W267">
        <v>0.6855173</v>
      </c>
      <c r="X267">
        <v>1</v>
      </c>
      <c r="Y267">
        <v>0.59848310000000005</v>
      </c>
      <c r="Z267">
        <v>0.71720189999999995</v>
      </c>
      <c r="AA267">
        <v>0.52154310000000004</v>
      </c>
      <c r="AB267">
        <v>1</v>
      </c>
      <c r="AC267">
        <v>1</v>
      </c>
      <c r="AD267">
        <v>0.895841</v>
      </c>
      <c r="AE267">
        <v>0.92961185999999996</v>
      </c>
      <c r="AF267">
        <v>0.76000749999999995</v>
      </c>
      <c r="AG267" s="1">
        <v>0.48</v>
      </c>
      <c r="AH267" s="1">
        <v>0.4</v>
      </c>
      <c r="AI267" s="1">
        <v>0.46</v>
      </c>
      <c r="AJ267" s="1">
        <v>0.4</v>
      </c>
      <c r="AK267" s="1">
        <v>0.38</v>
      </c>
      <c r="AL267" s="1">
        <v>0.28000000000000003</v>
      </c>
      <c r="AM267" s="1">
        <v>0.56000000000000005</v>
      </c>
      <c r="AN267" s="1">
        <v>0.61</v>
      </c>
      <c r="AO267" s="1">
        <v>0.2</v>
      </c>
      <c r="AP267" s="1">
        <v>0.55000000000000004</v>
      </c>
      <c r="AQ267" s="1">
        <f>SUM(Tabla1[[#This Row],[AM24vsNM24]:[NMinf48vsNM48]])</f>
        <v>0</v>
      </c>
    </row>
    <row r="268" spans="1:43" hidden="1" x14ac:dyDescent="0.3">
      <c r="A268" t="s">
        <v>296</v>
      </c>
      <c r="B268">
        <v>31</v>
      </c>
      <c r="C268" t="str">
        <f>IF(Tabla1[[#This Row],[FDR q-val|AM24vsNM24]] &lt; $C$1, Tabla1[[#This Row],[NES|AM24vsNM24]], "")</f>
        <v/>
      </c>
      <c r="D268" t="str">
        <f>IF(Tabla1[[#This Row],[FDR q-val|AM48vsNM48]] &lt; $C$1, Tabla1[[#This Row],[NES|AM48vsNM48]], "")</f>
        <v/>
      </c>
      <c r="E268" t="str">
        <f>IF(Tabla1[[#This Row],[FDR q-val|AMinf24vsAM24]] &lt; $C$1, Tabla1[[#This Row],[NES|AMinf24vsAM24]], "")</f>
        <v/>
      </c>
      <c r="F268" t="str">
        <f>IF(Tabla1[[#This Row],[FDR q-val|AMinf24vsNM24]] &lt; $C$1, Tabla1[[#This Row],[NES|AMinf24vsNM24]], "")</f>
        <v/>
      </c>
      <c r="G268" t="str">
        <f>IF(Tabla1[[#This Row],[FDR q-val|AMinf24vsNMinf24]] &lt; $C$1, Tabla1[[#This Row],[NES|AMinf24vsNMinf24]], "")</f>
        <v/>
      </c>
      <c r="H268" t="str">
        <f>IF(Tabla1[[#This Row],[FDR q-val|AMinf48_vs_NMinf48]] &lt; $C$1, Tabla1[[#This Row],[NES|AMinf48_vs_NMinf48]], "")</f>
        <v/>
      </c>
      <c r="I268" t="str">
        <f>IF(Tabla1[[#This Row],[FDR q-val|AMinf48vsAM48]] &lt; $C$1, Tabla1[[#This Row],[NES|AMinf48vsAM48]], "")</f>
        <v/>
      </c>
      <c r="J268" t="str">
        <f>IF(Tabla1[[#This Row],[FDR q-val|AMinf48vsNM48]] &lt; $C$1, Tabla1[[#This Row],[NES|AMinf48vsNM48]], "")</f>
        <v/>
      </c>
      <c r="K268" t="str">
        <f>IF(Tabla1[[#This Row],[FDR q-val|NMinf24vsNM24]] &lt; $C$1, Tabla1[[#This Row],[NES|NMinf24vsNM24]], "")</f>
        <v/>
      </c>
      <c r="L268" t="str">
        <f>IF(Tabla1[[#This Row],[FDR q-val|NMinf48vsNM48]] &lt; $C$1, Tabla1[[#This Row],[NES|NMinf48vsNM48]], "")</f>
        <v/>
      </c>
      <c r="M268">
        <v>1.1191348000000001</v>
      </c>
      <c r="N268">
        <v>-0.73814959999999996</v>
      </c>
      <c r="O268">
        <v>-1.3157934</v>
      </c>
      <c r="P268">
        <v>-1.3326381</v>
      </c>
      <c r="Q268">
        <v>1.0532166000000001</v>
      </c>
      <c r="R268">
        <v>0.85866229999999999</v>
      </c>
      <c r="S268">
        <v>-0.79982823000000003</v>
      </c>
      <c r="T268">
        <v>-0.65517550000000002</v>
      </c>
      <c r="U268">
        <v>-1.2268878000000001</v>
      </c>
      <c r="V268">
        <v>-0.51692795999999996</v>
      </c>
      <c r="W268">
        <v>0.90633803999999996</v>
      </c>
      <c r="X268">
        <v>1</v>
      </c>
      <c r="Y268">
        <v>0.58929549999999997</v>
      </c>
      <c r="Z268">
        <v>0.92196166999999996</v>
      </c>
      <c r="AA268">
        <v>0.86052949999999995</v>
      </c>
      <c r="AB268">
        <v>1</v>
      </c>
      <c r="AC268">
        <v>0.96784239999999999</v>
      </c>
      <c r="AD268">
        <v>0.96697480000000002</v>
      </c>
      <c r="AE268">
        <v>0.79614099999999999</v>
      </c>
      <c r="AF268">
        <v>1</v>
      </c>
      <c r="AG268" s="1">
        <v>0.39</v>
      </c>
      <c r="AH268" s="1">
        <v>0.28999999999999998</v>
      </c>
      <c r="AI268" s="1">
        <v>0.65</v>
      </c>
      <c r="AJ268" s="1">
        <v>0.45</v>
      </c>
      <c r="AK268" s="1">
        <v>0.26</v>
      </c>
      <c r="AL268" s="1">
        <v>0.26</v>
      </c>
      <c r="AM268" s="1">
        <v>0.19</v>
      </c>
      <c r="AN268" s="1">
        <v>0.19</v>
      </c>
      <c r="AO268" s="1">
        <v>0.35</v>
      </c>
      <c r="AP268" s="1">
        <v>0.13</v>
      </c>
      <c r="AQ268" s="1">
        <f>SUM(Tabla1[[#This Row],[AM24vsNM24]:[NMinf48vsNM48]])</f>
        <v>0</v>
      </c>
    </row>
    <row r="269" spans="1:43" hidden="1" x14ac:dyDescent="0.3">
      <c r="A269" t="s">
        <v>297</v>
      </c>
      <c r="B269">
        <v>25</v>
      </c>
      <c r="C269" t="str">
        <f>IF(Tabla1[[#This Row],[FDR q-val|AM24vsNM24]] &lt; $C$1, Tabla1[[#This Row],[NES|AM24vsNM24]], "")</f>
        <v/>
      </c>
      <c r="D269" t="str">
        <f>IF(Tabla1[[#This Row],[FDR q-val|AM48vsNM48]] &lt; $C$1, Tabla1[[#This Row],[NES|AM48vsNM48]], "")</f>
        <v/>
      </c>
      <c r="E269" t="str">
        <f>IF(Tabla1[[#This Row],[FDR q-val|AMinf24vsAM24]] &lt; $C$1, Tabla1[[#This Row],[NES|AMinf24vsAM24]], "")</f>
        <v/>
      </c>
      <c r="F269" t="str">
        <f>IF(Tabla1[[#This Row],[FDR q-val|AMinf24vsNM24]] &lt; $C$1, Tabla1[[#This Row],[NES|AMinf24vsNM24]], "")</f>
        <v/>
      </c>
      <c r="H269" t="str">
        <f>IF(Tabla1[[#This Row],[FDR q-val|AMinf48_vs_NMinf48]] &lt; $C$1, Tabla1[[#This Row],[NES|AMinf48_vs_NMinf48]], "")</f>
        <v/>
      </c>
      <c r="I269" t="str">
        <f>IF(Tabla1[[#This Row],[FDR q-val|AMinf48vsAM48]] &lt; $C$1, Tabla1[[#This Row],[NES|AMinf48vsAM48]], "")</f>
        <v/>
      </c>
      <c r="J269" t="str">
        <f>IF(Tabla1[[#This Row],[FDR q-val|AMinf48vsNM48]] &lt; $C$1, Tabla1[[#This Row],[NES|AMinf48vsNM48]], "")</f>
        <v/>
      </c>
      <c r="K269" t="str">
        <f>IF(Tabla1[[#This Row],[FDR q-val|NMinf24vsNM24]] &lt; $C$1, Tabla1[[#This Row],[NES|NMinf24vsNM24]], "")</f>
        <v/>
      </c>
      <c r="L269" t="str">
        <f>IF(Tabla1[[#This Row],[FDR q-val|NMinf48vsNM48]] &lt; $C$1, Tabla1[[#This Row],[NES|NMinf48vsNM48]], "")</f>
        <v/>
      </c>
      <c r="M269">
        <v>1.1462566000000001</v>
      </c>
      <c r="N269">
        <v>-0.89608759999999998</v>
      </c>
      <c r="O269">
        <v>-1.2527151000000001</v>
      </c>
      <c r="P269">
        <v>-1.3692966</v>
      </c>
      <c r="Q269">
        <v>-0.80810576999999995</v>
      </c>
      <c r="R269">
        <v>0.60792946999999997</v>
      </c>
      <c r="S269">
        <v>-0.74241643999999996</v>
      </c>
      <c r="T269">
        <v>-0.61642129999999995</v>
      </c>
      <c r="U269">
        <v>-1.2718016999999999</v>
      </c>
      <c r="V269">
        <v>0.67986349999999995</v>
      </c>
      <c r="W269">
        <v>0.89857507000000003</v>
      </c>
      <c r="X269">
        <v>1</v>
      </c>
      <c r="Y269">
        <v>0.63867220000000002</v>
      </c>
      <c r="Z269">
        <v>0.99926119999999996</v>
      </c>
      <c r="AA269">
        <v>1</v>
      </c>
      <c r="AB269">
        <v>1</v>
      </c>
      <c r="AC269">
        <v>0.93009262999999998</v>
      </c>
      <c r="AD269">
        <v>0.97215974000000005</v>
      </c>
      <c r="AE269">
        <v>0.74233614999999997</v>
      </c>
      <c r="AF269">
        <v>0.93812435999999999</v>
      </c>
      <c r="AG269" s="1">
        <v>0.44</v>
      </c>
      <c r="AH269" s="1">
        <v>0.36</v>
      </c>
      <c r="AI269" s="1">
        <v>0.68</v>
      </c>
      <c r="AJ269" s="1">
        <v>0.48</v>
      </c>
      <c r="AK269" s="1">
        <v>0.28000000000000003</v>
      </c>
      <c r="AL269" s="1">
        <v>0.2</v>
      </c>
      <c r="AM269" s="1">
        <v>0.2</v>
      </c>
      <c r="AN269" s="1">
        <v>0.2</v>
      </c>
      <c r="AO269" s="1">
        <v>0.32</v>
      </c>
      <c r="AP269" s="1">
        <v>0.4</v>
      </c>
      <c r="AQ269" s="1">
        <f>SUM(Tabla1[[#This Row],[AM24vsNM24]:[NMinf48vsNM48]])</f>
        <v>0</v>
      </c>
    </row>
    <row r="270" spans="1:43" x14ac:dyDescent="0.3">
      <c r="A270" t="s">
        <v>298</v>
      </c>
      <c r="B270">
        <v>31</v>
      </c>
      <c r="C270" t="str">
        <f>IF(Tabla1[[#This Row],[FDR q-val|AM24vsNM24]] &lt; $C$1, Tabla1[[#This Row],[NES|AM24vsNM24]], "")</f>
        <v/>
      </c>
      <c r="D270" t="str">
        <f>IF(Tabla1[[#This Row],[FDR q-val|AM48vsNM48]] &lt; $C$1, Tabla1[[#This Row],[NES|AM48vsNM48]], "")</f>
        <v/>
      </c>
      <c r="E270" t="str">
        <f>IF(Tabla1[[#This Row],[FDR q-val|AMinf24vsAM24]] &lt; $C$1, Tabla1[[#This Row],[NES|AMinf24vsAM24]], "")</f>
        <v/>
      </c>
      <c r="F270">
        <f>IF(Tabla1[[#This Row],[FDR q-val|AMinf24vsNM24]] &lt; $C$1, Tabla1[[#This Row],[NES|AMinf24vsNM24]], "")</f>
        <v>1.5625974</v>
      </c>
      <c r="G270" t="str">
        <f>IF(Tabla1[[#This Row],[FDR q-val|AMinf24vsNMinf24]] &lt; $C$1, Tabla1[[#This Row],[NES|AMinf24vsNMinf24]], "")</f>
        <v/>
      </c>
      <c r="H270" t="str">
        <f>IF(Tabla1[[#This Row],[FDR q-val|AMinf48_vs_NMinf48]] &lt; $C$1, Tabla1[[#This Row],[NES|AMinf48_vs_NMinf48]], "")</f>
        <v/>
      </c>
      <c r="I270" t="str">
        <f>IF(Tabla1[[#This Row],[FDR q-val|AMinf48vsAM48]] &lt; $C$1, Tabla1[[#This Row],[NES|AMinf48vsAM48]], "")</f>
        <v/>
      </c>
      <c r="J270" t="str">
        <f>IF(Tabla1[[#This Row],[FDR q-val|AMinf48vsNM48]] &lt; $C$1, Tabla1[[#This Row],[NES|AMinf48vsNM48]], "")</f>
        <v/>
      </c>
      <c r="K270">
        <f>IF(Tabla1[[#This Row],[FDR q-val|NMinf24vsNM24]] &lt; $C$1, Tabla1[[#This Row],[NES|NMinf24vsNM24]], "")</f>
        <v>1.3970800999999999</v>
      </c>
      <c r="L270" t="str">
        <f>IF(Tabla1[[#This Row],[FDR q-val|NMinf48vsNM48]] &lt; $C$1, Tabla1[[#This Row],[NES|NMinf48vsNM48]], "")</f>
        <v/>
      </c>
      <c r="M270">
        <v>1.4817984</v>
      </c>
      <c r="N270">
        <v>-0.49325780000000002</v>
      </c>
      <c r="O270">
        <v>-0.9205084</v>
      </c>
      <c r="P270">
        <v>1.5625974</v>
      </c>
      <c r="Q270">
        <v>0.98391519999999999</v>
      </c>
      <c r="R270">
        <v>-0.44256309999999999</v>
      </c>
      <c r="S270">
        <v>1.1803516000000001</v>
      </c>
      <c r="T270">
        <v>1.0994086999999999</v>
      </c>
      <c r="U270">
        <v>1.3970800999999999</v>
      </c>
      <c r="V270">
        <v>1.4279961999999999</v>
      </c>
      <c r="W270">
        <v>0.68496270000000004</v>
      </c>
      <c r="X270">
        <v>0.98857063000000001</v>
      </c>
      <c r="Y270">
        <v>0.83251310000000001</v>
      </c>
      <c r="Z270">
        <v>0.31663203000000001</v>
      </c>
      <c r="AA270">
        <v>0.89608114999999999</v>
      </c>
      <c r="AB270">
        <v>1</v>
      </c>
      <c r="AC270">
        <v>1</v>
      </c>
      <c r="AD270">
        <v>0.89911395000000005</v>
      </c>
      <c r="AE270">
        <v>0.42759799999999998</v>
      </c>
      <c r="AF270">
        <v>1</v>
      </c>
      <c r="AG270" s="1">
        <v>0.61</v>
      </c>
      <c r="AH270" s="1">
        <v>0.9</v>
      </c>
      <c r="AI270" s="1">
        <v>0.68</v>
      </c>
      <c r="AJ270" s="1">
        <v>0.61</v>
      </c>
      <c r="AK270" s="1">
        <v>0.32</v>
      </c>
      <c r="AL270" s="1">
        <v>0.57999999999999996</v>
      </c>
      <c r="AM270" s="1">
        <v>0.77</v>
      </c>
      <c r="AN270" s="1">
        <v>0.77</v>
      </c>
      <c r="AO270" s="1">
        <v>0.45</v>
      </c>
      <c r="AP270" s="1">
        <v>0.71</v>
      </c>
      <c r="AQ270" s="1">
        <f>SUM(Tabla1[[#This Row],[AM24vsNM24]:[NMinf48vsNM48]])</f>
        <v>2.9596774999999997</v>
      </c>
    </row>
    <row r="271" spans="1:43" hidden="1" x14ac:dyDescent="0.3">
      <c r="A271" t="s">
        <v>299</v>
      </c>
      <c r="B271">
        <v>121</v>
      </c>
      <c r="C271" t="str">
        <f>IF(Tabla1[[#This Row],[FDR q-val|AM24vsNM24]] &lt; $C$1, Tabla1[[#This Row],[NES|AM24vsNM24]], "")</f>
        <v/>
      </c>
      <c r="D271" t="str">
        <f>IF(Tabla1[[#This Row],[FDR q-val|AM48vsNM48]] &lt; $C$1, Tabla1[[#This Row],[NES|AM48vsNM48]], "")</f>
        <v/>
      </c>
      <c r="E271" t="str">
        <f>IF(Tabla1[[#This Row],[FDR q-val|AMinf24vsAM24]] &lt; $C$1, Tabla1[[#This Row],[NES|AMinf24vsAM24]], "")</f>
        <v/>
      </c>
      <c r="F271" t="str">
        <f>IF(Tabla1[[#This Row],[FDR q-val|AMinf24vsNM24]] &lt; $C$1, Tabla1[[#This Row],[NES|AMinf24vsNM24]], "")</f>
        <v/>
      </c>
      <c r="H271" t="str">
        <f>IF(Tabla1[[#This Row],[FDR q-val|AMinf48_vs_NMinf48]] &lt; $C$1, Tabla1[[#This Row],[NES|AMinf48_vs_NMinf48]], "")</f>
        <v/>
      </c>
      <c r="I271" t="str">
        <f>IF(Tabla1[[#This Row],[FDR q-val|AMinf48vsAM48]] &lt; $C$1, Tabla1[[#This Row],[NES|AMinf48vsAM48]], "")</f>
        <v/>
      </c>
      <c r="J271" t="str">
        <f>IF(Tabla1[[#This Row],[FDR q-val|AMinf48vsNM48]] &lt; $C$1, Tabla1[[#This Row],[NES|AMinf48vsNM48]], "")</f>
        <v/>
      </c>
      <c r="K271" t="str">
        <f>IF(Tabla1[[#This Row],[FDR q-val|NMinf24vsNM24]] &lt; $C$1, Tabla1[[#This Row],[NES|NMinf24vsNM24]], "")</f>
        <v/>
      </c>
      <c r="L271" t="str">
        <f>IF(Tabla1[[#This Row],[FDR q-val|NMinf48vsNM48]] &lt; $C$1, Tabla1[[#This Row],[NES|NMinf48vsNM48]], "")</f>
        <v/>
      </c>
      <c r="M271">
        <v>1.4142469</v>
      </c>
      <c r="N271">
        <v>-0.65403557000000001</v>
      </c>
      <c r="O271">
        <v>-1.3288476</v>
      </c>
      <c r="P271">
        <v>1.1609617000000001</v>
      </c>
      <c r="Q271">
        <v>1.3893701000000001</v>
      </c>
      <c r="R271">
        <v>0.60753316000000002</v>
      </c>
      <c r="S271">
        <v>1.2228825000000001</v>
      </c>
      <c r="T271">
        <v>1.2073944999999999</v>
      </c>
      <c r="U271">
        <v>0.76293765999999996</v>
      </c>
      <c r="V271">
        <v>1.1690798</v>
      </c>
      <c r="W271">
        <v>0.69165940000000004</v>
      </c>
      <c r="X271">
        <v>1</v>
      </c>
      <c r="Y271">
        <v>0.58727830000000003</v>
      </c>
      <c r="Z271">
        <v>0.6849904</v>
      </c>
      <c r="AA271">
        <v>0.48812287999999998</v>
      </c>
      <c r="AB271">
        <v>1</v>
      </c>
      <c r="AC271">
        <v>1</v>
      </c>
      <c r="AD271">
        <v>0.9468183</v>
      </c>
      <c r="AE271">
        <v>0.91128279999999995</v>
      </c>
      <c r="AF271">
        <v>0.75548340000000003</v>
      </c>
      <c r="AG271" s="1">
        <v>0.62</v>
      </c>
      <c r="AH271" s="1">
        <v>0.48</v>
      </c>
      <c r="AI271" s="1">
        <v>0.49</v>
      </c>
      <c r="AJ271" s="1">
        <v>0.42</v>
      </c>
      <c r="AK271" s="1">
        <v>0.48</v>
      </c>
      <c r="AL271" s="1">
        <v>0.32</v>
      </c>
      <c r="AM271" s="1">
        <v>0.74</v>
      </c>
      <c r="AN271" s="1">
        <v>0.62</v>
      </c>
      <c r="AO271" s="1">
        <v>0.16</v>
      </c>
      <c r="AP271" s="1">
        <v>0.56000000000000005</v>
      </c>
      <c r="AQ271" s="1">
        <f>SUM(Tabla1[[#This Row],[AM24vsNM24]:[NMinf48vsNM48]])</f>
        <v>0</v>
      </c>
    </row>
    <row r="272" spans="1:43" x14ac:dyDescent="0.3">
      <c r="A272" t="s">
        <v>300</v>
      </c>
      <c r="B272">
        <v>44</v>
      </c>
      <c r="C272" t="str">
        <f>IF(Tabla1[[#This Row],[FDR q-val|AM24vsNM24]] &lt; $C$1, Tabla1[[#This Row],[NES|AM24vsNM24]], "")</f>
        <v/>
      </c>
      <c r="D272" t="str">
        <f>IF(Tabla1[[#This Row],[FDR q-val|AM48vsNM48]] &lt; $C$1, Tabla1[[#This Row],[NES|AM48vsNM48]], "")</f>
        <v/>
      </c>
      <c r="E272" t="str">
        <f>IF(Tabla1[[#This Row],[FDR q-val|AMinf24vsAM24]] &lt; $C$1, Tabla1[[#This Row],[NES|AMinf24vsAM24]], "")</f>
        <v/>
      </c>
      <c r="F272" t="str">
        <f>IF(Tabla1[[#This Row],[FDR q-val|AMinf24vsNM24]] &lt; $C$1, Tabla1[[#This Row],[NES|AMinf24vsNM24]], "")</f>
        <v/>
      </c>
      <c r="G272">
        <f>IF(Tabla1[[#This Row],[FDR q-val|AMinf24vsNMinf24]] &lt; $C$1, Tabla1[[#This Row],[NES|AMinf24vsNMinf24]], "")</f>
        <v>1.4571345</v>
      </c>
      <c r="H272" t="str">
        <f>IF(Tabla1[[#This Row],[FDR q-val|AMinf48_vs_NMinf48]] &lt; $C$1, Tabla1[[#This Row],[NES|AMinf48_vs_NMinf48]], "")</f>
        <v/>
      </c>
      <c r="I272" t="str">
        <f>IF(Tabla1[[#This Row],[FDR q-val|AMinf48vsAM48]] &lt; $C$1, Tabla1[[#This Row],[NES|AMinf48vsAM48]], "")</f>
        <v/>
      </c>
      <c r="J272" t="str">
        <f>IF(Tabla1[[#This Row],[FDR q-val|AMinf48vsNM48]] &lt; $C$1, Tabla1[[#This Row],[NES|AMinf48vsNM48]], "")</f>
        <v/>
      </c>
      <c r="K272" t="str">
        <f>IF(Tabla1[[#This Row],[FDR q-val|NMinf24vsNM24]] &lt; $C$1, Tabla1[[#This Row],[NES|NMinf24vsNM24]], "")</f>
        <v/>
      </c>
      <c r="L272" t="str">
        <f>IF(Tabla1[[#This Row],[FDR q-val|NMinf48vsNM48]] &lt; $C$1, Tabla1[[#This Row],[NES|NMinf48vsNM48]], "")</f>
        <v/>
      </c>
      <c r="M272">
        <v>1.4550698</v>
      </c>
      <c r="N272">
        <v>0.40394157000000003</v>
      </c>
      <c r="O272">
        <v>-1.2329648</v>
      </c>
      <c r="P272">
        <v>1.4088400000000001</v>
      </c>
      <c r="Q272">
        <v>1.4571345</v>
      </c>
      <c r="R272">
        <v>1.0433607</v>
      </c>
      <c r="S272">
        <v>1.3066420000000001</v>
      </c>
      <c r="T272">
        <v>1.2968495</v>
      </c>
      <c r="U272">
        <v>0.57868560000000002</v>
      </c>
      <c r="V272">
        <v>1.1227571000000001</v>
      </c>
      <c r="W272">
        <v>0.67416644000000003</v>
      </c>
      <c r="X272">
        <v>1</v>
      </c>
      <c r="Y272">
        <v>0.66453810000000002</v>
      </c>
      <c r="Z272">
        <v>0.5292772</v>
      </c>
      <c r="AA272">
        <v>0.41918825999999998</v>
      </c>
      <c r="AB272">
        <v>1</v>
      </c>
      <c r="AC272">
        <v>1</v>
      </c>
      <c r="AD272">
        <v>1</v>
      </c>
      <c r="AE272">
        <v>0.98032699999999995</v>
      </c>
      <c r="AF272">
        <v>0.79639536</v>
      </c>
      <c r="AG272" s="1">
        <v>0.8</v>
      </c>
      <c r="AH272" s="1">
        <v>1</v>
      </c>
      <c r="AI272" s="1">
        <v>0.66</v>
      </c>
      <c r="AJ272" s="1">
        <v>0.48</v>
      </c>
      <c r="AK272" s="1">
        <v>0.5</v>
      </c>
      <c r="AL272" s="1">
        <v>0.5</v>
      </c>
      <c r="AM272" s="1">
        <v>0.8</v>
      </c>
      <c r="AN272" s="1">
        <v>0.61</v>
      </c>
      <c r="AO272" s="1">
        <v>0.14000000000000001</v>
      </c>
      <c r="AP272" s="1">
        <v>0.75</v>
      </c>
      <c r="AQ272" s="1">
        <f>SUM(Tabla1[[#This Row],[AM24vsNM24]:[NMinf48vsNM48]])</f>
        <v>1.4571345</v>
      </c>
    </row>
    <row r="273" spans="1:43" hidden="1" x14ac:dyDescent="0.3">
      <c r="A273" t="s">
        <v>301</v>
      </c>
      <c r="B273">
        <v>16</v>
      </c>
      <c r="C273" t="str">
        <f>IF(Tabla1[[#This Row],[FDR q-val|AM24vsNM24]] &lt; $C$1, Tabla1[[#This Row],[NES|AM24vsNM24]], "")</f>
        <v/>
      </c>
      <c r="D273" t="str">
        <f>IF(Tabla1[[#This Row],[FDR q-val|AM48vsNM48]] &lt; $C$1, Tabla1[[#This Row],[NES|AM48vsNM48]], "")</f>
        <v/>
      </c>
      <c r="E273" t="str">
        <f>IF(Tabla1[[#This Row],[FDR q-val|AMinf24vsAM24]] &lt; $C$1, Tabla1[[#This Row],[NES|AMinf24vsAM24]], "")</f>
        <v/>
      </c>
      <c r="F273" t="str">
        <f>IF(Tabla1[[#This Row],[FDR q-val|AMinf24vsNM24]] &lt; $C$1, Tabla1[[#This Row],[NES|AMinf24vsNM24]], "")</f>
        <v/>
      </c>
      <c r="H273" t="str">
        <f>IF(Tabla1[[#This Row],[FDR q-val|AMinf48_vs_NMinf48]] &lt; $C$1, Tabla1[[#This Row],[NES|AMinf48_vs_NMinf48]], "")</f>
        <v/>
      </c>
      <c r="I273" t="str">
        <f>IF(Tabla1[[#This Row],[FDR q-val|AMinf48vsAM48]] &lt; $C$1, Tabla1[[#This Row],[NES|AMinf48vsAM48]], "")</f>
        <v/>
      </c>
      <c r="J273" t="str">
        <f>IF(Tabla1[[#This Row],[FDR q-val|AMinf48vsNM48]] &lt; $C$1, Tabla1[[#This Row],[NES|AMinf48vsNM48]], "")</f>
        <v/>
      </c>
      <c r="K273" t="str">
        <f>IF(Tabla1[[#This Row],[FDR q-val|NMinf24vsNM24]] &lt; $C$1, Tabla1[[#This Row],[NES|NMinf24vsNM24]], "")</f>
        <v/>
      </c>
      <c r="L273" t="str">
        <f>IF(Tabla1[[#This Row],[FDR q-val|NMinf48vsNM48]] &lt; $C$1, Tabla1[[#This Row],[NES|NMinf48vsNM48]], "")</f>
        <v/>
      </c>
      <c r="M273">
        <v>1.0132431</v>
      </c>
      <c r="N273">
        <v>-1.0411063</v>
      </c>
      <c r="O273">
        <v>-0.87940439999999998</v>
      </c>
      <c r="P273">
        <v>0.8338179</v>
      </c>
      <c r="Q273">
        <v>1.036724</v>
      </c>
      <c r="R273">
        <v>0.51890150000000002</v>
      </c>
      <c r="S273">
        <v>1.0485948</v>
      </c>
      <c r="T273">
        <v>1.1898964999999999</v>
      </c>
      <c r="U273">
        <v>0.56750610000000001</v>
      </c>
      <c r="V273">
        <v>1.1325455</v>
      </c>
      <c r="W273">
        <v>0.95601590000000003</v>
      </c>
      <c r="X273">
        <v>1</v>
      </c>
      <c r="Y273">
        <v>0.85665464000000002</v>
      </c>
      <c r="Z273">
        <v>0.86611115999999999</v>
      </c>
      <c r="AA273">
        <v>0.86330890000000005</v>
      </c>
      <c r="AB273">
        <v>1</v>
      </c>
      <c r="AC273">
        <v>0.97290710000000002</v>
      </c>
      <c r="AD273">
        <v>0.93108139999999995</v>
      </c>
      <c r="AE273">
        <v>0.98149293999999998</v>
      </c>
      <c r="AF273">
        <v>0.80582184000000001</v>
      </c>
      <c r="AG273" s="1">
        <v>0.38</v>
      </c>
      <c r="AH273" s="1">
        <v>0.75</v>
      </c>
      <c r="AI273" s="1">
        <v>0.56000000000000005</v>
      </c>
      <c r="AJ273" s="1">
        <v>0.44</v>
      </c>
      <c r="AK273" s="1">
        <v>0.56000000000000005</v>
      </c>
      <c r="AL273" s="1">
        <v>1</v>
      </c>
      <c r="AM273" s="1">
        <v>0.63</v>
      </c>
      <c r="AN273" s="1">
        <v>0.69</v>
      </c>
      <c r="AO273" s="1">
        <v>1</v>
      </c>
      <c r="AP273" s="1">
        <v>0.69</v>
      </c>
      <c r="AQ273" s="1">
        <f>SUM(Tabla1[[#This Row],[AM24vsNM24]:[NMinf48vsNM48]])</f>
        <v>0</v>
      </c>
    </row>
    <row r="274" spans="1:43" x14ac:dyDescent="0.3">
      <c r="A274" t="s">
        <v>302</v>
      </c>
      <c r="B274">
        <v>29</v>
      </c>
      <c r="C274" t="str">
        <f>IF(Tabla1[[#This Row],[FDR q-val|AM24vsNM24]] &lt; $C$1, Tabla1[[#This Row],[NES|AM24vsNM24]], "")</f>
        <v/>
      </c>
      <c r="D274" t="str">
        <f>IF(Tabla1[[#This Row],[FDR q-val|AM48vsNM48]] &lt; $C$1, Tabla1[[#This Row],[NES|AM48vsNM48]], "")</f>
        <v/>
      </c>
      <c r="E274" t="str">
        <f>IF(Tabla1[[#This Row],[FDR q-val|AMinf24vsAM24]] &lt; $C$1, Tabla1[[#This Row],[NES|AMinf24vsAM24]], "")</f>
        <v/>
      </c>
      <c r="F274" t="str">
        <f>IF(Tabla1[[#This Row],[FDR q-val|AMinf24vsNM24]] &lt; $C$1, Tabla1[[#This Row],[NES|AMinf24vsNM24]], "")</f>
        <v/>
      </c>
      <c r="G274">
        <f>IF(Tabla1[[#This Row],[FDR q-val|AMinf24vsNMinf24]] &lt; $C$1, Tabla1[[#This Row],[NES|AMinf24vsNMinf24]], "")</f>
        <v>1.381791</v>
      </c>
      <c r="H274" t="str">
        <f>IF(Tabla1[[#This Row],[FDR q-val|AMinf48_vs_NMinf48]] &lt; $C$1, Tabla1[[#This Row],[NES|AMinf48_vs_NMinf48]], "")</f>
        <v/>
      </c>
      <c r="I274" t="str">
        <f>IF(Tabla1[[#This Row],[FDR q-val|AMinf48vsAM48]] &lt; $C$1, Tabla1[[#This Row],[NES|AMinf48vsAM48]], "")</f>
        <v/>
      </c>
      <c r="J274" t="str">
        <f>IF(Tabla1[[#This Row],[FDR q-val|AMinf48vsNM48]] &lt; $C$1, Tabla1[[#This Row],[NES|AMinf48vsNM48]], "")</f>
        <v/>
      </c>
      <c r="K274" t="str">
        <f>IF(Tabla1[[#This Row],[FDR q-val|NMinf24vsNM24]] &lt; $C$1, Tabla1[[#This Row],[NES|NMinf24vsNM24]], "")</f>
        <v/>
      </c>
      <c r="L274" t="str">
        <f>IF(Tabla1[[#This Row],[FDR q-val|NMinf48vsNM48]] &lt; $C$1, Tabla1[[#This Row],[NES|NMinf48vsNM48]], "")</f>
        <v/>
      </c>
      <c r="M274">
        <v>1.4926219999999999</v>
      </c>
      <c r="N274">
        <v>-0.56223350000000005</v>
      </c>
      <c r="O274">
        <v>-1.4277865999999999</v>
      </c>
      <c r="P274">
        <v>0.96891459999999996</v>
      </c>
      <c r="Q274">
        <v>1.381791</v>
      </c>
      <c r="R274">
        <v>1.2013955000000001</v>
      </c>
      <c r="S274">
        <v>1.2843211999999999</v>
      </c>
      <c r="T274">
        <v>1.2057941000000001</v>
      </c>
      <c r="U274">
        <v>-0.70436330000000003</v>
      </c>
      <c r="V274">
        <v>0.99282837000000002</v>
      </c>
      <c r="W274">
        <v>0.67144289999999995</v>
      </c>
      <c r="X274">
        <v>0.97636940000000005</v>
      </c>
      <c r="Y274">
        <v>0.59893320000000005</v>
      </c>
      <c r="Z274">
        <v>0.81923590000000002</v>
      </c>
      <c r="AA274">
        <v>0.47538989999999998</v>
      </c>
      <c r="AB274">
        <v>1</v>
      </c>
      <c r="AC274">
        <v>1</v>
      </c>
      <c r="AD274">
        <v>0.93938750000000004</v>
      </c>
      <c r="AE274">
        <v>0.93497850000000005</v>
      </c>
      <c r="AF274">
        <v>0.85363805000000004</v>
      </c>
      <c r="AG274" s="1">
        <v>0.66</v>
      </c>
      <c r="AH274" s="1">
        <v>0.38</v>
      </c>
      <c r="AI274" s="1">
        <v>0.83</v>
      </c>
      <c r="AJ274" s="1">
        <v>0.34</v>
      </c>
      <c r="AK274" s="1">
        <v>0.83</v>
      </c>
      <c r="AL274" s="1">
        <v>0.59</v>
      </c>
      <c r="AM274" s="1">
        <v>0.9</v>
      </c>
      <c r="AN274" s="1">
        <v>0.86</v>
      </c>
      <c r="AO274" s="1">
        <v>0.52</v>
      </c>
      <c r="AP274" s="1">
        <v>0.72</v>
      </c>
      <c r="AQ274" s="1">
        <f>SUM(Tabla1[[#This Row],[AM24vsNM24]:[NMinf48vsNM48]])</f>
        <v>1.381791</v>
      </c>
    </row>
    <row r="275" spans="1:43" hidden="1" x14ac:dyDescent="0.3">
      <c r="A275" t="s">
        <v>303</v>
      </c>
      <c r="B275">
        <v>28</v>
      </c>
      <c r="C275" t="str">
        <f>IF(Tabla1[[#This Row],[FDR q-val|AM24vsNM24]] &lt; $C$1, Tabla1[[#This Row],[NES|AM24vsNM24]], "")</f>
        <v/>
      </c>
      <c r="D275" t="str">
        <f>IF(Tabla1[[#This Row],[FDR q-val|AM48vsNM48]] &lt; $C$1, Tabla1[[#This Row],[NES|AM48vsNM48]], "")</f>
        <v/>
      </c>
      <c r="E275" t="str">
        <f>IF(Tabla1[[#This Row],[FDR q-val|AMinf24vsAM24]] &lt; $C$1, Tabla1[[#This Row],[NES|AMinf24vsAM24]], "")</f>
        <v/>
      </c>
      <c r="F275" t="str">
        <f>IF(Tabla1[[#This Row],[FDR q-val|AMinf24vsNM24]] &lt; $C$1, Tabla1[[#This Row],[NES|AMinf24vsNM24]], "")</f>
        <v/>
      </c>
      <c r="H275" t="str">
        <f>IF(Tabla1[[#This Row],[FDR q-val|AMinf48_vs_NMinf48]] &lt; $C$1, Tabla1[[#This Row],[NES|AMinf48_vs_NMinf48]], "")</f>
        <v/>
      </c>
      <c r="I275" t="str">
        <f>IF(Tabla1[[#This Row],[FDR q-val|AMinf48vsAM48]] &lt; $C$1, Tabla1[[#This Row],[NES|AMinf48vsAM48]], "")</f>
        <v/>
      </c>
      <c r="J275" t="str">
        <f>IF(Tabla1[[#This Row],[FDR q-val|AMinf48vsNM48]] &lt; $C$1, Tabla1[[#This Row],[NES|AMinf48vsNM48]], "")</f>
        <v/>
      </c>
      <c r="K275" t="str">
        <f>IF(Tabla1[[#This Row],[FDR q-val|NMinf24vsNM24]] &lt; $C$1, Tabla1[[#This Row],[NES|NMinf24vsNM24]], "")</f>
        <v/>
      </c>
      <c r="L275" t="str">
        <f>IF(Tabla1[[#This Row],[FDR q-val|NMinf48vsNM48]] &lt; $C$1, Tabla1[[#This Row],[NES|NMinf48vsNM48]], "")</f>
        <v/>
      </c>
      <c r="M275">
        <v>1.2213513</v>
      </c>
      <c r="N275">
        <v>-0.93108153000000005</v>
      </c>
      <c r="O275">
        <v>-1.5329533</v>
      </c>
      <c r="P275">
        <v>0.53699989999999997</v>
      </c>
      <c r="Q275">
        <v>1.4314100999999999</v>
      </c>
      <c r="R275">
        <v>0.74191309999999999</v>
      </c>
      <c r="S275">
        <v>1.2726645000000001</v>
      </c>
      <c r="T275">
        <v>1.2413559999999999</v>
      </c>
      <c r="U275">
        <v>-1.3669643</v>
      </c>
      <c r="V275">
        <v>1.1372548</v>
      </c>
      <c r="W275">
        <v>0.76178895999999996</v>
      </c>
      <c r="X275">
        <v>1</v>
      </c>
      <c r="Y275">
        <v>0.76892846999999998</v>
      </c>
      <c r="Z275">
        <v>0.98841506000000001</v>
      </c>
      <c r="AA275">
        <v>0.49430380000000002</v>
      </c>
      <c r="AB275">
        <v>1</v>
      </c>
      <c r="AC275">
        <v>1</v>
      </c>
      <c r="AD275">
        <v>1</v>
      </c>
      <c r="AE275">
        <v>0.62033682999999995</v>
      </c>
      <c r="AF275">
        <v>0.80201392999999999</v>
      </c>
      <c r="AG275" s="1">
        <v>0.64</v>
      </c>
      <c r="AH275" s="1">
        <v>0.5</v>
      </c>
      <c r="AI275" s="1">
        <v>0.46</v>
      </c>
      <c r="AJ275" s="1">
        <v>0.28999999999999998</v>
      </c>
      <c r="AK275" s="1">
        <v>0.43</v>
      </c>
      <c r="AL275" s="1">
        <v>0.18</v>
      </c>
      <c r="AM275" s="1">
        <v>0.68</v>
      </c>
      <c r="AN275" s="1">
        <v>0.61</v>
      </c>
      <c r="AO275" s="1">
        <v>0.28999999999999998</v>
      </c>
      <c r="AP275" s="1">
        <v>0.5</v>
      </c>
      <c r="AQ275" s="1">
        <f>SUM(Tabla1[[#This Row],[AM24vsNM24]:[NMinf48vsNM48]])</f>
        <v>0</v>
      </c>
    </row>
    <row r="276" spans="1:43" x14ac:dyDescent="0.3">
      <c r="A276" t="s">
        <v>304</v>
      </c>
      <c r="B276">
        <v>17</v>
      </c>
      <c r="C276" t="str">
        <f>IF(Tabla1[[#This Row],[FDR q-val|AM24vsNM24]] &lt; $C$1, Tabla1[[#This Row],[NES|AM24vsNM24]], "")</f>
        <v/>
      </c>
      <c r="D276" t="str">
        <f>IF(Tabla1[[#This Row],[FDR q-val|AM48vsNM48]] &lt; $C$1, Tabla1[[#This Row],[NES|AM48vsNM48]], "")</f>
        <v/>
      </c>
      <c r="E276" t="str">
        <f>IF(Tabla1[[#This Row],[FDR q-val|AMinf24vsAM24]] &lt; $C$1, Tabla1[[#This Row],[NES|AMinf24vsAM24]], "")</f>
        <v/>
      </c>
      <c r="F276" t="str">
        <f>IF(Tabla1[[#This Row],[FDR q-val|AMinf24vsNM24]] &lt; $C$1, Tabla1[[#This Row],[NES|AMinf24vsNM24]], "")</f>
        <v/>
      </c>
      <c r="G276" t="str">
        <f>IF(Tabla1[[#This Row],[FDR q-val|AMinf24vsNMinf24]] &lt; $C$1, Tabla1[[#This Row],[NES|AMinf24vsNMinf24]], "")</f>
        <v/>
      </c>
      <c r="H276" t="str">
        <f>IF(Tabla1[[#This Row],[FDR q-val|AMinf48_vs_NMinf48]] &lt; $C$1, Tabla1[[#This Row],[NES|AMinf48_vs_NMinf48]], "")</f>
        <v/>
      </c>
      <c r="I276" t="str">
        <f>IF(Tabla1[[#This Row],[FDR q-val|AMinf48vsAM48]] &lt; $C$1, Tabla1[[#This Row],[NES|AMinf48vsAM48]], "")</f>
        <v/>
      </c>
      <c r="J276" t="str">
        <f>IF(Tabla1[[#This Row],[FDR q-val|AMinf48vsNM48]] &lt; $C$1, Tabla1[[#This Row],[NES|AMinf48vsNM48]], "")</f>
        <v/>
      </c>
      <c r="K276">
        <f>IF(Tabla1[[#This Row],[FDR q-val|NMinf24vsNM24]] &lt; $C$1, Tabla1[[#This Row],[NES|NMinf24vsNM24]], "")</f>
        <v>-1.4777800000000001</v>
      </c>
      <c r="L276" t="str">
        <f>IF(Tabla1[[#This Row],[FDR q-val|NMinf48vsNM48]] &lt; $C$1, Tabla1[[#This Row],[NES|NMinf48vsNM48]], "")</f>
        <v/>
      </c>
      <c r="M276">
        <v>1.0931493999999999</v>
      </c>
      <c r="N276">
        <v>-0.80485640000000003</v>
      </c>
      <c r="O276">
        <v>-1.6431203000000001</v>
      </c>
      <c r="P276">
        <v>-0.93744457000000003</v>
      </c>
      <c r="Q276">
        <v>1.5205601</v>
      </c>
      <c r="R276">
        <v>0.72210693000000004</v>
      </c>
      <c r="S276">
        <v>1.2092092000000001</v>
      </c>
      <c r="T276">
        <v>1.1020292</v>
      </c>
      <c r="U276">
        <v>-1.4777800000000001</v>
      </c>
      <c r="V276">
        <v>1.0433949</v>
      </c>
      <c r="W276">
        <v>0.94608159999999997</v>
      </c>
      <c r="X276">
        <v>0.98241966999999997</v>
      </c>
      <c r="Y276">
        <v>0.51294519999999999</v>
      </c>
      <c r="Z276">
        <v>1</v>
      </c>
      <c r="AA276">
        <v>0.50334935999999997</v>
      </c>
      <c r="AB276">
        <v>1</v>
      </c>
      <c r="AC276">
        <v>1</v>
      </c>
      <c r="AD276">
        <v>0.91089260000000005</v>
      </c>
      <c r="AE276">
        <v>0.47372824000000002</v>
      </c>
      <c r="AF276">
        <v>0.84949330000000001</v>
      </c>
      <c r="AG276" s="1">
        <v>0.53</v>
      </c>
      <c r="AH276" s="1">
        <v>0.53</v>
      </c>
      <c r="AI276" s="1">
        <v>0.41</v>
      </c>
      <c r="AJ276" s="1">
        <v>0.41</v>
      </c>
      <c r="AK276" s="1">
        <v>0.53</v>
      </c>
      <c r="AL276" s="1">
        <v>0.18</v>
      </c>
      <c r="AM276" s="1">
        <v>0.59</v>
      </c>
      <c r="AN276" s="1">
        <v>0.71</v>
      </c>
      <c r="AO276" s="1">
        <v>0.35</v>
      </c>
      <c r="AP276" s="1">
        <v>0.41</v>
      </c>
      <c r="AQ276" s="1">
        <f>SUM(Tabla1[[#This Row],[AM24vsNM24]:[NMinf48vsNM48]])</f>
        <v>-1.4777800000000001</v>
      </c>
    </row>
    <row r="277" spans="1:43" hidden="1" x14ac:dyDescent="0.3">
      <c r="A277" t="s">
        <v>305</v>
      </c>
      <c r="B277">
        <v>19</v>
      </c>
      <c r="C277" t="str">
        <f>IF(Tabla1[[#This Row],[FDR q-val|AM24vsNM24]] &lt; $C$1, Tabla1[[#This Row],[NES|AM24vsNM24]], "")</f>
        <v/>
      </c>
      <c r="D277" t="str">
        <f>IF(Tabla1[[#This Row],[FDR q-val|AM48vsNM48]] &lt; $C$1, Tabla1[[#This Row],[NES|AM48vsNM48]], "")</f>
        <v/>
      </c>
      <c r="E277" t="str">
        <f>IF(Tabla1[[#This Row],[FDR q-val|AMinf24vsAM24]] &lt; $C$1, Tabla1[[#This Row],[NES|AMinf24vsAM24]], "")</f>
        <v/>
      </c>
      <c r="F277" t="str">
        <f>IF(Tabla1[[#This Row],[FDR q-val|AMinf24vsNM24]] &lt; $C$1, Tabla1[[#This Row],[NES|AMinf24vsNM24]], "")</f>
        <v/>
      </c>
      <c r="H277" t="str">
        <f>IF(Tabla1[[#This Row],[FDR q-val|AMinf48_vs_NMinf48]] &lt; $C$1, Tabla1[[#This Row],[NES|AMinf48_vs_NMinf48]], "")</f>
        <v/>
      </c>
      <c r="I277" t="str">
        <f>IF(Tabla1[[#This Row],[FDR q-val|AMinf48vsAM48]] &lt; $C$1, Tabla1[[#This Row],[NES|AMinf48vsAM48]], "")</f>
        <v/>
      </c>
      <c r="J277" t="str">
        <f>IF(Tabla1[[#This Row],[FDR q-val|AMinf48vsNM48]] &lt; $C$1, Tabla1[[#This Row],[NES|AMinf48vsNM48]], "")</f>
        <v/>
      </c>
      <c r="K277" t="str">
        <f>IF(Tabla1[[#This Row],[FDR q-val|NMinf24vsNM24]] &lt; $C$1, Tabla1[[#This Row],[NES|NMinf24vsNM24]], "")</f>
        <v/>
      </c>
      <c r="L277" t="str">
        <f>IF(Tabla1[[#This Row],[FDR q-val|NMinf48vsNM48]] &lt; $C$1, Tabla1[[#This Row],[NES|NMinf48vsNM48]], "")</f>
        <v/>
      </c>
      <c r="M277">
        <v>1.386028</v>
      </c>
      <c r="N277">
        <v>-0.98471730000000002</v>
      </c>
      <c r="O277">
        <v>-1.4054743000000001</v>
      </c>
      <c r="P277">
        <v>1.2813194000000001</v>
      </c>
      <c r="Q277">
        <v>0.99965053999999998</v>
      </c>
      <c r="R277">
        <v>0.51030929999999997</v>
      </c>
      <c r="S277">
        <v>1.3036886000000001</v>
      </c>
      <c r="T277">
        <v>1.0894634000000001</v>
      </c>
      <c r="U277">
        <v>0.64068259999999999</v>
      </c>
      <c r="V277">
        <v>1.1212025000000001</v>
      </c>
      <c r="W277">
        <v>0.75138956000000001</v>
      </c>
      <c r="X277">
        <v>1</v>
      </c>
      <c r="Y277">
        <v>0.54203250000000003</v>
      </c>
      <c r="Z277">
        <v>0.59364899999999998</v>
      </c>
      <c r="AA277">
        <v>0.89368080000000005</v>
      </c>
      <c r="AB277">
        <v>1</v>
      </c>
      <c r="AC277">
        <v>1</v>
      </c>
      <c r="AD277">
        <v>0.88464039999999999</v>
      </c>
      <c r="AE277">
        <v>0.95152300000000001</v>
      </c>
      <c r="AF277">
        <v>0.79237294000000003</v>
      </c>
      <c r="AG277" s="1">
        <v>0.89</v>
      </c>
      <c r="AH277" s="1">
        <v>0.37</v>
      </c>
      <c r="AI277" s="1">
        <v>0.84</v>
      </c>
      <c r="AJ277" s="1">
        <v>0.57999999999999996</v>
      </c>
      <c r="AK277" s="1">
        <v>0.26</v>
      </c>
      <c r="AL277" s="1">
        <v>0.05</v>
      </c>
      <c r="AM277" s="1">
        <v>0.79</v>
      </c>
      <c r="AN277" s="1">
        <v>0.74</v>
      </c>
      <c r="AO277" s="1">
        <v>0.21</v>
      </c>
      <c r="AP277" s="1">
        <v>0.63</v>
      </c>
      <c r="AQ277" s="1">
        <f>SUM(Tabla1[[#This Row],[AM24vsNM24]:[NMinf48vsNM48]])</f>
        <v>0</v>
      </c>
    </row>
    <row r="278" spans="1:43" hidden="1" x14ac:dyDescent="0.3">
      <c r="A278" t="s">
        <v>306</v>
      </c>
      <c r="B278">
        <v>230</v>
      </c>
      <c r="C278" t="str">
        <f>IF(Tabla1[[#This Row],[FDR q-val|AM24vsNM24]] &lt; $C$1, Tabla1[[#This Row],[NES|AM24vsNM24]], "")</f>
        <v/>
      </c>
      <c r="D278" t="str">
        <f>IF(Tabla1[[#This Row],[FDR q-val|AM48vsNM48]] &lt; $C$1, Tabla1[[#This Row],[NES|AM48vsNM48]], "")</f>
        <v/>
      </c>
      <c r="E278" t="str">
        <f>IF(Tabla1[[#This Row],[FDR q-val|AMinf24vsAM24]] &lt; $C$1, Tabla1[[#This Row],[NES|AMinf24vsAM24]], "")</f>
        <v/>
      </c>
      <c r="F278" t="str">
        <f>IF(Tabla1[[#This Row],[FDR q-val|AMinf24vsNM24]] &lt; $C$1, Tabla1[[#This Row],[NES|AMinf24vsNM24]], "")</f>
        <v/>
      </c>
      <c r="G278" t="str">
        <f>IF(Tabla1[[#This Row],[FDR q-val|AMinf24vsNMinf24]] &lt; $C$1, Tabla1[[#This Row],[NES|AMinf24vsNMinf24]], "")</f>
        <v/>
      </c>
      <c r="H278" t="str">
        <f>IF(Tabla1[[#This Row],[FDR q-val|AMinf48_vs_NMinf48]] &lt; $C$1, Tabla1[[#This Row],[NES|AMinf48_vs_NMinf48]], "")</f>
        <v/>
      </c>
      <c r="I278" t="str">
        <f>IF(Tabla1[[#This Row],[FDR q-val|AMinf48vsAM48]] &lt; $C$1, Tabla1[[#This Row],[NES|AMinf48vsAM48]], "")</f>
        <v/>
      </c>
      <c r="J278" t="str">
        <f>IF(Tabla1[[#This Row],[FDR q-val|AMinf48vsNM48]] &lt; $C$1, Tabla1[[#This Row],[NES|AMinf48vsNM48]], "")</f>
        <v/>
      </c>
      <c r="K278" t="str">
        <f>IF(Tabla1[[#This Row],[FDR q-val|NMinf24vsNM24]] &lt; $C$1, Tabla1[[#This Row],[NES|NMinf24vsNM24]], "")</f>
        <v/>
      </c>
      <c r="L278" t="str">
        <f>IF(Tabla1[[#This Row],[FDR q-val|NMinf48vsNM48]] &lt; $C$1, Tabla1[[#This Row],[NES|NMinf48vsNM48]], "")</f>
        <v/>
      </c>
      <c r="M278">
        <v>-0.75308657000000001</v>
      </c>
      <c r="N278">
        <v>0.80211644999999998</v>
      </c>
      <c r="O278">
        <v>-1.1398058</v>
      </c>
      <c r="P278">
        <v>-0.78733914999999999</v>
      </c>
      <c r="Q278">
        <v>-1.1501520999999999</v>
      </c>
      <c r="R278">
        <v>-0.61270475000000002</v>
      </c>
      <c r="S278">
        <v>-1.1812997000000001</v>
      </c>
      <c r="T278">
        <v>-1.2524031</v>
      </c>
      <c r="U278">
        <v>0.69028679999999998</v>
      </c>
      <c r="V278">
        <v>-1.1227521</v>
      </c>
      <c r="W278">
        <v>0.93269139999999995</v>
      </c>
      <c r="X278">
        <v>1</v>
      </c>
      <c r="Y278">
        <v>0.74389446000000004</v>
      </c>
      <c r="Z278">
        <v>0.98231345000000003</v>
      </c>
      <c r="AA278">
        <v>1</v>
      </c>
      <c r="AB278">
        <v>0.98545530000000003</v>
      </c>
      <c r="AC278">
        <v>0.71477860000000004</v>
      </c>
      <c r="AD278">
        <v>0.92901109999999998</v>
      </c>
      <c r="AE278">
        <v>0.92755940000000003</v>
      </c>
      <c r="AF278">
        <v>0.83401906000000003</v>
      </c>
      <c r="AG278" s="1">
        <v>0.15</v>
      </c>
      <c r="AH278" s="1">
        <v>0.31</v>
      </c>
      <c r="AI278" s="1">
        <v>0.31</v>
      </c>
      <c r="AJ278" s="1">
        <v>0.37</v>
      </c>
      <c r="AK278" s="1">
        <v>0.42</v>
      </c>
      <c r="AL278" s="1">
        <v>0.35</v>
      </c>
      <c r="AM278" s="1">
        <v>0.4</v>
      </c>
      <c r="AN278" s="1">
        <v>0.36</v>
      </c>
      <c r="AO278" s="1">
        <v>0.28999999999999998</v>
      </c>
      <c r="AP278" s="1">
        <v>0.31</v>
      </c>
      <c r="AQ278" s="1">
        <f>SUM(Tabla1[[#This Row],[AM24vsNM24]:[NMinf48vsNM48]])</f>
        <v>0</v>
      </c>
    </row>
    <row r="279" spans="1:43" hidden="1" x14ac:dyDescent="0.3">
      <c r="A279" t="s">
        <v>307</v>
      </c>
      <c r="B279">
        <v>89</v>
      </c>
      <c r="C279" t="str">
        <f>IF(Tabla1[[#This Row],[FDR q-val|AM24vsNM24]] &lt; $C$1, Tabla1[[#This Row],[NES|AM24vsNM24]], "")</f>
        <v/>
      </c>
      <c r="D279" t="str">
        <f>IF(Tabla1[[#This Row],[FDR q-val|AM48vsNM48]] &lt; $C$1, Tabla1[[#This Row],[NES|AM48vsNM48]], "")</f>
        <v/>
      </c>
      <c r="E279" t="str">
        <f>IF(Tabla1[[#This Row],[FDR q-val|AMinf24vsAM24]] &lt; $C$1, Tabla1[[#This Row],[NES|AMinf24vsAM24]], "")</f>
        <v/>
      </c>
      <c r="F279" t="str">
        <f>IF(Tabla1[[#This Row],[FDR q-val|AMinf24vsNM24]] &lt; $C$1, Tabla1[[#This Row],[NES|AMinf24vsNM24]], "")</f>
        <v/>
      </c>
      <c r="H279" t="str">
        <f>IF(Tabla1[[#This Row],[FDR q-val|AMinf48_vs_NMinf48]] &lt; $C$1, Tabla1[[#This Row],[NES|AMinf48_vs_NMinf48]], "")</f>
        <v/>
      </c>
      <c r="I279" t="str">
        <f>IF(Tabla1[[#This Row],[FDR q-val|AMinf48vsAM48]] &lt; $C$1, Tabla1[[#This Row],[NES|AMinf48vsAM48]], "")</f>
        <v/>
      </c>
      <c r="J279" t="str">
        <f>IF(Tabla1[[#This Row],[FDR q-val|AMinf48vsNM48]] &lt; $C$1, Tabla1[[#This Row],[NES|AMinf48vsNM48]], "")</f>
        <v/>
      </c>
      <c r="K279" t="str">
        <f>IF(Tabla1[[#This Row],[FDR q-val|NMinf24vsNM24]] &lt; $C$1, Tabla1[[#This Row],[NES|NMinf24vsNM24]], "")</f>
        <v/>
      </c>
      <c r="L279" t="str">
        <f>IF(Tabla1[[#This Row],[FDR q-val|NMinf48vsNM48]] &lt; $C$1, Tabla1[[#This Row],[NES|NMinf48vsNM48]], "")</f>
        <v/>
      </c>
      <c r="M279">
        <v>0.80695059999999996</v>
      </c>
      <c r="N279">
        <v>0.73911375000000001</v>
      </c>
      <c r="O279">
        <v>-1.1183387</v>
      </c>
      <c r="P279">
        <v>-0.52582156999999996</v>
      </c>
      <c r="Q279">
        <v>-0.77094450000000003</v>
      </c>
      <c r="R279">
        <v>0.54506639999999995</v>
      </c>
      <c r="S279">
        <v>-1.4260961000000001</v>
      </c>
      <c r="T279">
        <v>-1.440728</v>
      </c>
      <c r="U279">
        <v>0.44035770000000002</v>
      </c>
      <c r="V279">
        <v>-1.2535851</v>
      </c>
      <c r="W279">
        <v>0.97252899999999998</v>
      </c>
      <c r="X279">
        <v>0.98646389999999995</v>
      </c>
      <c r="Y279">
        <v>0.74187829999999999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0.99386054000000001</v>
      </c>
      <c r="AF279">
        <v>0.82780695000000004</v>
      </c>
      <c r="AG279" s="1">
        <v>0.37</v>
      </c>
      <c r="AH279" s="1">
        <v>0.33</v>
      </c>
      <c r="AI279" s="1">
        <v>0.22</v>
      </c>
      <c r="AJ279" s="1">
        <v>0.33</v>
      </c>
      <c r="AK279" s="1">
        <v>0.25</v>
      </c>
      <c r="AL279" s="1">
        <v>0.33</v>
      </c>
      <c r="AM279" s="1">
        <v>0.69</v>
      </c>
      <c r="AN279" s="1">
        <v>0.57999999999999996</v>
      </c>
      <c r="AO279" s="1">
        <v>0.24</v>
      </c>
      <c r="AP279" s="1">
        <v>0.6</v>
      </c>
      <c r="AQ279" s="1">
        <f>SUM(Tabla1[[#This Row],[AM24vsNM24]:[NMinf48vsNM48]])</f>
        <v>0</v>
      </c>
    </row>
    <row r="280" spans="1:43" hidden="1" x14ac:dyDescent="0.3">
      <c r="A280" t="s">
        <v>308</v>
      </c>
      <c r="B280">
        <v>17</v>
      </c>
      <c r="C280" t="str">
        <f>IF(Tabla1[[#This Row],[FDR q-val|AM24vsNM24]] &lt; $C$1, Tabla1[[#This Row],[NES|AM24vsNM24]], "")</f>
        <v/>
      </c>
      <c r="D280" t="str">
        <f>IF(Tabla1[[#This Row],[FDR q-val|AM48vsNM48]] &lt; $C$1, Tabla1[[#This Row],[NES|AM48vsNM48]], "")</f>
        <v/>
      </c>
      <c r="E280" t="str">
        <f>IF(Tabla1[[#This Row],[FDR q-val|AMinf24vsAM24]] &lt; $C$1, Tabla1[[#This Row],[NES|AMinf24vsAM24]], "")</f>
        <v/>
      </c>
      <c r="F280" t="str">
        <f>IF(Tabla1[[#This Row],[FDR q-val|AMinf24vsNM24]] &lt; $C$1, Tabla1[[#This Row],[NES|AMinf24vsNM24]], "")</f>
        <v/>
      </c>
      <c r="G280" t="str">
        <f>IF(Tabla1[[#This Row],[FDR q-val|AMinf24vsNMinf24]] &lt; $C$1, Tabla1[[#This Row],[NES|AMinf24vsNMinf24]], "")</f>
        <v/>
      </c>
      <c r="H280" t="str">
        <f>IF(Tabla1[[#This Row],[FDR q-val|AMinf48_vs_NMinf48]] &lt; $C$1, Tabla1[[#This Row],[NES|AMinf48_vs_NMinf48]], "")</f>
        <v/>
      </c>
      <c r="I280" t="str">
        <f>IF(Tabla1[[#This Row],[FDR q-val|AMinf48vsAM48]] &lt; $C$1, Tabla1[[#This Row],[NES|AMinf48vsAM48]], "")</f>
        <v/>
      </c>
      <c r="J280" t="str">
        <f>IF(Tabla1[[#This Row],[FDR q-val|AMinf48vsNM48]] &lt; $C$1, Tabla1[[#This Row],[NES|AMinf48vsNM48]], "")</f>
        <v/>
      </c>
      <c r="K280" t="str">
        <f>IF(Tabla1[[#This Row],[FDR q-val|NMinf24vsNM24]] &lt; $C$1, Tabla1[[#This Row],[NES|NMinf24vsNM24]], "")</f>
        <v/>
      </c>
      <c r="L280" t="str">
        <f>IF(Tabla1[[#This Row],[FDR q-val|NMinf48vsNM48]] &lt; $C$1, Tabla1[[#This Row],[NES|NMinf48vsNM48]], "")</f>
        <v/>
      </c>
      <c r="M280">
        <v>0.59443109999999999</v>
      </c>
      <c r="N280">
        <v>-0.75156849999999997</v>
      </c>
      <c r="O280">
        <v>-0.5842697</v>
      </c>
      <c r="P280">
        <v>-0.6514411</v>
      </c>
      <c r="Q280">
        <v>0.46200629999999998</v>
      </c>
      <c r="R280">
        <v>-0.78291535000000001</v>
      </c>
      <c r="S280">
        <v>-0.71105879999999999</v>
      </c>
      <c r="T280">
        <v>0.86726250000000005</v>
      </c>
      <c r="U280">
        <v>-0.53693040000000003</v>
      </c>
      <c r="V280">
        <v>-0.47788575</v>
      </c>
      <c r="W280">
        <v>0.97541029999999995</v>
      </c>
      <c r="X280">
        <v>1</v>
      </c>
      <c r="Y280">
        <v>0.99467179999999999</v>
      </c>
      <c r="Z280">
        <v>1</v>
      </c>
      <c r="AA280">
        <v>1</v>
      </c>
      <c r="AB280">
        <v>0.98944293999999999</v>
      </c>
      <c r="AC280">
        <v>0.93576837000000002</v>
      </c>
      <c r="AD280">
        <v>0.88533810000000002</v>
      </c>
      <c r="AE280">
        <v>0.98220633999999996</v>
      </c>
      <c r="AF280">
        <v>0.99715023999999997</v>
      </c>
      <c r="AG280" s="1">
        <v>0.12</v>
      </c>
      <c r="AH280" s="1">
        <v>1</v>
      </c>
      <c r="AI280" s="1">
        <v>0.41</v>
      </c>
      <c r="AJ280" s="1">
        <v>0.47</v>
      </c>
      <c r="AK280" s="1">
        <v>1</v>
      </c>
      <c r="AL280" s="1">
        <v>0.35</v>
      </c>
      <c r="AM280" s="1">
        <v>0.41</v>
      </c>
      <c r="AN280" s="1">
        <v>1</v>
      </c>
      <c r="AO280" s="1">
        <v>0.24</v>
      </c>
      <c r="AP280" s="1">
        <v>1</v>
      </c>
      <c r="AQ280" s="1">
        <f>SUM(Tabla1[[#This Row],[AM24vsNM24]:[NMinf48vsNM48]])</f>
        <v>0</v>
      </c>
    </row>
    <row r="281" spans="1:43" hidden="1" x14ac:dyDescent="0.3">
      <c r="A281" t="s">
        <v>309</v>
      </c>
      <c r="B281">
        <v>35</v>
      </c>
      <c r="C281" t="str">
        <f>IF(Tabla1[[#This Row],[FDR q-val|AM24vsNM24]] &lt; $C$1, Tabla1[[#This Row],[NES|AM24vsNM24]], "")</f>
        <v/>
      </c>
      <c r="D281" t="str">
        <f>IF(Tabla1[[#This Row],[FDR q-val|AM48vsNM48]] &lt; $C$1, Tabla1[[#This Row],[NES|AM48vsNM48]], "")</f>
        <v/>
      </c>
      <c r="E281" t="str">
        <f>IF(Tabla1[[#This Row],[FDR q-val|AMinf24vsAM24]] &lt; $C$1, Tabla1[[#This Row],[NES|AMinf24vsAM24]], "")</f>
        <v/>
      </c>
      <c r="F281" t="str">
        <f>IF(Tabla1[[#This Row],[FDR q-val|AMinf24vsNM24]] &lt; $C$1, Tabla1[[#This Row],[NES|AMinf24vsNM24]], "")</f>
        <v/>
      </c>
      <c r="H281" t="str">
        <f>IF(Tabla1[[#This Row],[FDR q-val|AMinf48_vs_NMinf48]] &lt; $C$1, Tabla1[[#This Row],[NES|AMinf48_vs_NMinf48]], "")</f>
        <v/>
      </c>
      <c r="I281" t="str">
        <f>IF(Tabla1[[#This Row],[FDR q-val|AMinf48vsAM48]] &lt; $C$1, Tabla1[[#This Row],[NES|AMinf48vsAM48]], "")</f>
        <v/>
      </c>
      <c r="J281" t="str">
        <f>IF(Tabla1[[#This Row],[FDR q-val|AMinf48vsNM48]] &lt; $C$1, Tabla1[[#This Row],[NES|AMinf48vsNM48]], "")</f>
        <v/>
      </c>
      <c r="K281" t="str">
        <f>IF(Tabla1[[#This Row],[FDR q-val|NMinf24vsNM24]] &lt; $C$1, Tabla1[[#This Row],[NES|NMinf24vsNM24]], "")</f>
        <v/>
      </c>
      <c r="L281" t="str">
        <f>IF(Tabla1[[#This Row],[FDR q-val|NMinf48vsNM48]] &lt; $C$1, Tabla1[[#This Row],[NES|NMinf48vsNM48]], "")</f>
        <v/>
      </c>
      <c r="M281">
        <v>0.87869744999999999</v>
      </c>
      <c r="N281">
        <v>0.71655785999999999</v>
      </c>
      <c r="O281">
        <v>-1.0155284</v>
      </c>
      <c r="P281">
        <v>0.76879494999999998</v>
      </c>
      <c r="Q281">
        <v>-0.69875410000000004</v>
      </c>
      <c r="R281">
        <v>0.6253959</v>
      </c>
      <c r="S281">
        <v>-1.3671103</v>
      </c>
      <c r="T281">
        <v>-1.3480219</v>
      </c>
      <c r="U281">
        <v>0.49134174000000003</v>
      </c>
      <c r="V281">
        <v>-1.2996715999999999</v>
      </c>
      <c r="W281">
        <v>1</v>
      </c>
      <c r="X281">
        <v>0.97098099999999998</v>
      </c>
      <c r="Y281">
        <v>0.76830905999999999</v>
      </c>
      <c r="Z281">
        <v>0.90681679999999998</v>
      </c>
      <c r="AA281">
        <v>1</v>
      </c>
      <c r="AB281">
        <v>1</v>
      </c>
      <c r="AC281">
        <v>1</v>
      </c>
      <c r="AD281">
        <v>1</v>
      </c>
      <c r="AE281">
        <v>0.99921020000000005</v>
      </c>
      <c r="AF281">
        <v>0.79040999999999995</v>
      </c>
      <c r="AG281" s="1">
        <v>0.4</v>
      </c>
      <c r="AH281" s="1">
        <v>0.26</v>
      </c>
      <c r="AI281" s="1">
        <v>0.37</v>
      </c>
      <c r="AJ281" s="1">
        <v>0.06</v>
      </c>
      <c r="AK281" s="1">
        <v>0.28999999999999998</v>
      </c>
      <c r="AL281" s="1">
        <v>0.11</v>
      </c>
      <c r="AM281" s="1">
        <v>0.63</v>
      </c>
      <c r="AN281" s="1">
        <v>0.66</v>
      </c>
      <c r="AO281" s="1">
        <v>0.23</v>
      </c>
      <c r="AP281" s="1">
        <v>0.71</v>
      </c>
      <c r="AQ281" s="1">
        <f>SUM(Tabla1[[#This Row],[AM24vsNM24]:[NMinf48vsNM48]])</f>
        <v>0</v>
      </c>
    </row>
    <row r="282" spans="1:43" hidden="1" x14ac:dyDescent="0.3">
      <c r="A282" t="s">
        <v>310</v>
      </c>
      <c r="B282">
        <v>26</v>
      </c>
      <c r="C282" t="str">
        <f>IF(Tabla1[[#This Row],[FDR q-val|AM24vsNM24]] &lt; $C$1, Tabla1[[#This Row],[NES|AM24vsNM24]], "")</f>
        <v/>
      </c>
      <c r="D282" t="str">
        <f>IF(Tabla1[[#This Row],[FDR q-val|AM48vsNM48]] &lt; $C$1, Tabla1[[#This Row],[NES|AM48vsNM48]], "")</f>
        <v/>
      </c>
      <c r="E282" t="str">
        <f>IF(Tabla1[[#This Row],[FDR q-val|AMinf24vsAM24]] &lt; $C$1, Tabla1[[#This Row],[NES|AMinf24vsAM24]], "")</f>
        <v/>
      </c>
      <c r="F282" t="str">
        <f>IF(Tabla1[[#This Row],[FDR q-val|AMinf24vsNM24]] &lt; $C$1, Tabla1[[#This Row],[NES|AMinf24vsNM24]], "")</f>
        <v/>
      </c>
      <c r="G282" t="str">
        <f>IF(Tabla1[[#This Row],[FDR q-val|AMinf24vsNMinf24]] &lt; $C$1, Tabla1[[#This Row],[NES|AMinf24vsNMinf24]], "")</f>
        <v/>
      </c>
      <c r="H282" t="str">
        <f>IF(Tabla1[[#This Row],[FDR q-val|AMinf48_vs_NMinf48]] &lt; $C$1, Tabla1[[#This Row],[NES|AMinf48_vs_NMinf48]], "")</f>
        <v/>
      </c>
      <c r="I282" t="str">
        <f>IF(Tabla1[[#This Row],[FDR q-val|AMinf48vsAM48]] &lt; $C$1, Tabla1[[#This Row],[NES|AMinf48vsAM48]], "")</f>
        <v/>
      </c>
      <c r="J282" t="str">
        <f>IF(Tabla1[[#This Row],[FDR q-val|AMinf48vsNM48]] &lt; $C$1, Tabla1[[#This Row],[NES|AMinf48vsNM48]], "")</f>
        <v/>
      </c>
      <c r="K282" t="str">
        <f>IF(Tabla1[[#This Row],[FDR q-val|NMinf24vsNM24]] &lt; $C$1, Tabla1[[#This Row],[NES|NMinf24vsNM24]], "")</f>
        <v/>
      </c>
      <c r="L282" t="str">
        <f>IF(Tabla1[[#This Row],[FDR q-val|NMinf48vsNM48]] &lt; $C$1, Tabla1[[#This Row],[NES|NMinf48vsNM48]], "")</f>
        <v/>
      </c>
      <c r="M282">
        <v>-0.98836000000000002</v>
      </c>
      <c r="N282">
        <v>0.91435460000000002</v>
      </c>
      <c r="O282">
        <v>-1.1945813999999999</v>
      </c>
      <c r="P282">
        <v>-0.82416739999999999</v>
      </c>
      <c r="Q282">
        <v>-1.3166589</v>
      </c>
      <c r="R282">
        <v>0.85556880000000002</v>
      </c>
      <c r="S282">
        <v>-1.4501227000000001</v>
      </c>
      <c r="T282">
        <v>-1.2406082</v>
      </c>
      <c r="U282">
        <v>0.71961149999999996</v>
      </c>
      <c r="V282">
        <v>-1.2564124000000001</v>
      </c>
      <c r="W282">
        <v>0.92000115000000005</v>
      </c>
      <c r="X282">
        <v>1</v>
      </c>
      <c r="Y282">
        <v>0.6757995</v>
      </c>
      <c r="Z282">
        <v>0.98777190000000004</v>
      </c>
      <c r="AA282">
        <v>1</v>
      </c>
      <c r="AB282">
        <v>1</v>
      </c>
      <c r="AC282">
        <v>1</v>
      </c>
      <c r="AD282">
        <v>0.90262310000000001</v>
      </c>
      <c r="AE282">
        <v>0.92197910000000005</v>
      </c>
      <c r="AF282">
        <v>0.84480619999999995</v>
      </c>
      <c r="AG282" s="1">
        <v>0.23</v>
      </c>
      <c r="AH282" s="1">
        <v>0.38</v>
      </c>
      <c r="AI282" s="1">
        <v>0.23</v>
      </c>
      <c r="AJ282" s="1">
        <v>0.42</v>
      </c>
      <c r="AK282" s="1">
        <v>0.5</v>
      </c>
      <c r="AL282" s="1">
        <v>0.38</v>
      </c>
      <c r="AM282" s="1">
        <v>0.69</v>
      </c>
      <c r="AN282" s="1">
        <v>0.57999999999999996</v>
      </c>
      <c r="AO282" s="1">
        <v>0.27</v>
      </c>
      <c r="AP282" s="1">
        <v>0.69</v>
      </c>
      <c r="AQ282" s="1">
        <f>SUM(Tabla1[[#This Row],[AM24vsNM24]:[NMinf48vsNM48]])</f>
        <v>0</v>
      </c>
    </row>
    <row r="283" spans="1:43" hidden="1" x14ac:dyDescent="0.3">
      <c r="A283" t="s">
        <v>311</v>
      </c>
      <c r="B283">
        <v>77</v>
      </c>
      <c r="C283" t="str">
        <f>IF(Tabla1[[#This Row],[FDR q-val|AM24vsNM24]] &lt; $C$1, Tabla1[[#This Row],[NES|AM24vsNM24]], "")</f>
        <v/>
      </c>
      <c r="D283" t="str">
        <f>IF(Tabla1[[#This Row],[FDR q-val|AM48vsNM48]] &lt; $C$1, Tabla1[[#This Row],[NES|AM48vsNM48]], "")</f>
        <v/>
      </c>
      <c r="E283" t="str">
        <f>IF(Tabla1[[#This Row],[FDR q-val|AMinf24vsAM24]] &lt; $C$1, Tabla1[[#This Row],[NES|AMinf24vsAM24]], "")</f>
        <v/>
      </c>
      <c r="F283" t="str">
        <f>IF(Tabla1[[#This Row],[FDR q-val|AMinf24vsNM24]] &lt; $C$1, Tabla1[[#This Row],[NES|AMinf24vsNM24]], "")</f>
        <v/>
      </c>
      <c r="H283" t="str">
        <f>IF(Tabla1[[#This Row],[FDR q-val|AMinf48_vs_NMinf48]] &lt; $C$1, Tabla1[[#This Row],[NES|AMinf48_vs_NMinf48]], "")</f>
        <v/>
      </c>
      <c r="I283" t="str">
        <f>IF(Tabla1[[#This Row],[FDR q-val|AMinf48vsAM48]] &lt; $C$1, Tabla1[[#This Row],[NES|AMinf48vsAM48]], "")</f>
        <v/>
      </c>
      <c r="J283" t="str">
        <f>IF(Tabla1[[#This Row],[FDR q-val|AMinf48vsNM48]] &lt; $C$1, Tabla1[[#This Row],[NES|AMinf48vsNM48]], "")</f>
        <v/>
      </c>
      <c r="K283" t="str">
        <f>IF(Tabla1[[#This Row],[FDR q-val|NMinf24vsNM24]] &lt; $C$1, Tabla1[[#This Row],[NES|NMinf24vsNM24]], "")</f>
        <v/>
      </c>
      <c r="L283" t="str">
        <f>IF(Tabla1[[#This Row],[FDR q-val|NMinf48vsNM48]] &lt; $C$1, Tabla1[[#This Row],[NES|NMinf48vsNM48]], "")</f>
        <v/>
      </c>
      <c r="M283">
        <v>-0.64586836000000003</v>
      </c>
      <c r="N283">
        <v>0.73768029999999996</v>
      </c>
      <c r="O283">
        <v>-1.130188</v>
      </c>
      <c r="P283">
        <v>-0.80798400000000004</v>
      </c>
      <c r="Q283">
        <v>-1.2340458999999999</v>
      </c>
      <c r="R283">
        <v>-0.82032775999999996</v>
      </c>
      <c r="S283">
        <v>-0.82764070000000001</v>
      </c>
      <c r="T283">
        <v>-0.86293333999999999</v>
      </c>
      <c r="U283">
        <v>0.83704670000000003</v>
      </c>
      <c r="V283">
        <v>-0.79095119999999997</v>
      </c>
      <c r="W283">
        <v>0.94317519999999999</v>
      </c>
      <c r="X283">
        <v>0.98341966000000003</v>
      </c>
      <c r="Y283">
        <v>0.73658436999999999</v>
      </c>
      <c r="Z283">
        <v>0.9748947</v>
      </c>
      <c r="AA283">
        <v>1</v>
      </c>
      <c r="AB283">
        <v>0.96073810000000004</v>
      </c>
      <c r="AC283">
        <v>0.97260400000000002</v>
      </c>
      <c r="AD283">
        <v>0.92942139999999995</v>
      </c>
      <c r="AE283">
        <v>0.90338874000000002</v>
      </c>
      <c r="AF283">
        <v>0.98372850000000001</v>
      </c>
      <c r="AG283" s="1">
        <v>0.21</v>
      </c>
      <c r="AH283" s="1">
        <v>0.3</v>
      </c>
      <c r="AI283" s="1">
        <v>0.32</v>
      </c>
      <c r="AJ283" s="1">
        <v>0.39</v>
      </c>
      <c r="AK283" s="1">
        <v>0.49</v>
      </c>
      <c r="AL283" s="1">
        <v>0.44</v>
      </c>
      <c r="AM283" s="1">
        <v>0.28999999999999998</v>
      </c>
      <c r="AN283" s="1">
        <v>0.25</v>
      </c>
      <c r="AO283" s="1">
        <v>0.18</v>
      </c>
      <c r="AP283" s="1">
        <v>0.26</v>
      </c>
      <c r="AQ283" s="1">
        <f>SUM(Tabla1[[#This Row],[AM24vsNM24]:[NMinf48vsNM48]])</f>
        <v>0</v>
      </c>
    </row>
    <row r="284" spans="1:43" hidden="1" x14ac:dyDescent="0.3">
      <c r="A284" t="s">
        <v>312</v>
      </c>
      <c r="B284">
        <v>42</v>
      </c>
      <c r="C284" t="str">
        <f>IF(Tabla1[[#This Row],[FDR q-val|AM24vsNM24]] &lt; $C$1, Tabla1[[#This Row],[NES|AM24vsNM24]], "")</f>
        <v/>
      </c>
      <c r="D284" t="str">
        <f>IF(Tabla1[[#This Row],[FDR q-val|AM48vsNM48]] &lt; $C$1, Tabla1[[#This Row],[NES|AM48vsNM48]], "")</f>
        <v/>
      </c>
      <c r="E284" t="str">
        <f>IF(Tabla1[[#This Row],[FDR q-val|AMinf24vsAM24]] &lt; $C$1, Tabla1[[#This Row],[NES|AMinf24vsAM24]], "")</f>
        <v/>
      </c>
      <c r="F284" t="str">
        <f>IF(Tabla1[[#This Row],[FDR q-val|AMinf24vsNM24]] &lt; $C$1, Tabla1[[#This Row],[NES|AMinf24vsNM24]], "")</f>
        <v/>
      </c>
      <c r="G284" t="str">
        <f>IF(Tabla1[[#This Row],[FDR q-val|AMinf24vsNMinf24]] &lt; $C$1, Tabla1[[#This Row],[NES|AMinf24vsNMinf24]], "")</f>
        <v/>
      </c>
      <c r="H284" t="str">
        <f>IF(Tabla1[[#This Row],[FDR q-val|AMinf48_vs_NMinf48]] &lt; $C$1, Tabla1[[#This Row],[NES|AMinf48_vs_NMinf48]], "")</f>
        <v/>
      </c>
      <c r="I284" t="str">
        <f>IF(Tabla1[[#This Row],[FDR q-val|AMinf48vsAM48]] &lt; $C$1, Tabla1[[#This Row],[NES|AMinf48vsAM48]], "")</f>
        <v/>
      </c>
      <c r="J284" t="str">
        <f>IF(Tabla1[[#This Row],[FDR q-val|AMinf48vsNM48]] &lt; $C$1, Tabla1[[#This Row],[NES|AMinf48vsNM48]], "")</f>
        <v/>
      </c>
      <c r="K284" t="str">
        <f>IF(Tabla1[[#This Row],[FDR q-val|NMinf24vsNM24]] &lt; $C$1, Tabla1[[#This Row],[NES|NMinf24vsNM24]], "")</f>
        <v/>
      </c>
      <c r="L284" t="str">
        <f>IF(Tabla1[[#This Row],[FDR q-val|NMinf48vsNM48]] &lt; $C$1, Tabla1[[#This Row],[NES|NMinf48vsNM48]], "")</f>
        <v/>
      </c>
      <c r="M284">
        <v>0.5786133</v>
      </c>
      <c r="N284">
        <v>0.91091639999999996</v>
      </c>
      <c r="O284">
        <v>-0.90358983999999998</v>
      </c>
      <c r="P284">
        <v>0.75542810000000005</v>
      </c>
      <c r="Q284">
        <v>-0.88437180000000004</v>
      </c>
      <c r="R284">
        <v>-0.82965889999999998</v>
      </c>
      <c r="S284">
        <v>-0.78823030000000005</v>
      </c>
      <c r="T284">
        <v>-0.58623219999999998</v>
      </c>
      <c r="U284">
        <v>0.81200450000000002</v>
      </c>
      <c r="V284">
        <v>-0.52354455</v>
      </c>
      <c r="W284">
        <v>0.97608775000000003</v>
      </c>
      <c r="X284">
        <v>1</v>
      </c>
      <c r="Y284">
        <v>0.83200419999999997</v>
      </c>
      <c r="Z284">
        <v>0.90645350000000002</v>
      </c>
      <c r="AA284">
        <v>1</v>
      </c>
      <c r="AB284">
        <v>0.96689230000000004</v>
      </c>
      <c r="AC284">
        <v>0.97016040000000003</v>
      </c>
      <c r="AD284">
        <v>0.96619900000000003</v>
      </c>
      <c r="AE284">
        <v>0.92872392999999998</v>
      </c>
      <c r="AF284">
        <v>1</v>
      </c>
      <c r="AG284" s="1">
        <v>0.36</v>
      </c>
      <c r="AH284" s="1">
        <v>0.26</v>
      </c>
      <c r="AI284" s="1">
        <v>0.33</v>
      </c>
      <c r="AJ284" s="1">
        <v>0.24</v>
      </c>
      <c r="AK284" s="1">
        <v>0.43</v>
      </c>
      <c r="AL284" s="1">
        <v>0.28999999999999998</v>
      </c>
      <c r="AM284" s="1">
        <v>0.19</v>
      </c>
      <c r="AN284" s="1">
        <v>0.36</v>
      </c>
      <c r="AO284" s="1">
        <v>0.21</v>
      </c>
      <c r="AP284" s="1">
        <v>0.24</v>
      </c>
      <c r="AQ284" s="1">
        <f>SUM(Tabla1[[#This Row],[AM24vsNM24]:[NMinf48vsNM48]])</f>
        <v>0</v>
      </c>
    </row>
    <row r="285" spans="1:43" hidden="1" x14ac:dyDescent="0.3">
      <c r="A285" t="s">
        <v>313</v>
      </c>
      <c r="B285">
        <v>17</v>
      </c>
      <c r="C285" t="str">
        <f>IF(Tabla1[[#This Row],[FDR q-val|AM24vsNM24]] &lt; $C$1, Tabla1[[#This Row],[NES|AM24vsNM24]], "")</f>
        <v/>
      </c>
      <c r="D285" t="str">
        <f>IF(Tabla1[[#This Row],[FDR q-val|AM48vsNM48]] &lt; $C$1, Tabla1[[#This Row],[NES|AM48vsNM48]], "")</f>
        <v/>
      </c>
      <c r="E285" t="str">
        <f>IF(Tabla1[[#This Row],[FDR q-val|AMinf24vsAM24]] &lt; $C$1, Tabla1[[#This Row],[NES|AMinf24vsAM24]], "")</f>
        <v/>
      </c>
      <c r="F285" t="str">
        <f>IF(Tabla1[[#This Row],[FDR q-val|AMinf24vsNM24]] &lt; $C$1, Tabla1[[#This Row],[NES|AMinf24vsNM24]], "")</f>
        <v/>
      </c>
      <c r="H285" t="str">
        <f>IF(Tabla1[[#This Row],[FDR q-val|AMinf48_vs_NMinf48]] &lt; $C$1, Tabla1[[#This Row],[NES|AMinf48_vs_NMinf48]], "")</f>
        <v/>
      </c>
      <c r="I285" t="str">
        <f>IF(Tabla1[[#This Row],[FDR q-val|AMinf48vsAM48]] &lt; $C$1, Tabla1[[#This Row],[NES|AMinf48vsAM48]], "")</f>
        <v/>
      </c>
      <c r="J285" t="str">
        <f>IF(Tabla1[[#This Row],[FDR q-val|AMinf48vsNM48]] &lt; $C$1, Tabla1[[#This Row],[NES|AMinf48vsNM48]], "")</f>
        <v/>
      </c>
      <c r="K285" t="str">
        <f>IF(Tabla1[[#This Row],[FDR q-val|NMinf24vsNM24]] &lt; $C$1, Tabla1[[#This Row],[NES|NMinf24vsNM24]], "")</f>
        <v/>
      </c>
      <c r="L285" t="str">
        <f>IF(Tabla1[[#This Row],[FDR q-val|NMinf48vsNM48]] &lt; $C$1, Tabla1[[#This Row],[NES|NMinf48vsNM48]], "")</f>
        <v/>
      </c>
      <c r="M285">
        <v>-1.5333985000000001</v>
      </c>
      <c r="N285">
        <v>1.3958348</v>
      </c>
      <c r="O285">
        <v>0.90789370000000003</v>
      </c>
      <c r="P285">
        <v>-1.3245678999999999</v>
      </c>
      <c r="Q285">
        <v>-1.1713507999999999</v>
      </c>
      <c r="R285">
        <v>-1.0587513</v>
      </c>
      <c r="S285">
        <v>-0.78801319999999997</v>
      </c>
      <c r="T285">
        <v>0.85133696000000003</v>
      </c>
      <c r="U285">
        <v>1.0392307000000001</v>
      </c>
      <c r="V285">
        <v>-0.9072848</v>
      </c>
      <c r="W285">
        <v>1</v>
      </c>
      <c r="X285">
        <v>1</v>
      </c>
      <c r="Y285">
        <v>0.86809420000000004</v>
      </c>
      <c r="Z285">
        <v>0.91111430000000004</v>
      </c>
      <c r="AA285">
        <v>1</v>
      </c>
      <c r="AB285">
        <v>0.91252610000000001</v>
      </c>
      <c r="AC285">
        <v>0.96582520000000005</v>
      </c>
      <c r="AD285">
        <v>0.87448950000000003</v>
      </c>
      <c r="AE285">
        <v>0.73445609999999995</v>
      </c>
      <c r="AF285">
        <v>0.97132220000000002</v>
      </c>
      <c r="AG285" s="1">
        <v>0.41</v>
      </c>
      <c r="AH285" s="1">
        <v>0.71</v>
      </c>
      <c r="AI285" s="1">
        <v>0.53</v>
      </c>
      <c r="AJ285" s="1">
        <v>0.28999999999999998</v>
      </c>
      <c r="AK285" s="1">
        <v>0.53</v>
      </c>
      <c r="AL285" s="1">
        <v>0.65</v>
      </c>
      <c r="AM285" s="1">
        <v>0.53</v>
      </c>
      <c r="AN285" s="1">
        <v>0.12</v>
      </c>
      <c r="AO285" s="1">
        <v>0.24</v>
      </c>
      <c r="AP285" s="1">
        <v>0.12</v>
      </c>
      <c r="AQ285" s="1">
        <f>SUM(Tabla1[[#This Row],[AM24vsNM24]:[NMinf48vsNM48]])</f>
        <v>0</v>
      </c>
    </row>
    <row r="286" spans="1:43" hidden="1" x14ac:dyDescent="0.3">
      <c r="A286" t="s">
        <v>314</v>
      </c>
      <c r="B286">
        <v>20</v>
      </c>
      <c r="C286" t="str">
        <f>IF(Tabla1[[#This Row],[FDR q-val|AM24vsNM24]] &lt; $C$1, Tabla1[[#This Row],[NES|AM24vsNM24]], "")</f>
        <v/>
      </c>
      <c r="D286" t="str">
        <f>IF(Tabla1[[#This Row],[FDR q-val|AM48vsNM48]] &lt; $C$1, Tabla1[[#This Row],[NES|AM48vsNM48]], "")</f>
        <v/>
      </c>
      <c r="E286" t="str">
        <f>IF(Tabla1[[#This Row],[FDR q-val|AMinf24vsAM24]] &lt; $C$1, Tabla1[[#This Row],[NES|AMinf24vsAM24]], "")</f>
        <v/>
      </c>
      <c r="F286" t="str">
        <f>IF(Tabla1[[#This Row],[FDR q-val|AMinf24vsNM24]] &lt; $C$1, Tabla1[[#This Row],[NES|AMinf24vsNM24]], "")</f>
        <v/>
      </c>
      <c r="G286" t="str">
        <f>IF(Tabla1[[#This Row],[FDR q-val|AMinf24vsNMinf24]] &lt; $C$1, Tabla1[[#This Row],[NES|AMinf24vsNMinf24]], "")</f>
        <v/>
      </c>
      <c r="H286" t="str">
        <f>IF(Tabla1[[#This Row],[FDR q-val|AMinf48_vs_NMinf48]] &lt; $C$1, Tabla1[[#This Row],[NES|AMinf48_vs_NMinf48]], "")</f>
        <v/>
      </c>
      <c r="I286" t="str">
        <f>IF(Tabla1[[#This Row],[FDR q-val|AMinf48vsAM48]] &lt; $C$1, Tabla1[[#This Row],[NES|AMinf48vsAM48]], "")</f>
        <v/>
      </c>
      <c r="J286" t="str">
        <f>IF(Tabla1[[#This Row],[FDR q-val|AMinf48vsNM48]] &lt; $C$1, Tabla1[[#This Row],[NES|AMinf48vsNM48]], "")</f>
        <v/>
      </c>
      <c r="K286" t="str">
        <f>IF(Tabla1[[#This Row],[FDR q-val|NMinf24vsNM24]] &lt; $C$1, Tabla1[[#This Row],[NES|NMinf24vsNM24]], "")</f>
        <v/>
      </c>
      <c r="L286" t="str">
        <f>IF(Tabla1[[#This Row],[FDR q-val|NMinf48vsNM48]] &lt; $C$1, Tabla1[[#This Row],[NES|NMinf48vsNM48]], "")</f>
        <v/>
      </c>
      <c r="M286">
        <v>0.85133433000000003</v>
      </c>
      <c r="N286">
        <v>-1.1709702</v>
      </c>
      <c r="O286">
        <v>-1.0791982</v>
      </c>
      <c r="P286">
        <v>-0.55531704000000004</v>
      </c>
      <c r="Q286">
        <v>0.72660990000000003</v>
      </c>
      <c r="R286">
        <v>-1.0632869</v>
      </c>
      <c r="S286">
        <v>1.2439728000000001</v>
      </c>
      <c r="T286">
        <v>1.0206594</v>
      </c>
      <c r="U286">
        <v>-0.89283190000000001</v>
      </c>
      <c r="V286">
        <v>1.5202042</v>
      </c>
      <c r="W286">
        <v>1</v>
      </c>
      <c r="X286">
        <v>0.96606720000000001</v>
      </c>
      <c r="Y286">
        <v>0.76132109999999997</v>
      </c>
      <c r="Z286">
        <v>1</v>
      </c>
      <c r="AA286">
        <v>0.94399637000000003</v>
      </c>
      <c r="AB286">
        <v>0.92309797000000005</v>
      </c>
      <c r="AC286">
        <v>1</v>
      </c>
      <c r="AD286">
        <v>0.83770900000000004</v>
      </c>
      <c r="AE286">
        <v>0.89403843999999999</v>
      </c>
      <c r="AF286">
        <v>1</v>
      </c>
      <c r="AG286" s="1">
        <v>0.45</v>
      </c>
      <c r="AH286" s="1">
        <v>0.7</v>
      </c>
      <c r="AI286" s="1">
        <v>0.4</v>
      </c>
      <c r="AJ286" s="1">
        <v>0.5</v>
      </c>
      <c r="AK286" s="1">
        <v>0.3</v>
      </c>
      <c r="AL286" s="1">
        <v>0.65</v>
      </c>
      <c r="AM286" s="1">
        <v>0.7</v>
      </c>
      <c r="AN286" s="1">
        <v>0.55000000000000004</v>
      </c>
      <c r="AO286" s="1">
        <v>0.45</v>
      </c>
      <c r="AP286" s="1">
        <v>0.7</v>
      </c>
      <c r="AQ286" s="1">
        <f>SUM(Tabla1[[#This Row],[AM24vsNM24]:[NMinf48vsNM48]])</f>
        <v>0</v>
      </c>
    </row>
    <row r="287" spans="1:43" x14ac:dyDescent="0.3">
      <c r="A287" t="s">
        <v>315</v>
      </c>
      <c r="B287">
        <v>16</v>
      </c>
      <c r="C287" t="str">
        <f>IF(Tabla1[[#This Row],[FDR q-val|AM24vsNM24]] &lt; $C$1, Tabla1[[#This Row],[NES|AM24vsNM24]], "")</f>
        <v/>
      </c>
      <c r="D287" t="str">
        <f>IF(Tabla1[[#This Row],[FDR q-val|AM48vsNM48]] &lt; $C$1, Tabla1[[#This Row],[NES|AM48vsNM48]], "")</f>
        <v/>
      </c>
      <c r="E287" t="str">
        <f>IF(Tabla1[[#This Row],[FDR q-val|AMinf24vsAM24]] &lt; $C$1, Tabla1[[#This Row],[NES|AMinf24vsAM24]], "")</f>
        <v/>
      </c>
      <c r="F287" t="str">
        <f>IF(Tabla1[[#This Row],[FDR q-val|AMinf24vsNM24]] &lt; $C$1, Tabla1[[#This Row],[NES|AMinf24vsNM24]], "")</f>
        <v/>
      </c>
      <c r="H287" t="str">
        <f>IF(Tabla1[[#This Row],[FDR q-val|AMinf48_vs_NMinf48]] &lt; $C$1, Tabla1[[#This Row],[NES|AMinf48_vs_NMinf48]], "")</f>
        <v/>
      </c>
      <c r="I287" t="str">
        <f>IF(Tabla1[[#This Row],[FDR q-val|AMinf48vsAM48]] &lt; $C$1, Tabla1[[#This Row],[NES|AMinf48vsAM48]], "")</f>
        <v/>
      </c>
      <c r="J287" t="str">
        <f>IF(Tabla1[[#This Row],[FDR q-val|AMinf48vsNM48]] &lt; $C$1, Tabla1[[#This Row],[NES|AMinf48vsNM48]], "")</f>
        <v/>
      </c>
      <c r="K287">
        <f>IF(Tabla1[[#This Row],[FDR q-val|NMinf24vsNM24]] &lt; $C$1, Tabla1[[#This Row],[NES|NMinf24vsNM24]], "")</f>
        <v>1.4910962999999999</v>
      </c>
      <c r="L287" t="str">
        <f>IF(Tabla1[[#This Row],[FDR q-val|NMinf48vsNM48]] &lt; $C$1, Tabla1[[#This Row],[NES|NMinf48vsNM48]], "")</f>
        <v/>
      </c>
      <c r="M287">
        <v>1.0604657</v>
      </c>
      <c r="N287">
        <v>-0.65170479999999997</v>
      </c>
      <c r="O287">
        <v>0.72863540000000004</v>
      </c>
      <c r="P287">
        <v>1.2047505000000001</v>
      </c>
      <c r="Q287">
        <v>-1.2737651000000001</v>
      </c>
      <c r="R287">
        <v>0.82989159999999995</v>
      </c>
      <c r="S287">
        <v>1.1800212999999999</v>
      </c>
      <c r="T287">
        <v>1.0561590000000001</v>
      </c>
      <c r="U287">
        <v>1.4910962999999999</v>
      </c>
      <c r="V287">
        <v>1.2178822</v>
      </c>
      <c r="W287">
        <v>0.95385940000000002</v>
      </c>
      <c r="X287">
        <v>1</v>
      </c>
      <c r="Y287">
        <v>0.9342258</v>
      </c>
      <c r="Z287">
        <v>0.66527190000000003</v>
      </c>
      <c r="AA287">
        <v>1</v>
      </c>
      <c r="AB287">
        <v>1</v>
      </c>
      <c r="AC287">
        <v>1</v>
      </c>
      <c r="AD287">
        <v>0.86729484999999995</v>
      </c>
      <c r="AE287">
        <v>0.32196893999999998</v>
      </c>
      <c r="AF287">
        <v>0.8044038</v>
      </c>
      <c r="AG287" s="1">
        <v>0.44</v>
      </c>
      <c r="AH287" s="1">
        <v>1</v>
      </c>
      <c r="AI287" s="1">
        <v>0.13</v>
      </c>
      <c r="AJ287" s="1">
        <v>0.38</v>
      </c>
      <c r="AK287" s="1">
        <v>0.44</v>
      </c>
      <c r="AL287" s="1">
        <v>0.06</v>
      </c>
      <c r="AM287" s="1">
        <v>0.38</v>
      </c>
      <c r="AN287" s="1">
        <v>0.38</v>
      </c>
      <c r="AO287" s="1">
        <v>0.63</v>
      </c>
      <c r="AP287" s="1">
        <v>0.38</v>
      </c>
      <c r="AQ287" s="1">
        <f>SUM(Tabla1[[#This Row],[AM24vsNM24]:[NMinf48vsNM48]])</f>
        <v>1.4910962999999999</v>
      </c>
    </row>
    <row r="288" spans="1:43" hidden="1" x14ac:dyDescent="0.3">
      <c r="A288" t="s">
        <v>316</v>
      </c>
      <c r="B288">
        <v>390</v>
      </c>
      <c r="C288" t="str">
        <f>IF(Tabla1[[#This Row],[FDR q-val|AM24vsNM24]] &lt; $C$1, Tabla1[[#This Row],[NES|AM24vsNM24]], "")</f>
        <v/>
      </c>
      <c r="D288" t="str">
        <f>IF(Tabla1[[#This Row],[FDR q-val|AM48vsNM48]] &lt; $C$1, Tabla1[[#This Row],[NES|AM48vsNM48]], "")</f>
        <v/>
      </c>
      <c r="E288" t="str">
        <f>IF(Tabla1[[#This Row],[FDR q-val|AMinf24vsAM24]] &lt; $C$1, Tabla1[[#This Row],[NES|AMinf24vsAM24]], "")</f>
        <v/>
      </c>
      <c r="F288" t="str">
        <f>IF(Tabla1[[#This Row],[FDR q-val|AMinf24vsNM24]] &lt; $C$1, Tabla1[[#This Row],[NES|AMinf24vsNM24]], "")</f>
        <v/>
      </c>
      <c r="G288" t="str">
        <f>IF(Tabla1[[#This Row],[FDR q-val|AMinf24vsNMinf24]] &lt; $C$1, Tabla1[[#This Row],[NES|AMinf24vsNMinf24]], "")</f>
        <v/>
      </c>
      <c r="H288" t="str">
        <f>IF(Tabla1[[#This Row],[FDR q-val|AMinf48_vs_NMinf48]] &lt; $C$1, Tabla1[[#This Row],[NES|AMinf48_vs_NMinf48]], "")</f>
        <v/>
      </c>
      <c r="I288" t="str">
        <f>IF(Tabla1[[#This Row],[FDR q-val|AMinf48vsAM48]] &lt; $C$1, Tabla1[[#This Row],[NES|AMinf48vsAM48]], "")</f>
        <v/>
      </c>
      <c r="J288" t="str">
        <f>IF(Tabla1[[#This Row],[FDR q-val|AMinf48vsNM48]] &lt; $C$1, Tabla1[[#This Row],[NES|AMinf48vsNM48]], "")</f>
        <v/>
      </c>
      <c r="K288" t="str">
        <f>IF(Tabla1[[#This Row],[FDR q-val|NMinf24vsNM24]] &lt; $C$1, Tabla1[[#This Row],[NES|NMinf24vsNM24]], "")</f>
        <v/>
      </c>
      <c r="L288" t="str">
        <f>IF(Tabla1[[#This Row],[FDR q-val|NMinf48vsNM48]] &lt; $C$1, Tabla1[[#This Row],[NES|NMinf48vsNM48]], "")</f>
        <v/>
      </c>
      <c r="M288">
        <v>1.2954843</v>
      </c>
      <c r="N288">
        <v>-0.66074200000000005</v>
      </c>
      <c r="O288">
        <v>-1.5293374</v>
      </c>
      <c r="P288">
        <v>0.52410809999999997</v>
      </c>
      <c r="Q288">
        <v>-0.69253253999999997</v>
      </c>
      <c r="R288">
        <v>0.73440384999999997</v>
      </c>
      <c r="S288">
        <v>-1.3102404000000001</v>
      </c>
      <c r="T288">
        <v>-1.2810752000000001</v>
      </c>
      <c r="U288">
        <v>0.72661229999999999</v>
      </c>
      <c r="V288">
        <v>-1.1903683</v>
      </c>
      <c r="W288">
        <v>0.8091912</v>
      </c>
      <c r="X288">
        <v>1</v>
      </c>
      <c r="Y288">
        <v>0.72750769999999998</v>
      </c>
      <c r="Z288">
        <v>0.98407703999999996</v>
      </c>
      <c r="AA288">
        <v>1</v>
      </c>
      <c r="AB288">
        <v>1</v>
      </c>
      <c r="AC288">
        <v>1</v>
      </c>
      <c r="AD288">
        <v>0.93367827000000003</v>
      </c>
      <c r="AE288">
        <v>0.92905974000000002</v>
      </c>
      <c r="AF288">
        <v>0.83211606999999999</v>
      </c>
      <c r="AG288" s="1">
        <v>0.55000000000000004</v>
      </c>
      <c r="AH288" s="1">
        <v>0.23</v>
      </c>
      <c r="AI288" s="1">
        <v>0.5</v>
      </c>
      <c r="AJ288" s="1">
        <v>0.18</v>
      </c>
      <c r="AK288" s="1">
        <v>0.26</v>
      </c>
      <c r="AL288" s="1">
        <v>0.26</v>
      </c>
      <c r="AM288" s="1">
        <v>0.49</v>
      </c>
      <c r="AN288" s="1">
        <v>0.47</v>
      </c>
      <c r="AO288" s="1">
        <v>0.19</v>
      </c>
      <c r="AP288" s="1">
        <v>0.5</v>
      </c>
      <c r="AQ288" s="1">
        <f>SUM(Tabla1[[#This Row],[AM24vsNM24]:[NMinf48vsNM48]])</f>
        <v>0</v>
      </c>
    </row>
    <row r="289" spans="1:43" hidden="1" x14ac:dyDescent="0.3">
      <c r="A289" t="s">
        <v>317</v>
      </c>
      <c r="B289">
        <v>41</v>
      </c>
      <c r="C289" t="str">
        <f>IF(Tabla1[[#This Row],[FDR q-val|AM24vsNM24]] &lt; $C$1, Tabla1[[#This Row],[NES|AM24vsNM24]], "")</f>
        <v/>
      </c>
      <c r="D289" t="str">
        <f>IF(Tabla1[[#This Row],[FDR q-val|AM48vsNM48]] &lt; $C$1, Tabla1[[#This Row],[NES|AM48vsNM48]], "")</f>
        <v/>
      </c>
      <c r="E289" t="str">
        <f>IF(Tabla1[[#This Row],[FDR q-val|AMinf24vsAM24]] &lt; $C$1, Tabla1[[#This Row],[NES|AMinf24vsAM24]], "")</f>
        <v/>
      </c>
      <c r="F289" t="str">
        <f>IF(Tabla1[[#This Row],[FDR q-val|AMinf24vsNM24]] &lt; $C$1, Tabla1[[#This Row],[NES|AMinf24vsNM24]], "")</f>
        <v/>
      </c>
      <c r="H289" t="str">
        <f>IF(Tabla1[[#This Row],[FDR q-val|AMinf48_vs_NMinf48]] &lt; $C$1, Tabla1[[#This Row],[NES|AMinf48_vs_NMinf48]], "")</f>
        <v/>
      </c>
      <c r="I289" t="str">
        <f>IF(Tabla1[[#This Row],[FDR q-val|AMinf48vsAM48]] &lt; $C$1, Tabla1[[#This Row],[NES|AMinf48vsAM48]], "")</f>
        <v/>
      </c>
      <c r="J289" t="str">
        <f>IF(Tabla1[[#This Row],[FDR q-val|AMinf48vsNM48]] &lt; $C$1, Tabla1[[#This Row],[NES|AMinf48vsNM48]], "")</f>
        <v/>
      </c>
      <c r="K289" t="str">
        <f>IF(Tabla1[[#This Row],[FDR q-val|NMinf24vsNM24]] &lt; $C$1, Tabla1[[#This Row],[NES|NMinf24vsNM24]], "")</f>
        <v/>
      </c>
      <c r="L289" t="str">
        <f>IF(Tabla1[[#This Row],[FDR q-val|NMinf48vsNM48]] &lt; $C$1, Tabla1[[#This Row],[NES|NMinf48vsNM48]], "")</f>
        <v/>
      </c>
      <c r="M289">
        <v>1.1608843</v>
      </c>
      <c r="N289">
        <v>0.55419339999999995</v>
      </c>
      <c r="O289">
        <v>-1.4780747999999999</v>
      </c>
      <c r="P289">
        <v>0.44436510000000001</v>
      </c>
      <c r="Q289">
        <v>-1.0684058999999999</v>
      </c>
      <c r="R289">
        <v>0.52257279999999995</v>
      </c>
      <c r="S289">
        <v>-1.2977966000000001</v>
      </c>
      <c r="T289">
        <v>-1.3500193</v>
      </c>
      <c r="U289">
        <v>0.65728986</v>
      </c>
      <c r="V289">
        <v>-1.1271266</v>
      </c>
      <c r="W289">
        <v>0.87645894000000002</v>
      </c>
      <c r="X289">
        <v>0.99138090000000001</v>
      </c>
      <c r="Y289">
        <v>0.64970269999999997</v>
      </c>
      <c r="Z289">
        <v>0.9919133</v>
      </c>
      <c r="AA289">
        <v>1</v>
      </c>
      <c r="AB289">
        <v>1</v>
      </c>
      <c r="AC289">
        <v>0.97739726000000005</v>
      </c>
      <c r="AD289">
        <v>1</v>
      </c>
      <c r="AE289">
        <v>0.95026385999999996</v>
      </c>
      <c r="AF289">
        <v>0.82848520000000003</v>
      </c>
      <c r="AG289" s="1">
        <v>0.71</v>
      </c>
      <c r="AH289" s="1">
        <v>0.44</v>
      </c>
      <c r="AI289" s="1">
        <v>0.71</v>
      </c>
      <c r="AJ289" s="1">
        <v>0.15</v>
      </c>
      <c r="AK289" s="1">
        <v>0.41</v>
      </c>
      <c r="AL289" s="1">
        <v>0.34</v>
      </c>
      <c r="AM289" s="1">
        <v>0.78</v>
      </c>
      <c r="AN289" s="1">
        <v>0.56000000000000005</v>
      </c>
      <c r="AO289" s="1">
        <v>0.17</v>
      </c>
      <c r="AP289" s="1">
        <v>0.66</v>
      </c>
      <c r="AQ289" s="1">
        <f>SUM(Tabla1[[#This Row],[AM24vsNM24]:[NMinf48vsNM48]])</f>
        <v>0</v>
      </c>
    </row>
    <row r="290" spans="1:43" hidden="1" x14ac:dyDescent="0.3">
      <c r="A290" t="s">
        <v>318</v>
      </c>
      <c r="B290">
        <v>28</v>
      </c>
      <c r="C290" t="str">
        <f>IF(Tabla1[[#This Row],[FDR q-val|AM24vsNM24]] &lt; $C$1, Tabla1[[#This Row],[NES|AM24vsNM24]], "")</f>
        <v/>
      </c>
      <c r="D290" t="str">
        <f>IF(Tabla1[[#This Row],[FDR q-val|AM48vsNM48]] &lt; $C$1, Tabla1[[#This Row],[NES|AM48vsNM48]], "")</f>
        <v/>
      </c>
      <c r="E290" t="str">
        <f>IF(Tabla1[[#This Row],[FDR q-val|AMinf24vsAM24]] &lt; $C$1, Tabla1[[#This Row],[NES|AMinf24vsAM24]], "")</f>
        <v/>
      </c>
      <c r="F290" t="str">
        <f>IF(Tabla1[[#This Row],[FDR q-val|AMinf24vsNM24]] &lt; $C$1, Tabla1[[#This Row],[NES|AMinf24vsNM24]], "")</f>
        <v/>
      </c>
      <c r="G290" t="str">
        <f>IF(Tabla1[[#This Row],[FDR q-val|AMinf24vsNMinf24]] &lt; $C$1, Tabla1[[#This Row],[NES|AMinf24vsNMinf24]], "")</f>
        <v/>
      </c>
      <c r="H290" t="str">
        <f>IF(Tabla1[[#This Row],[FDR q-val|AMinf48_vs_NMinf48]] &lt; $C$1, Tabla1[[#This Row],[NES|AMinf48_vs_NMinf48]], "")</f>
        <v/>
      </c>
      <c r="I290" t="str">
        <f>IF(Tabla1[[#This Row],[FDR q-val|AMinf48vsAM48]] &lt; $C$1, Tabla1[[#This Row],[NES|AMinf48vsAM48]], "")</f>
        <v/>
      </c>
      <c r="J290" t="str">
        <f>IF(Tabla1[[#This Row],[FDR q-val|AMinf48vsNM48]] &lt; $C$1, Tabla1[[#This Row],[NES|AMinf48vsNM48]], "")</f>
        <v/>
      </c>
      <c r="K290" t="str">
        <f>IF(Tabla1[[#This Row],[FDR q-val|NMinf24vsNM24]] &lt; $C$1, Tabla1[[#This Row],[NES|NMinf24vsNM24]], "")</f>
        <v/>
      </c>
      <c r="L290" t="str">
        <f>IF(Tabla1[[#This Row],[FDR q-val|NMinf48vsNM48]] &lt; $C$1, Tabla1[[#This Row],[NES|NMinf48vsNM48]], "")</f>
        <v/>
      </c>
      <c r="M290">
        <v>1.3297998</v>
      </c>
      <c r="N290">
        <v>0.86954427000000001</v>
      </c>
      <c r="O290">
        <v>-1.4678108999999999</v>
      </c>
      <c r="P290">
        <v>0.48177462999999998</v>
      </c>
      <c r="Q290">
        <v>-1.0423156</v>
      </c>
      <c r="R290">
        <v>0.38401206999999998</v>
      </c>
      <c r="S290">
        <v>-1.2744781999999999</v>
      </c>
      <c r="T290">
        <v>-1.2159141</v>
      </c>
      <c r="U290">
        <v>0.80702573</v>
      </c>
      <c r="V290">
        <v>-0.94371282999999995</v>
      </c>
      <c r="W290">
        <v>0.73413384000000004</v>
      </c>
      <c r="X290">
        <v>1</v>
      </c>
      <c r="Y290">
        <v>0.56628100000000003</v>
      </c>
      <c r="Z290">
        <v>0.99034005000000003</v>
      </c>
      <c r="AA290">
        <v>1</v>
      </c>
      <c r="AB290">
        <v>0.99976337000000004</v>
      </c>
      <c r="AC290">
        <v>0.88223569999999996</v>
      </c>
      <c r="AD290">
        <v>0.81680554000000005</v>
      </c>
      <c r="AE290">
        <v>0.9233114</v>
      </c>
      <c r="AF290">
        <v>0.96288043000000001</v>
      </c>
      <c r="AG290" s="1">
        <v>0.71</v>
      </c>
      <c r="AH290" s="1">
        <v>0.54</v>
      </c>
      <c r="AI290" s="1">
        <v>0.64</v>
      </c>
      <c r="AJ290" s="1">
        <v>0.18</v>
      </c>
      <c r="AK290" s="1">
        <v>0.5</v>
      </c>
      <c r="AL290" s="1">
        <v>0.39</v>
      </c>
      <c r="AM290" s="1">
        <v>0.64</v>
      </c>
      <c r="AN290" s="1">
        <v>0.64</v>
      </c>
      <c r="AO290" s="1">
        <v>0.43</v>
      </c>
      <c r="AP290" s="1">
        <v>0.68</v>
      </c>
      <c r="AQ290" s="1">
        <f>SUM(Tabla1[[#This Row],[AM24vsNM24]:[NMinf48vsNM48]])</f>
        <v>0</v>
      </c>
    </row>
    <row r="291" spans="1:43" hidden="1" x14ac:dyDescent="0.3">
      <c r="A291" t="s">
        <v>319</v>
      </c>
      <c r="B291">
        <v>75</v>
      </c>
      <c r="C291" t="str">
        <f>IF(Tabla1[[#This Row],[FDR q-val|AM24vsNM24]] &lt; $C$1, Tabla1[[#This Row],[NES|AM24vsNM24]], "")</f>
        <v/>
      </c>
      <c r="D291" t="str">
        <f>IF(Tabla1[[#This Row],[FDR q-val|AM48vsNM48]] &lt; $C$1, Tabla1[[#This Row],[NES|AM48vsNM48]], "")</f>
        <v/>
      </c>
      <c r="E291" t="str">
        <f>IF(Tabla1[[#This Row],[FDR q-val|AMinf24vsAM24]] &lt; $C$1, Tabla1[[#This Row],[NES|AMinf24vsAM24]], "")</f>
        <v/>
      </c>
      <c r="F291" t="str">
        <f>IF(Tabla1[[#This Row],[FDR q-val|AMinf24vsNM24]] &lt; $C$1, Tabla1[[#This Row],[NES|AMinf24vsNM24]], "")</f>
        <v/>
      </c>
      <c r="H291" t="str">
        <f>IF(Tabla1[[#This Row],[FDR q-val|AMinf48_vs_NMinf48]] &lt; $C$1, Tabla1[[#This Row],[NES|AMinf48_vs_NMinf48]], "")</f>
        <v/>
      </c>
      <c r="I291" t="str">
        <f>IF(Tabla1[[#This Row],[FDR q-val|AMinf48vsAM48]] &lt; $C$1, Tabla1[[#This Row],[NES|AMinf48vsAM48]], "")</f>
        <v/>
      </c>
      <c r="J291" t="str">
        <f>IF(Tabla1[[#This Row],[FDR q-val|AMinf48vsNM48]] &lt; $C$1, Tabla1[[#This Row],[NES|AMinf48vsNM48]], "")</f>
        <v/>
      </c>
      <c r="K291" t="str">
        <f>IF(Tabla1[[#This Row],[FDR q-val|NMinf24vsNM24]] &lt; $C$1, Tabla1[[#This Row],[NES|NMinf24vsNM24]], "")</f>
        <v/>
      </c>
      <c r="L291" t="str">
        <f>IF(Tabla1[[#This Row],[FDR q-val|NMinf48vsNM48]] &lt; $C$1, Tabla1[[#This Row],[NES|NMinf48vsNM48]], "")</f>
        <v/>
      </c>
      <c r="M291">
        <v>1.2331688000000001</v>
      </c>
      <c r="N291">
        <v>0.81819372999999995</v>
      </c>
      <c r="O291">
        <v>-1.3369845</v>
      </c>
      <c r="P291">
        <v>0.71618766</v>
      </c>
      <c r="Q291">
        <v>-0.54142639999999997</v>
      </c>
      <c r="R291">
        <v>0.69662994</v>
      </c>
      <c r="S291">
        <v>-1.1516333000000001</v>
      </c>
      <c r="T291">
        <v>-1.0778829000000001</v>
      </c>
      <c r="U291">
        <v>0.78673625000000003</v>
      </c>
      <c r="V291">
        <v>-0.99445190000000006</v>
      </c>
      <c r="W291">
        <v>0.77717625999999995</v>
      </c>
      <c r="X291">
        <v>1</v>
      </c>
      <c r="Y291">
        <v>0.57906179999999996</v>
      </c>
      <c r="Z291">
        <v>0.92293599999999998</v>
      </c>
      <c r="AA291">
        <v>1</v>
      </c>
      <c r="AB291">
        <v>1</v>
      </c>
      <c r="AC291">
        <v>0.71659594999999998</v>
      </c>
      <c r="AD291">
        <v>0.84495883999999999</v>
      </c>
      <c r="AE291">
        <v>0.91037230000000002</v>
      </c>
      <c r="AF291">
        <v>0.94948834000000004</v>
      </c>
      <c r="AG291" s="1">
        <v>0.56000000000000005</v>
      </c>
      <c r="AH291" s="1">
        <v>0.32</v>
      </c>
      <c r="AI291" s="1">
        <v>0.48</v>
      </c>
      <c r="AJ291" s="1">
        <v>0.23</v>
      </c>
      <c r="AK291" s="1">
        <v>0.23</v>
      </c>
      <c r="AL291" s="1">
        <v>0.13</v>
      </c>
      <c r="AM291" s="1">
        <v>0.43</v>
      </c>
      <c r="AN291" s="1">
        <v>0.47</v>
      </c>
      <c r="AO291" s="1">
        <v>0.33</v>
      </c>
      <c r="AP291" s="1">
        <v>0.51</v>
      </c>
      <c r="AQ291" s="1">
        <f>SUM(Tabla1[[#This Row],[AM24vsNM24]:[NMinf48vsNM48]])</f>
        <v>0</v>
      </c>
    </row>
    <row r="292" spans="1:43" hidden="1" x14ac:dyDescent="0.3">
      <c r="A292" t="s">
        <v>320</v>
      </c>
      <c r="B292">
        <v>17</v>
      </c>
      <c r="C292" t="str">
        <f>IF(Tabla1[[#This Row],[FDR q-val|AM24vsNM24]] &lt; $C$1, Tabla1[[#This Row],[NES|AM24vsNM24]], "")</f>
        <v/>
      </c>
      <c r="D292" t="str">
        <f>IF(Tabla1[[#This Row],[FDR q-val|AM48vsNM48]] &lt; $C$1, Tabla1[[#This Row],[NES|AM48vsNM48]], "")</f>
        <v/>
      </c>
      <c r="E292" t="str">
        <f>IF(Tabla1[[#This Row],[FDR q-val|AMinf24vsAM24]] &lt; $C$1, Tabla1[[#This Row],[NES|AMinf24vsAM24]], "")</f>
        <v/>
      </c>
      <c r="F292" t="str">
        <f>IF(Tabla1[[#This Row],[FDR q-val|AMinf24vsNM24]] &lt; $C$1, Tabla1[[#This Row],[NES|AMinf24vsNM24]], "")</f>
        <v/>
      </c>
      <c r="G292" t="str">
        <f>IF(Tabla1[[#This Row],[FDR q-val|AMinf24vsNMinf24]] &lt; $C$1, Tabla1[[#This Row],[NES|AMinf24vsNMinf24]], "")</f>
        <v/>
      </c>
      <c r="H292" t="str">
        <f>IF(Tabla1[[#This Row],[FDR q-val|AMinf48_vs_NMinf48]] &lt; $C$1, Tabla1[[#This Row],[NES|AMinf48_vs_NMinf48]], "")</f>
        <v/>
      </c>
      <c r="I292" t="str">
        <f>IF(Tabla1[[#This Row],[FDR q-val|AMinf48vsAM48]] &lt; $C$1, Tabla1[[#This Row],[NES|AMinf48vsAM48]], "")</f>
        <v/>
      </c>
      <c r="J292" t="str">
        <f>IF(Tabla1[[#This Row],[FDR q-val|AMinf48vsNM48]] &lt; $C$1, Tabla1[[#This Row],[NES|AMinf48vsNM48]], "")</f>
        <v/>
      </c>
      <c r="K292" t="str">
        <f>IF(Tabla1[[#This Row],[FDR q-val|NMinf24vsNM24]] &lt; $C$1, Tabla1[[#This Row],[NES|NMinf24vsNM24]], "")</f>
        <v/>
      </c>
      <c r="L292" t="str">
        <f>IF(Tabla1[[#This Row],[FDR q-val|NMinf48vsNM48]] &lt; $C$1, Tabla1[[#This Row],[NES|NMinf48vsNM48]], "")</f>
        <v/>
      </c>
      <c r="M292">
        <v>1.1444623</v>
      </c>
      <c r="N292">
        <v>1.1248609000000001</v>
      </c>
      <c r="O292">
        <v>-1.4956050999999999</v>
      </c>
      <c r="P292">
        <v>0.6782726</v>
      </c>
      <c r="Q292">
        <v>-0.65324974000000002</v>
      </c>
      <c r="R292">
        <v>0.78760606</v>
      </c>
      <c r="S292">
        <v>-1.2226443</v>
      </c>
      <c r="T292">
        <v>-1.2006793</v>
      </c>
      <c r="U292">
        <v>0.65530615999999997</v>
      </c>
      <c r="V292">
        <v>-0.85110640000000004</v>
      </c>
      <c r="W292">
        <v>0.88244359999999999</v>
      </c>
      <c r="X292">
        <v>1</v>
      </c>
      <c r="Y292">
        <v>0.68269760000000002</v>
      </c>
      <c r="Z292">
        <v>0.94016873999999995</v>
      </c>
      <c r="AA292">
        <v>1</v>
      </c>
      <c r="AB292">
        <v>1</v>
      </c>
      <c r="AC292">
        <v>0.79737159999999996</v>
      </c>
      <c r="AD292">
        <v>0.77334480000000005</v>
      </c>
      <c r="AE292">
        <v>0.94924706000000003</v>
      </c>
      <c r="AF292">
        <v>0.95195790000000002</v>
      </c>
      <c r="AG292" s="1">
        <v>0.65</v>
      </c>
      <c r="AH292" s="1">
        <v>0.53</v>
      </c>
      <c r="AI292" s="1">
        <v>0.53</v>
      </c>
      <c r="AJ292" s="1">
        <v>0.35</v>
      </c>
      <c r="AK292" s="1">
        <v>0.24</v>
      </c>
      <c r="AL292" s="1">
        <v>0.18</v>
      </c>
      <c r="AM292" s="1">
        <v>0.59</v>
      </c>
      <c r="AN292" s="1">
        <v>0.59</v>
      </c>
      <c r="AO292" s="1">
        <v>0.28999999999999998</v>
      </c>
      <c r="AP292" s="1">
        <v>0.59</v>
      </c>
      <c r="AQ292" s="1">
        <f>SUM(Tabla1[[#This Row],[AM24vsNM24]:[NMinf48vsNM48]])</f>
        <v>0</v>
      </c>
    </row>
    <row r="293" spans="1:43" hidden="1" x14ac:dyDescent="0.3">
      <c r="A293" t="s">
        <v>321</v>
      </c>
      <c r="B293">
        <v>29</v>
      </c>
      <c r="C293" t="str">
        <f>IF(Tabla1[[#This Row],[FDR q-val|AM24vsNM24]] &lt; $C$1, Tabla1[[#This Row],[NES|AM24vsNM24]], "")</f>
        <v/>
      </c>
      <c r="D293" t="str">
        <f>IF(Tabla1[[#This Row],[FDR q-val|AM48vsNM48]] &lt; $C$1, Tabla1[[#This Row],[NES|AM48vsNM48]], "")</f>
        <v/>
      </c>
      <c r="E293" t="str">
        <f>IF(Tabla1[[#This Row],[FDR q-val|AMinf24vsAM24]] &lt; $C$1, Tabla1[[#This Row],[NES|AMinf24vsAM24]], "")</f>
        <v/>
      </c>
      <c r="F293" t="str">
        <f>IF(Tabla1[[#This Row],[FDR q-val|AMinf24vsNM24]] &lt; $C$1, Tabla1[[#This Row],[NES|AMinf24vsNM24]], "")</f>
        <v/>
      </c>
      <c r="H293" t="str">
        <f>IF(Tabla1[[#This Row],[FDR q-val|AMinf48_vs_NMinf48]] &lt; $C$1, Tabla1[[#This Row],[NES|AMinf48_vs_NMinf48]], "")</f>
        <v/>
      </c>
      <c r="I293" t="str">
        <f>IF(Tabla1[[#This Row],[FDR q-val|AMinf48vsAM48]] &lt; $C$1, Tabla1[[#This Row],[NES|AMinf48vsAM48]], "")</f>
        <v/>
      </c>
      <c r="J293" t="str">
        <f>IF(Tabla1[[#This Row],[FDR q-val|AMinf48vsNM48]] &lt; $C$1, Tabla1[[#This Row],[NES|AMinf48vsNM48]], "")</f>
        <v/>
      </c>
      <c r="K293" t="str">
        <f>IF(Tabla1[[#This Row],[FDR q-val|NMinf24vsNM24]] &lt; $C$1, Tabla1[[#This Row],[NES|NMinf24vsNM24]], "")</f>
        <v/>
      </c>
      <c r="L293" t="str">
        <f>IF(Tabla1[[#This Row],[FDR q-val|NMinf48vsNM48]] &lt; $C$1, Tabla1[[#This Row],[NES|NMinf48vsNM48]], "")</f>
        <v/>
      </c>
      <c r="M293">
        <v>1.2362268999999999</v>
      </c>
      <c r="N293">
        <v>0.48380529999999999</v>
      </c>
      <c r="O293">
        <v>-1.1216621</v>
      </c>
      <c r="P293">
        <v>0.77620350000000005</v>
      </c>
      <c r="Q293">
        <v>-0.76510820000000002</v>
      </c>
      <c r="R293">
        <v>0.87357300000000004</v>
      </c>
      <c r="S293">
        <v>-1.0862665</v>
      </c>
      <c r="T293">
        <v>-0.99135200000000001</v>
      </c>
      <c r="U293">
        <v>1.0083886</v>
      </c>
      <c r="V293">
        <v>-1.1100378</v>
      </c>
      <c r="W293">
        <v>0.77508646000000003</v>
      </c>
      <c r="X293">
        <v>0.99663990000000002</v>
      </c>
      <c r="Y293">
        <v>0.75289019999999995</v>
      </c>
      <c r="Z293">
        <v>0.89866380000000001</v>
      </c>
      <c r="AA293">
        <v>1</v>
      </c>
      <c r="AB293">
        <v>1</v>
      </c>
      <c r="AC293">
        <v>0.77729004999999995</v>
      </c>
      <c r="AD293">
        <v>0.90396535</v>
      </c>
      <c r="AE293">
        <v>0.76798359999999999</v>
      </c>
      <c r="AF293">
        <v>0.8534929</v>
      </c>
      <c r="AG293" s="1">
        <v>0.55000000000000004</v>
      </c>
      <c r="AH293" s="1">
        <v>0.48</v>
      </c>
      <c r="AI293" s="1">
        <v>0.55000000000000004</v>
      </c>
      <c r="AJ293" s="1">
        <v>0.21</v>
      </c>
      <c r="AK293" s="1">
        <v>0.55000000000000004</v>
      </c>
      <c r="AL293" s="1">
        <v>0.24</v>
      </c>
      <c r="AM293" s="1">
        <v>0.38</v>
      </c>
      <c r="AN293" s="1">
        <v>0.41</v>
      </c>
      <c r="AO293" s="1">
        <v>0.48</v>
      </c>
      <c r="AP293" s="1">
        <v>0.45</v>
      </c>
      <c r="AQ293" s="1">
        <f>SUM(Tabla1[[#This Row],[AM24vsNM24]:[NMinf48vsNM48]])</f>
        <v>0</v>
      </c>
    </row>
    <row r="294" spans="1:43" hidden="1" x14ac:dyDescent="0.3">
      <c r="A294" t="s">
        <v>322</v>
      </c>
      <c r="B294">
        <v>15</v>
      </c>
      <c r="C294" t="str">
        <f>IF(Tabla1[[#This Row],[FDR q-val|AM24vsNM24]] &lt; $C$1, Tabla1[[#This Row],[NES|AM24vsNM24]], "")</f>
        <v/>
      </c>
      <c r="D294" t="str">
        <f>IF(Tabla1[[#This Row],[FDR q-val|AM48vsNM48]] &lt; $C$1, Tabla1[[#This Row],[NES|AM48vsNM48]], "")</f>
        <v/>
      </c>
      <c r="E294" t="str">
        <f>IF(Tabla1[[#This Row],[FDR q-val|AMinf24vsAM24]] &lt; $C$1, Tabla1[[#This Row],[NES|AMinf24vsAM24]], "")</f>
        <v/>
      </c>
      <c r="F294" t="str">
        <f>IF(Tabla1[[#This Row],[FDR q-val|AMinf24vsNM24]] &lt; $C$1, Tabla1[[#This Row],[NES|AMinf24vsNM24]], "")</f>
        <v/>
      </c>
      <c r="G294" t="str">
        <f>IF(Tabla1[[#This Row],[FDR q-val|AMinf24vsNMinf24]] &lt; $C$1, Tabla1[[#This Row],[NES|AMinf24vsNMinf24]], "")</f>
        <v/>
      </c>
      <c r="H294" t="str">
        <f>IF(Tabla1[[#This Row],[FDR q-val|AMinf48_vs_NMinf48]] &lt; $C$1, Tabla1[[#This Row],[NES|AMinf48_vs_NMinf48]], "")</f>
        <v/>
      </c>
      <c r="I294" t="str">
        <f>IF(Tabla1[[#This Row],[FDR q-val|AMinf48vsAM48]] &lt; $C$1, Tabla1[[#This Row],[NES|AMinf48vsAM48]], "")</f>
        <v/>
      </c>
      <c r="J294" t="str">
        <f>IF(Tabla1[[#This Row],[FDR q-val|AMinf48vsNM48]] &lt; $C$1, Tabla1[[#This Row],[NES|AMinf48vsNM48]], "")</f>
        <v/>
      </c>
      <c r="K294" t="str">
        <f>IF(Tabla1[[#This Row],[FDR q-val|NMinf24vsNM24]] &lt; $C$1, Tabla1[[#This Row],[NES|NMinf24vsNM24]], "")</f>
        <v/>
      </c>
      <c r="L294" t="str">
        <f>IF(Tabla1[[#This Row],[FDR q-val|NMinf48vsNM48]] &lt; $C$1, Tabla1[[#This Row],[NES|NMinf48vsNM48]], "")</f>
        <v/>
      </c>
      <c r="M294">
        <v>1.3487652999999999</v>
      </c>
      <c r="N294">
        <v>0.75483250000000002</v>
      </c>
      <c r="O294">
        <v>-1.2471019999999999</v>
      </c>
      <c r="P294">
        <v>0.72054284999999996</v>
      </c>
      <c r="Q294">
        <v>-0.97318137000000005</v>
      </c>
      <c r="R294">
        <v>0.71606259999999999</v>
      </c>
      <c r="S294">
        <v>-1.1099024</v>
      </c>
      <c r="T294">
        <v>-0.83260400000000001</v>
      </c>
      <c r="U294">
        <v>0.93349075000000004</v>
      </c>
      <c r="V294">
        <v>-0.79538390000000003</v>
      </c>
      <c r="W294">
        <v>0.75788840000000002</v>
      </c>
      <c r="X294">
        <v>0.98486744999999998</v>
      </c>
      <c r="Y294">
        <v>0.64002300000000001</v>
      </c>
      <c r="Z294">
        <v>0.92656329999999998</v>
      </c>
      <c r="AA294">
        <v>1</v>
      </c>
      <c r="AB294">
        <v>1</v>
      </c>
      <c r="AC294">
        <v>0.75457083999999996</v>
      </c>
      <c r="AD294">
        <v>0.92574440000000002</v>
      </c>
      <c r="AE294">
        <v>0.81662670000000004</v>
      </c>
      <c r="AF294">
        <v>0.98291859999999998</v>
      </c>
      <c r="AG294" s="1">
        <v>0.47</v>
      </c>
      <c r="AH294" s="1">
        <v>0.53</v>
      </c>
      <c r="AI294" s="1">
        <v>0.53</v>
      </c>
      <c r="AJ294" s="1">
        <v>0.2</v>
      </c>
      <c r="AK294" s="1">
        <v>0.33</v>
      </c>
      <c r="AL294" s="1">
        <v>0.27</v>
      </c>
      <c r="AM294" s="1">
        <v>0.4</v>
      </c>
      <c r="AN294" s="1">
        <v>0.33</v>
      </c>
      <c r="AO294" s="1">
        <v>0.47</v>
      </c>
      <c r="AP294" s="1">
        <v>0.33</v>
      </c>
      <c r="AQ294" s="1">
        <f>SUM(Tabla1[[#This Row],[AM24vsNM24]:[NMinf48vsNM48]])</f>
        <v>0</v>
      </c>
    </row>
    <row r="295" spans="1:43" hidden="1" x14ac:dyDescent="0.3">
      <c r="A295" t="s">
        <v>323</v>
      </c>
      <c r="B295">
        <v>115</v>
      </c>
      <c r="C295" t="str">
        <f>IF(Tabla1[[#This Row],[FDR q-val|AM24vsNM24]] &lt; $C$1, Tabla1[[#This Row],[NES|AM24vsNM24]], "")</f>
        <v/>
      </c>
      <c r="D295" t="str">
        <f>IF(Tabla1[[#This Row],[FDR q-val|AM48vsNM48]] &lt; $C$1, Tabla1[[#This Row],[NES|AM48vsNM48]], "")</f>
        <v/>
      </c>
      <c r="E295" t="str">
        <f>IF(Tabla1[[#This Row],[FDR q-val|AMinf24vsAM24]] &lt; $C$1, Tabla1[[#This Row],[NES|AMinf24vsAM24]], "")</f>
        <v/>
      </c>
      <c r="F295" t="str">
        <f>IF(Tabla1[[#This Row],[FDR q-val|AMinf24vsNM24]] &lt; $C$1, Tabla1[[#This Row],[NES|AMinf24vsNM24]], "")</f>
        <v/>
      </c>
      <c r="H295" t="str">
        <f>IF(Tabla1[[#This Row],[FDR q-val|AMinf48_vs_NMinf48]] &lt; $C$1, Tabla1[[#This Row],[NES|AMinf48_vs_NMinf48]], "")</f>
        <v/>
      </c>
      <c r="I295" t="str">
        <f>IF(Tabla1[[#This Row],[FDR q-val|AMinf48vsAM48]] &lt; $C$1, Tabla1[[#This Row],[NES|AMinf48vsAM48]], "")</f>
        <v/>
      </c>
      <c r="J295" t="str">
        <f>IF(Tabla1[[#This Row],[FDR q-val|AMinf48vsNM48]] &lt; $C$1, Tabla1[[#This Row],[NES|AMinf48vsNM48]], "")</f>
        <v/>
      </c>
      <c r="K295" t="str">
        <f>IF(Tabla1[[#This Row],[FDR q-val|NMinf24vsNM24]] &lt; $C$1, Tabla1[[#This Row],[NES|NMinf24vsNM24]], "")</f>
        <v/>
      </c>
      <c r="L295" t="str">
        <f>IF(Tabla1[[#This Row],[FDR q-val|NMinf48vsNM48]] &lt; $C$1, Tabla1[[#This Row],[NES|NMinf48vsNM48]], "")</f>
        <v/>
      </c>
      <c r="M295">
        <v>1.2820370000000001</v>
      </c>
      <c r="N295">
        <v>0.68722570000000005</v>
      </c>
      <c r="O295">
        <v>-1.3544012000000001</v>
      </c>
      <c r="P295">
        <v>0.68883084999999999</v>
      </c>
      <c r="Q295">
        <v>-0.66735880000000003</v>
      </c>
      <c r="R295">
        <v>0.84118455999999997</v>
      </c>
      <c r="S295">
        <v>-1.2828345000000001</v>
      </c>
      <c r="T295">
        <v>-1.2233936999999999</v>
      </c>
      <c r="U295">
        <v>0.77548592999999999</v>
      </c>
      <c r="V295">
        <v>-1.1903733000000001</v>
      </c>
      <c r="W295">
        <v>0.74637640000000005</v>
      </c>
      <c r="X295">
        <v>0.96650930000000002</v>
      </c>
      <c r="Y295">
        <v>0.55498919999999996</v>
      </c>
      <c r="Z295">
        <v>0.94088899999999998</v>
      </c>
      <c r="AA295">
        <v>1</v>
      </c>
      <c r="AB295">
        <v>1</v>
      </c>
      <c r="AC295">
        <v>0.89560229999999996</v>
      </c>
      <c r="AD295">
        <v>0.84751560000000004</v>
      </c>
      <c r="AE295">
        <v>0.90693104000000002</v>
      </c>
      <c r="AF295">
        <v>0.84349375999999998</v>
      </c>
      <c r="AG295" s="1">
        <v>0.51</v>
      </c>
      <c r="AH295" s="1">
        <v>0.1</v>
      </c>
      <c r="AI295" s="1">
        <v>0.42</v>
      </c>
      <c r="AJ295" s="1">
        <v>0.28999999999999998</v>
      </c>
      <c r="AK295" s="1">
        <v>0.31</v>
      </c>
      <c r="AL295" s="1">
        <v>0.43</v>
      </c>
      <c r="AM295" s="1">
        <v>0.49</v>
      </c>
      <c r="AN295" s="1">
        <v>0.55000000000000004</v>
      </c>
      <c r="AO295" s="1">
        <v>0.24</v>
      </c>
      <c r="AP295" s="1">
        <v>0.44</v>
      </c>
      <c r="AQ295" s="1">
        <f>SUM(Tabla1[[#This Row],[AM24vsNM24]:[NMinf48vsNM48]])</f>
        <v>0</v>
      </c>
    </row>
    <row r="296" spans="1:43" hidden="1" x14ac:dyDescent="0.3">
      <c r="A296" t="s">
        <v>324</v>
      </c>
      <c r="B296">
        <v>37</v>
      </c>
      <c r="C296" t="str">
        <f>IF(Tabla1[[#This Row],[FDR q-val|AM24vsNM24]] &lt; $C$1, Tabla1[[#This Row],[NES|AM24vsNM24]], "")</f>
        <v/>
      </c>
      <c r="D296" t="str">
        <f>IF(Tabla1[[#This Row],[FDR q-val|AM48vsNM48]] &lt; $C$1, Tabla1[[#This Row],[NES|AM48vsNM48]], "")</f>
        <v/>
      </c>
      <c r="E296" t="str">
        <f>IF(Tabla1[[#This Row],[FDR q-val|AMinf24vsAM24]] &lt; $C$1, Tabla1[[#This Row],[NES|AMinf24vsAM24]], "")</f>
        <v/>
      </c>
      <c r="F296" t="str">
        <f>IF(Tabla1[[#This Row],[FDR q-val|AMinf24vsNM24]] &lt; $C$1, Tabla1[[#This Row],[NES|AMinf24vsNM24]], "")</f>
        <v/>
      </c>
      <c r="G296" t="str">
        <f>IF(Tabla1[[#This Row],[FDR q-val|AMinf24vsNMinf24]] &lt; $C$1, Tabla1[[#This Row],[NES|AMinf24vsNMinf24]], "")</f>
        <v/>
      </c>
      <c r="H296" t="str">
        <f>IF(Tabla1[[#This Row],[FDR q-val|AMinf48_vs_NMinf48]] &lt; $C$1, Tabla1[[#This Row],[NES|AMinf48_vs_NMinf48]], "")</f>
        <v/>
      </c>
      <c r="I296" t="str">
        <f>IF(Tabla1[[#This Row],[FDR q-val|AMinf48vsAM48]] &lt; $C$1, Tabla1[[#This Row],[NES|AMinf48vsAM48]], "")</f>
        <v/>
      </c>
      <c r="J296" t="str">
        <f>IF(Tabla1[[#This Row],[FDR q-val|AMinf48vsNM48]] &lt; $C$1, Tabla1[[#This Row],[NES|AMinf48vsNM48]], "")</f>
        <v/>
      </c>
      <c r="K296" t="str">
        <f>IF(Tabla1[[#This Row],[FDR q-val|NMinf24vsNM24]] &lt; $C$1, Tabla1[[#This Row],[NES|NMinf24vsNM24]], "")</f>
        <v/>
      </c>
      <c r="L296" t="str">
        <f>IF(Tabla1[[#This Row],[FDR q-val|NMinf48vsNM48]] &lt; $C$1, Tabla1[[#This Row],[NES|NMinf48vsNM48]], "")</f>
        <v/>
      </c>
      <c r="M296">
        <v>1.2873996000000001</v>
      </c>
      <c r="N296">
        <v>0.68124485000000001</v>
      </c>
      <c r="O296">
        <v>-1.4631373999999999</v>
      </c>
      <c r="P296">
        <v>-0.64904130000000004</v>
      </c>
      <c r="Q296">
        <v>0.98315470000000005</v>
      </c>
      <c r="R296">
        <v>0.69922715000000002</v>
      </c>
      <c r="S296">
        <v>-1.1514015</v>
      </c>
      <c r="T296">
        <v>-1.1323974999999999</v>
      </c>
      <c r="U296">
        <v>-0.87667507</v>
      </c>
      <c r="V296">
        <v>-1.2029113</v>
      </c>
      <c r="W296">
        <v>0.73497670000000004</v>
      </c>
      <c r="X296">
        <v>0.97045844999999997</v>
      </c>
      <c r="Y296">
        <v>0.57434415999999999</v>
      </c>
      <c r="Z296">
        <v>1</v>
      </c>
      <c r="AA296">
        <v>0.88980395000000001</v>
      </c>
      <c r="AB296">
        <v>1</v>
      </c>
      <c r="AC296">
        <v>0.70986850000000001</v>
      </c>
      <c r="AD296">
        <v>0.77962359999999997</v>
      </c>
      <c r="AE296">
        <v>0.9022926</v>
      </c>
      <c r="AF296">
        <v>0.85423296999999998</v>
      </c>
      <c r="AG296" s="1">
        <v>0.43</v>
      </c>
      <c r="AH296" s="1">
        <v>0.11</v>
      </c>
      <c r="AI296" s="1">
        <v>0.46</v>
      </c>
      <c r="AJ296" s="1">
        <v>0.22</v>
      </c>
      <c r="AK296" s="1">
        <v>0.24</v>
      </c>
      <c r="AL296" s="1">
        <v>0.49</v>
      </c>
      <c r="AM296" s="1">
        <v>0.59</v>
      </c>
      <c r="AN296" s="1">
        <v>0.62</v>
      </c>
      <c r="AO296" s="1">
        <v>0.22</v>
      </c>
      <c r="AP296" s="1">
        <v>0.62</v>
      </c>
      <c r="AQ296" s="1">
        <f>SUM(Tabla1[[#This Row],[AM24vsNM24]:[NMinf48vsNM48]])</f>
        <v>0</v>
      </c>
    </row>
    <row r="297" spans="1:43" hidden="1" x14ac:dyDescent="0.3">
      <c r="A297" t="s">
        <v>325</v>
      </c>
      <c r="B297">
        <v>30</v>
      </c>
      <c r="C297" t="str">
        <f>IF(Tabla1[[#This Row],[FDR q-val|AM24vsNM24]] &lt; $C$1, Tabla1[[#This Row],[NES|AM24vsNM24]], "")</f>
        <v/>
      </c>
      <c r="D297" t="str">
        <f>IF(Tabla1[[#This Row],[FDR q-val|AM48vsNM48]] &lt; $C$1, Tabla1[[#This Row],[NES|AM48vsNM48]], "")</f>
        <v/>
      </c>
      <c r="E297" t="str">
        <f>IF(Tabla1[[#This Row],[FDR q-val|AMinf24vsAM24]] &lt; $C$1, Tabla1[[#This Row],[NES|AMinf24vsAM24]], "")</f>
        <v/>
      </c>
      <c r="F297" t="str">
        <f>IF(Tabla1[[#This Row],[FDR q-val|AMinf24vsNM24]] &lt; $C$1, Tabla1[[#This Row],[NES|AMinf24vsNM24]], "")</f>
        <v/>
      </c>
      <c r="H297" t="str">
        <f>IF(Tabla1[[#This Row],[FDR q-val|AMinf48_vs_NMinf48]] &lt; $C$1, Tabla1[[#This Row],[NES|AMinf48_vs_NMinf48]], "")</f>
        <v/>
      </c>
      <c r="I297" t="str">
        <f>IF(Tabla1[[#This Row],[FDR q-val|AMinf48vsAM48]] &lt; $C$1, Tabla1[[#This Row],[NES|AMinf48vsAM48]], "")</f>
        <v/>
      </c>
      <c r="J297" t="str">
        <f>IF(Tabla1[[#This Row],[FDR q-val|AMinf48vsNM48]] &lt; $C$1, Tabla1[[#This Row],[NES|AMinf48vsNM48]], "")</f>
        <v/>
      </c>
      <c r="K297" t="str">
        <f>IF(Tabla1[[#This Row],[FDR q-val|NMinf24vsNM24]] &lt; $C$1, Tabla1[[#This Row],[NES|NMinf24vsNM24]], "")</f>
        <v/>
      </c>
      <c r="L297" t="str">
        <f>IF(Tabla1[[#This Row],[FDR q-val|NMinf48vsNM48]] &lt; $C$1, Tabla1[[#This Row],[NES|NMinf48vsNM48]], "")</f>
        <v/>
      </c>
      <c r="M297">
        <v>1.2699734</v>
      </c>
      <c r="N297">
        <v>0.70923709999999995</v>
      </c>
      <c r="O297">
        <v>-1.4274161999999999</v>
      </c>
      <c r="P297">
        <v>-0.64764860000000002</v>
      </c>
      <c r="Q297">
        <v>0.98466670000000001</v>
      </c>
      <c r="R297">
        <v>0.62874410000000003</v>
      </c>
      <c r="S297">
        <v>-1.0871352000000001</v>
      </c>
      <c r="T297">
        <v>-0.96802807000000002</v>
      </c>
      <c r="U297">
        <v>-0.89020025999999997</v>
      </c>
      <c r="V297">
        <v>-1.1298678</v>
      </c>
      <c r="W297">
        <v>0.73478734000000001</v>
      </c>
      <c r="X297">
        <v>0.9665357</v>
      </c>
      <c r="Y297">
        <v>0.58573339999999996</v>
      </c>
      <c r="Z297">
        <v>1</v>
      </c>
      <c r="AA297">
        <v>0.90170399999999995</v>
      </c>
      <c r="AB297">
        <v>1</v>
      </c>
      <c r="AC297">
        <v>0.78242350000000005</v>
      </c>
      <c r="AD297">
        <v>0.91253656000000005</v>
      </c>
      <c r="AE297">
        <v>0.88969920000000002</v>
      </c>
      <c r="AF297">
        <v>0.83176919999999999</v>
      </c>
      <c r="AG297" s="1">
        <v>0.43</v>
      </c>
      <c r="AH297" s="1">
        <v>0.13</v>
      </c>
      <c r="AI297" s="1">
        <v>0.47</v>
      </c>
      <c r="AJ297" s="1">
        <v>0.33</v>
      </c>
      <c r="AK297" s="1">
        <v>0.27</v>
      </c>
      <c r="AL297" s="1">
        <v>0.47</v>
      </c>
      <c r="AM297" s="1">
        <v>0.56999999999999995</v>
      </c>
      <c r="AN297" s="1">
        <v>0.6</v>
      </c>
      <c r="AO297" s="1">
        <v>0.17</v>
      </c>
      <c r="AP297" s="1">
        <v>0.6</v>
      </c>
      <c r="AQ297" s="1">
        <f>SUM(Tabla1[[#This Row],[AM24vsNM24]:[NMinf48vsNM48]])</f>
        <v>0</v>
      </c>
    </row>
    <row r="298" spans="1:43" hidden="1" x14ac:dyDescent="0.3">
      <c r="A298" t="s">
        <v>326</v>
      </c>
      <c r="B298">
        <v>21</v>
      </c>
      <c r="C298" t="str">
        <f>IF(Tabla1[[#This Row],[FDR q-val|AM24vsNM24]] &lt; $C$1, Tabla1[[#This Row],[NES|AM24vsNM24]], "")</f>
        <v/>
      </c>
      <c r="D298" t="str">
        <f>IF(Tabla1[[#This Row],[FDR q-val|AM48vsNM48]] &lt; $C$1, Tabla1[[#This Row],[NES|AM48vsNM48]], "")</f>
        <v/>
      </c>
      <c r="E298" t="str">
        <f>IF(Tabla1[[#This Row],[FDR q-val|AMinf24vsAM24]] &lt; $C$1, Tabla1[[#This Row],[NES|AMinf24vsAM24]], "")</f>
        <v/>
      </c>
      <c r="F298" t="str">
        <f>IF(Tabla1[[#This Row],[FDR q-val|AMinf24vsNM24]] &lt; $C$1, Tabla1[[#This Row],[NES|AMinf24vsNM24]], "")</f>
        <v/>
      </c>
      <c r="G298" t="str">
        <f>IF(Tabla1[[#This Row],[FDR q-val|AMinf24vsNMinf24]] &lt; $C$1, Tabla1[[#This Row],[NES|AMinf24vsNMinf24]], "")</f>
        <v/>
      </c>
      <c r="H298" t="str">
        <f>IF(Tabla1[[#This Row],[FDR q-val|AMinf48_vs_NMinf48]] &lt; $C$1, Tabla1[[#This Row],[NES|AMinf48_vs_NMinf48]], "")</f>
        <v/>
      </c>
      <c r="I298" t="str">
        <f>IF(Tabla1[[#This Row],[FDR q-val|AMinf48vsAM48]] &lt; $C$1, Tabla1[[#This Row],[NES|AMinf48vsAM48]], "")</f>
        <v/>
      </c>
      <c r="J298" t="str">
        <f>IF(Tabla1[[#This Row],[FDR q-val|AMinf48vsNM48]] &lt; $C$1, Tabla1[[#This Row],[NES|AMinf48vsNM48]], "")</f>
        <v/>
      </c>
      <c r="K298" t="str">
        <f>IF(Tabla1[[#This Row],[FDR q-val|NMinf24vsNM24]] &lt; $C$1, Tabla1[[#This Row],[NES|NMinf24vsNM24]], "")</f>
        <v/>
      </c>
      <c r="L298" t="str">
        <f>IF(Tabla1[[#This Row],[FDR q-val|NMinf48vsNM48]] &lt; $C$1, Tabla1[[#This Row],[NES|NMinf48vsNM48]], "")</f>
        <v/>
      </c>
      <c r="M298">
        <v>1.4176552</v>
      </c>
      <c r="N298">
        <v>0.66433333999999999</v>
      </c>
      <c r="O298">
        <v>-1.4250019</v>
      </c>
      <c r="P298">
        <v>-0.59166485000000002</v>
      </c>
      <c r="Q298">
        <v>-0.65830683999999995</v>
      </c>
      <c r="R298">
        <v>0.99853709999999996</v>
      </c>
      <c r="S298">
        <v>-1.1917960000000001</v>
      </c>
      <c r="T298">
        <v>-1.133821</v>
      </c>
      <c r="U298">
        <v>-0.63867867</v>
      </c>
      <c r="V298">
        <v>-1.2132466</v>
      </c>
      <c r="W298">
        <v>0.70198959999999999</v>
      </c>
      <c r="X298">
        <v>0.97045570000000003</v>
      </c>
      <c r="Y298">
        <v>0.55095523999999996</v>
      </c>
      <c r="Z298">
        <v>1</v>
      </c>
      <c r="AA298">
        <v>1</v>
      </c>
      <c r="AB298">
        <v>1</v>
      </c>
      <c r="AC298">
        <v>0.71584015999999995</v>
      </c>
      <c r="AD298">
        <v>0.7828948</v>
      </c>
      <c r="AE298">
        <v>0.97537280000000004</v>
      </c>
      <c r="AF298">
        <v>0.88672289999999998</v>
      </c>
      <c r="AG298" s="1">
        <v>0.43</v>
      </c>
      <c r="AH298" s="1">
        <v>0.19</v>
      </c>
      <c r="AI298" s="1">
        <v>0.48</v>
      </c>
      <c r="AJ298" s="1">
        <v>0.33</v>
      </c>
      <c r="AK298" s="1">
        <v>0.14000000000000001</v>
      </c>
      <c r="AL298" s="1">
        <v>0.38</v>
      </c>
      <c r="AM298" s="1">
        <v>0.56999999999999995</v>
      </c>
      <c r="AN298" s="1">
        <v>0.67</v>
      </c>
      <c r="AO298" s="1">
        <v>0.1</v>
      </c>
      <c r="AP298" s="1">
        <v>0.67</v>
      </c>
      <c r="AQ298" s="1">
        <f>SUM(Tabla1[[#This Row],[AM24vsNM24]:[NMinf48vsNM48]])</f>
        <v>0</v>
      </c>
    </row>
    <row r="299" spans="1:43" x14ac:dyDescent="0.3">
      <c r="A299" t="s">
        <v>327</v>
      </c>
      <c r="B299">
        <v>34</v>
      </c>
      <c r="C299" t="str">
        <f>IF(Tabla1[[#This Row],[FDR q-val|AM24vsNM24]] &lt; $C$1, Tabla1[[#This Row],[NES|AM24vsNM24]], "")</f>
        <v/>
      </c>
      <c r="D299" t="str">
        <f>IF(Tabla1[[#This Row],[FDR q-val|AM48vsNM48]] &lt; $C$1, Tabla1[[#This Row],[NES|AM48vsNM48]], "")</f>
        <v/>
      </c>
      <c r="E299" t="str">
        <f>IF(Tabla1[[#This Row],[FDR q-val|AMinf24vsAM24]] &lt; $C$1, Tabla1[[#This Row],[NES|AMinf24vsAM24]], "")</f>
        <v/>
      </c>
      <c r="F299" t="str">
        <f>IF(Tabla1[[#This Row],[FDR q-val|AMinf24vsNM24]] &lt; $C$1, Tabla1[[#This Row],[NES|AMinf24vsNM24]], "")</f>
        <v/>
      </c>
      <c r="H299" t="str">
        <f>IF(Tabla1[[#This Row],[FDR q-val|AMinf48_vs_NMinf48]] &lt; $C$1, Tabla1[[#This Row],[NES|AMinf48_vs_NMinf48]], "")</f>
        <v/>
      </c>
      <c r="I299" t="str">
        <f>IF(Tabla1[[#This Row],[FDR q-val|AMinf48vsAM48]] &lt; $C$1, Tabla1[[#This Row],[NES|AMinf48vsAM48]], "")</f>
        <v/>
      </c>
      <c r="J299" t="str">
        <f>IF(Tabla1[[#This Row],[FDR q-val|AMinf48vsNM48]] &lt; $C$1, Tabla1[[#This Row],[NES|AMinf48vsNM48]], "")</f>
        <v/>
      </c>
      <c r="K299">
        <f>IF(Tabla1[[#This Row],[FDR q-val|NMinf24vsNM24]] &lt; $C$1, Tabla1[[#This Row],[NES|NMinf24vsNM24]], "")</f>
        <v>1.3794451999999999</v>
      </c>
      <c r="L299" t="str">
        <f>IF(Tabla1[[#This Row],[FDR q-val|NMinf48vsNM48]] &lt; $C$1, Tabla1[[#This Row],[NES|NMinf48vsNM48]], "")</f>
        <v/>
      </c>
      <c r="M299">
        <v>0.81809496999999998</v>
      </c>
      <c r="N299">
        <v>-0.66424905999999995</v>
      </c>
      <c r="O299">
        <v>-0.79338014000000001</v>
      </c>
      <c r="P299">
        <v>0.63118260000000004</v>
      </c>
      <c r="Q299">
        <v>-1.2549976</v>
      </c>
      <c r="R299">
        <v>-0.44964602999999997</v>
      </c>
      <c r="S299">
        <v>-1.2138513</v>
      </c>
      <c r="T299">
        <v>-1.3166138000000001</v>
      </c>
      <c r="U299">
        <v>1.3794451999999999</v>
      </c>
      <c r="V299">
        <v>-1.0804578</v>
      </c>
      <c r="W299">
        <v>1</v>
      </c>
      <c r="X299">
        <v>1</v>
      </c>
      <c r="Y299">
        <v>0.90505122999999998</v>
      </c>
      <c r="Z299">
        <v>0.95509100000000002</v>
      </c>
      <c r="AA299">
        <v>1</v>
      </c>
      <c r="AB299">
        <v>1</v>
      </c>
      <c r="AC299">
        <v>0.77229429999999999</v>
      </c>
      <c r="AD299">
        <v>0.98200469999999995</v>
      </c>
      <c r="AE299">
        <v>0.42472944000000001</v>
      </c>
      <c r="AF299">
        <v>0.80787010000000004</v>
      </c>
      <c r="AG299" s="1">
        <v>0.41</v>
      </c>
      <c r="AH299" s="1">
        <v>0.21</v>
      </c>
      <c r="AI299" s="1">
        <v>0.28999999999999998</v>
      </c>
      <c r="AJ299" s="1">
        <v>0.24</v>
      </c>
      <c r="AK299" s="1">
        <v>0.38</v>
      </c>
      <c r="AL299" s="1">
        <v>0.12</v>
      </c>
      <c r="AM299" s="1">
        <v>0.47</v>
      </c>
      <c r="AN299" s="1">
        <v>0.35</v>
      </c>
      <c r="AO299" s="1">
        <v>0.26</v>
      </c>
      <c r="AP299" s="1">
        <v>0.35</v>
      </c>
      <c r="AQ299" s="1">
        <f>SUM(Tabla1[[#This Row],[AM24vsNM24]:[NMinf48vsNM48]])</f>
        <v>1.3794451999999999</v>
      </c>
    </row>
    <row r="300" spans="1:43" x14ac:dyDescent="0.3">
      <c r="A300" t="s">
        <v>328</v>
      </c>
      <c r="B300">
        <v>26</v>
      </c>
      <c r="C300" t="str">
        <f>IF(Tabla1[[#This Row],[FDR q-val|AM24vsNM24]] &lt; $C$1, Tabla1[[#This Row],[NES|AM24vsNM24]], "")</f>
        <v/>
      </c>
      <c r="D300" t="str">
        <f>IF(Tabla1[[#This Row],[FDR q-val|AM48vsNM48]] &lt; $C$1, Tabla1[[#This Row],[NES|AM48vsNM48]], "")</f>
        <v/>
      </c>
      <c r="E300" t="str">
        <f>IF(Tabla1[[#This Row],[FDR q-val|AMinf24vsAM24]] &lt; $C$1, Tabla1[[#This Row],[NES|AMinf24vsAM24]], "")</f>
        <v/>
      </c>
      <c r="F300" t="str">
        <f>IF(Tabla1[[#This Row],[FDR q-val|AMinf24vsNM24]] &lt; $C$1, Tabla1[[#This Row],[NES|AMinf24vsNM24]], "")</f>
        <v/>
      </c>
      <c r="G300" t="str">
        <f>IF(Tabla1[[#This Row],[FDR q-val|AMinf24vsNMinf24]] &lt; $C$1, Tabla1[[#This Row],[NES|AMinf24vsNMinf24]], "")</f>
        <v/>
      </c>
      <c r="H300" t="str">
        <f>IF(Tabla1[[#This Row],[FDR q-val|AMinf48_vs_NMinf48]] &lt; $C$1, Tabla1[[#This Row],[NES|AMinf48_vs_NMinf48]], "")</f>
        <v/>
      </c>
      <c r="I300" t="str">
        <f>IF(Tabla1[[#This Row],[FDR q-val|AMinf48vsAM48]] &lt; $C$1, Tabla1[[#This Row],[NES|AMinf48vsAM48]], "")</f>
        <v/>
      </c>
      <c r="J300" t="str">
        <f>IF(Tabla1[[#This Row],[FDR q-val|AMinf48vsNM48]] &lt; $C$1, Tabla1[[#This Row],[NES|AMinf48vsNM48]], "")</f>
        <v/>
      </c>
      <c r="K300">
        <f>IF(Tabla1[[#This Row],[FDR q-val|NMinf24vsNM24]] &lt; $C$1, Tabla1[[#This Row],[NES|NMinf24vsNM24]], "")</f>
        <v>1.4539816000000001</v>
      </c>
      <c r="L300" t="str">
        <f>IF(Tabla1[[#This Row],[FDR q-val|NMinf48vsNM48]] &lt; $C$1, Tabla1[[#This Row],[NES|NMinf48vsNM48]], "")</f>
        <v/>
      </c>
      <c r="M300">
        <v>0.79569670000000003</v>
      </c>
      <c r="N300">
        <v>0.83087699999999998</v>
      </c>
      <c r="O300">
        <v>0.7787269</v>
      </c>
      <c r="P300">
        <v>0.77633666999999995</v>
      </c>
      <c r="Q300">
        <v>-1.3731793999999999</v>
      </c>
      <c r="R300">
        <v>-0.55997620000000004</v>
      </c>
      <c r="S300">
        <v>-1.0684155</v>
      </c>
      <c r="T300">
        <v>-1.0396477</v>
      </c>
      <c r="U300">
        <v>1.4539816000000001</v>
      </c>
      <c r="V300">
        <v>-0.98591930000000005</v>
      </c>
      <c r="W300">
        <v>0.97085460000000001</v>
      </c>
      <c r="X300">
        <v>1</v>
      </c>
      <c r="Y300">
        <v>0.92144155999999999</v>
      </c>
      <c r="Z300">
        <v>0.90310484000000002</v>
      </c>
      <c r="AA300">
        <v>1</v>
      </c>
      <c r="AB300">
        <v>1</v>
      </c>
      <c r="AC300">
        <v>0.79128770000000004</v>
      </c>
      <c r="AD300">
        <v>0.84735530000000003</v>
      </c>
      <c r="AE300">
        <v>0.34715474000000002</v>
      </c>
      <c r="AF300">
        <v>0.95331619999999995</v>
      </c>
      <c r="AG300" s="1">
        <v>0.42</v>
      </c>
      <c r="AH300" s="1">
        <v>0.19</v>
      </c>
      <c r="AI300" s="1">
        <v>0.15</v>
      </c>
      <c r="AJ300" s="1">
        <v>0.12</v>
      </c>
      <c r="AK300" s="1">
        <v>0.42</v>
      </c>
      <c r="AL300" s="1">
        <v>0.15</v>
      </c>
      <c r="AM300" s="1">
        <v>0.5</v>
      </c>
      <c r="AN300" s="1">
        <v>0.31</v>
      </c>
      <c r="AO300" s="1">
        <v>0.31</v>
      </c>
      <c r="AP300" s="1">
        <v>0.35</v>
      </c>
      <c r="AQ300" s="1">
        <f>SUM(Tabla1[[#This Row],[AM24vsNM24]:[NMinf48vsNM48]])</f>
        <v>1.4539816000000001</v>
      </c>
    </row>
    <row r="301" spans="1:43" hidden="1" x14ac:dyDescent="0.3">
      <c r="A301" t="s">
        <v>329</v>
      </c>
      <c r="B301">
        <v>37</v>
      </c>
      <c r="C301" t="str">
        <f>IF(Tabla1[[#This Row],[FDR q-val|AM24vsNM24]] &lt; $C$1, Tabla1[[#This Row],[NES|AM24vsNM24]], "")</f>
        <v/>
      </c>
      <c r="D301" t="str">
        <f>IF(Tabla1[[#This Row],[FDR q-val|AM48vsNM48]] &lt; $C$1, Tabla1[[#This Row],[NES|AM48vsNM48]], "")</f>
        <v/>
      </c>
      <c r="E301" t="str">
        <f>IF(Tabla1[[#This Row],[FDR q-val|AMinf24vsAM24]] &lt; $C$1, Tabla1[[#This Row],[NES|AMinf24vsAM24]], "")</f>
        <v/>
      </c>
      <c r="F301" t="str">
        <f>IF(Tabla1[[#This Row],[FDR q-val|AMinf24vsNM24]] &lt; $C$1, Tabla1[[#This Row],[NES|AMinf24vsNM24]], "")</f>
        <v/>
      </c>
      <c r="H301" t="str">
        <f>IF(Tabla1[[#This Row],[FDR q-val|AMinf48_vs_NMinf48]] &lt; $C$1, Tabla1[[#This Row],[NES|AMinf48_vs_NMinf48]], "")</f>
        <v/>
      </c>
      <c r="I301" t="str">
        <f>IF(Tabla1[[#This Row],[FDR q-val|AMinf48vsAM48]] &lt; $C$1, Tabla1[[#This Row],[NES|AMinf48vsAM48]], "")</f>
        <v/>
      </c>
      <c r="J301" t="str">
        <f>IF(Tabla1[[#This Row],[FDR q-val|AMinf48vsNM48]] &lt; $C$1, Tabla1[[#This Row],[NES|AMinf48vsNM48]], "")</f>
        <v/>
      </c>
      <c r="K301" t="str">
        <f>IF(Tabla1[[#This Row],[FDR q-val|NMinf24vsNM24]] &lt; $C$1, Tabla1[[#This Row],[NES|NMinf24vsNM24]], "")</f>
        <v/>
      </c>
      <c r="L301" t="str">
        <f>IF(Tabla1[[#This Row],[FDR q-val|NMinf48vsNM48]] &lt; $C$1, Tabla1[[#This Row],[NES|NMinf48vsNM48]], "")</f>
        <v/>
      </c>
      <c r="M301">
        <v>1.4542090999999999</v>
      </c>
      <c r="N301">
        <v>0.97916555000000005</v>
      </c>
      <c r="O301">
        <v>-1.4877659999999999</v>
      </c>
      <c r="P301">
        <v>0.90738160000000001</v>
      </c>
      <c r="Q301">
        <v>-0.50184220000000002</v>
      </c>
      <c r="R301">
        <v>1.2535464999999999</v>
      </c>
      <c r="S301">
        <v>-1.3426673</v>
      </c>
      <c r="T301">
        <v>-1.187918</v>
      </c>
      <c r="U301">
        <v>0.95760129999999999</v>
      </c>
      <c r="V301">
        <v>-1.2038666</v>
      </c>
      <c r="W301">
        <v>0.65270839999999997</v>
      </c>
      <c r="X301">
        <v>1</v>
      </c>
      <c r="Y301">
        <v>0.65228419999999998</v>
      </c>
      <c r="Z301">
        <v>0.83817319999999995</v>
      </c>
      <c r="AA301">
        <v>1</v>
      </c>
      <c r="AB301">
        <v>1</v>
      </c>
      <c r="AC301">
        <v>1</v>
      </c>
      <c r="AD301">
        <v>0.75568990000000003</v>
      </c>
      <c r="AE301">
        <v>0.79355067000000001</v>
      </c>
      <c r="AF301">
        <v>0.8637764</v>
      </c>
      <c r="AG301" s="1">
        <v>0.7</v>
      </c>
      <c r="AH301" s="1">
        <v>0.16</v>
      </c>
      <c r="AI301" s="1">
        <v>0.59</v>
      </c>
      <c r="AJ301" s="1">
        <v>0.41</v>
      </c>
      <c r="AK301" s="1">
        <v>0.35</v>
      </c>
      <c r="AL301" s="1">
        <v>0.56999999999999995</v>
      </c>
      <c r="AM301" s="1">
        <v>0.43</v>
      </c>
      <c r="AN301" s="1">
        <v>0.3</v>
      </c>
      <c r="AO301" s="1">
        <v>0.38</v>
      </c>
      <c r="AP301" s="1">
        <v>0.49</v>
      </c>
      <c r="AQ301" s="1">
        <f>SUM(Tabla1[[#This Row],[AM24vsNM24]:[NMinf48vsNM48]])</f>
        <v>0</v>
      </c>
    </row>
    <row r="302" spans="1:43" hidden="1" x14ac:dyDescent="0.3">
      <c r="A302" t="s">
        <v>330</v>
      </c>
      <c r="B302">
        <v>52</v>
      </c>
      <c r="C302" t="str">
        <f>IF(Tabla1[[#This Row],[FDR q-val|AM24vsNM24]] &lt; $C$1, Tabla1[[#This Row],[NES|AM24vsNM24]], "")</f>
        <v/>
      </c>
      <c r="D302" t="str">
        <f>IF(Tabla1[[#This Row],[FDR q-val|AM48vsNM48]] &lt; $C$1, Tabla1[[#This Row],[NES|AM48vsNM48]], "")</f>
        <v/>
      </c>
      <c r="E302" t="str">
        <f>IF(Tabla1[[#This Row],[FDR q-val|AMinf24vsAM24]] &lt; $C$1, Tabla1[[#This Row],[NES|AMinf24vsAM24]], "")</f>
        <v/>
      </c>
      <c r="F302" t="str">
        <f>IF(Tabla1[[#This Row],[FDR q-val|AMinf24vsNM24]] &lt; $C$1, Tabla1[[#This Row],[NES|AMinf24vsNM24]], "")</f>
        <v/>
      </c>
      <c r="G302" t="str">
        <f>IF(Tabla1[[#This Row],[FDR q-val|AMinf24vsNMinf24]] &lt; $C$1, Tabla1[[#This Row],[NES|AMinf24vsNMinf24]], "")</f>
        <v/>
      </c>
      <c r="H302" t="str">
        <f>IF(Tabla1[[#This Row],[FDR q-val|AMinf48_vs_NMinf48]] &lt; $C$1, Tabla1[[#This Row],[NES|AMinf48_vs_NMinf48]], "")</f>
        <v/>
      </c>
      <c r="I302" t="str">
        <f>IF(Tabla1[[#This Row],[FDR q-val|AMinf48vsAM48]] &lt; $C$1, Tabla1[[#This Row],[NES|AMinf48vsAM48]], "")</f>
        <v/>
      </c>
      <c r="J302" t="str">
        <f>IF(Tabla1[[#This Row],[FDR q-val|AMinf48vsNM48]] &lt; $C$1, Tabla1[[#This Row],[NES|AMinf48vsNM48]], "")</f>
        <v/>
      </c>
      <c r="K302" t="str">
        <f>IF(Tabla1[[#This Row],[FDR q-val|NMinf24vsNM24]] &lt; $C$1, Tabla1[[#This Row],[NES|NMinf24vsNM24]], "")</f>
        <v/>
      </c>
      <c r="L302" t="str">
        <f>IF(Tabla1[[#This Row],[FDR q-val|NMinf48vsNM48]] &lt; $C$1, Tabla1[[#This Row],[NES|NMinf48vsNM48]], "")</f>
        <v/>
      </c>
      <c r="M302">
        <v>1.5034027000000001</v>
      </c>
      <c r="N302">
        <v>-0.86457634000000005</v>
      </c>
      <c r="O302">
        <v>-1.4992337</v>
      </c>
      <c r="P302">
        <v>0.43148502999999999</v>
      </c>
      <c r="Q302">
        <v>0.43822749999999999</v>
      </c>
      <c r="R302">
        <v>1.0498970000000001</v>
      </c>
      <c r="S302">
        <v>-1.2989489999999999</v>
      </c>
      <c r="T302">
        <v>-1.2472711999999999</v>
      </c>
      <c r="U302">
        <v>0.47526348000000002</v>
      </c>
      <c r="V302">
        <v>-1.2108462</v>
      </c>
      <c r="W302">
        <v>0.68505360000000004</v>
      </c>
      <c r="X302">
        <v>1</v>
      </c>
      <c r="Y302">
        <v>0.75283809999999995</v>
      </c>
      <c r="Z302">
        <v>0.98970663999999997</v>
      </c>
      <c r="AA302">
        <v>1</v>
      </c>
      <c r="AB302">
        <v>1</v>
      </c>
      <c r="AC302">
        <v>1</v>
      </c>
      <c r="AD302">
        <v>0.89058422999999998</v>
      </c>
      <c r="AE302">
        <v>0.99810885999999999</v>
      </c>
      <c r="AF302">
        <v>0.86896395999999998</v>
      </c>
      <c r="AG302" s="1">
        <v>0.62</v>
      </c>
      <c r="AH302" s="1">
        <v>0.35</v>
      </c>
      <c r="AI302" s="1">
        <v>0.79</v>
      </c>
      <c r="AJ302" s="1">
        <v>0.21</v>
      </c>
      <c r="AK302" s="1">
        <v>0.33</v>
      </c>
      <c r="AL302" s="1">
        <v>0.4</v>
      </c>
      <c r="AM302" s="1">
        <v>0.56000000000000005</v>
      </c>
      <c r="AN302" s="1">
        <v>0.6</v>
      </c>
      <c r="AO302" s="1">
        <v>0.19</v>
      </c>
      <c r="AP302" s="1">
        <v>0.54</v>
      </c>
      <c r="AQ302" s="1">
        <f>SUM(Tabla1[[#This Row],[AM24vsNM24]:[NMinf48vsNM48]])</f>
        <v>0</v>
      </c>
    </row>
    <row r="303" spans="1:43" hidden="1" x14ac:dyDescent="0.3">
      <c r="A303" t="s">
        <v>331</v>
      </c>
      <c r="B303">
        <v>39</v>
      </c>
      <c r="C303" t="str">
        <f>IF(Tabla1[[#This Row],[FDR q-val|AM24vsNM24]] &lt; $C$1, Tabla1[[#This Row],[NES|AM24vsNM24]], "")</f>
        <v/>
      </c>
      <c r="D303" t="str">
        <f>IF(Tabla1[[#This Row],[FDR q-val|AM48vsNM48]] &lt; $C$1, Tabla1[[#This Row],[NES|AM48vsNM48]], "")</f>
        <v/>
      </c>
      <c r="E303" t="str">
        <f>IF(Tabla1[[#This Row],[FDR q-val|AMinf24vsAM24]] &lt; $C$1, Tabla1[[#This Row],[NES|AMinf24vsAM24]], "")</f>
        <v/>
      </c>
      <c r="F303" t="str">
        <f>IF(Tabla1[[#This Row],[FDR q-val|AMinf24vsNM24]] &lt; $C$1, Tabla1[[#This Row],[NES|AMinf24vsNM24]], "")</f>
        <v/>
      </c>
      <c r="H303" t="str">
        <f>IF(Tabla1[[#This Row],[FDR q-val|AMinf48_vs_NMinf48]] &lt; $C$1, Tabla1[[#This Row],[NES|AMinf48_vs_NMinf48]], "")</f>
        <v/>
      </c>
      <c r="I303" t="str">
        <f>IF(Tabla1[[#This Row],[FDR q-val|AMinf48vsAM48]] &lt; $C$1, Tabla1[[#This Row],[NES|AMinf48vsAM48]], "")</f>
        <v/>
      </c>
      <c r="J303" t="str">
        <f>IF(Tabla1[[#This Row],[FDR q-val|AMinf48vsNM48]] &lt; $C$1, Tabla1[[#This Row],[NES|AMinf48vsNM48]], "")</f>
        <v/>
      </c>
      <c r="K303" t="str">
        <f>IF(Tabla1[[#This Row],[FDR q-val|NMinf24vsNM24]] &lt; $C$1, Tabla1[[#This Row],[NES|NMinf24vsNM24]], "")</f>
        <v/>
      </c>
      <c r="L303" t="str">
        <f>IF(Tabla1[[#This Row],[FDR q-val|NMinf48vsNM48]] &lt; $C$1, Tabla1[[#This Row],[NES|NMinf48vsNM48]], "")</f>
        <v/>
      </c>
      <c r="M303">
        <v>1.5649244</v>
      </c>
      <c r="N303">
        <v>-0.94479436000000006</v>
      </c>
      <c r="O303">
        <v>-1.5483191000000001</v>
      </c>
      <c r="P303">
        <v>-0.38603989999999999</v>
      </c>
      <c r="Q303">
        <v>-0.51040363</v>
      </c>
      <c r="R303">
        <v>1.2555788000000001</v>
      </c>
      <c r="S303">
        <v>-1.3595742</v>
      </c>
      <c r="T303">
        <v>-1.4009383</v>
      </c>
      <c r="U303">
        <v>0.53225339999999999</v>
      </c>
      <c r="V303">
        <v>-1.3361692000000001</v>
      </c>
      <c r="W303">
        <v>0.78100895999999997</v>
      </c>
      <c r="X303">
        <v>1</v>
      </c>
      <c r="Y303">
        <v>0.91572845000000003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0.99429330000000005</v>
      </c>
      <c r="AF303">
        <v>0.74735224</v>
      </c>
      <c r="AG303" s="1">
        <v>0.69</v>
      </c>
      <c r="AH303" s="1">
        <v>0.36</v>
      </c>
      <c r="AI303" s="1">
        <v>0.74</v>
      </c>
      <c r="AJ303" s="1">
        <v>0.13</v>
      </c>
      <c r="AK303" s="1">
        <v>0.23</v>
      </c>
      <c r="AL303" s="1">
        <v>0.46</v>
      </c>
      <c r="AM303" s="1">
        <v>0.59</v>
      </c>
      <c r="AN303" s="1">
        <v>0.59</v>
      </c>
      <c r="AO303" s="1">
        <v>0.31</v>
      </c>
      <c r="AP303" s="1">
        <v>0.59</v>
      </c>
      <c r="AQ303" s="1">
        <f>SUM(Tabla1[[#This Row],[AM24vsNM24]:[NMinf48vsNM48]])</f>
        <v>0</v>
      </c>
    </row>
    <row r="304" spans="1:43" hidden="1" x14ac:dyDescent="0.3">
      <c r="A304" t="s">
        <v>332</v>
      </c>
      <c r="B304">
        <v>30</v>
      </c>
      <c r="C304" t="str">
        <f>IF(Tabla1[[#This Row],[FDR q-val|AM24vsNM24]] &lt; $C$1, Tabla1[[#This Row],[NES|AM24vsNM24]], "")</f>
        <v/>
      </c>
      <c r="D304" t="str">
        <f>IF(Tabla1[[#This Row],[FDR q-val|AM48vsNM48]] &lt; $C$1, Tabla1[[#This Row],[NES|AM48vsNM48]], "")</f>
        <v/>
      </c>
      <c r="E304" t="str">
        <f>IF(Tabla1[[#This Row],[FDR q-val|AMinf24vsAM24]] &lt; $C$1, Tabla1[[#This Row],[NES|AMinf24vsAM24]], "")</f>
        <v/>
      </c>
      <c r="F304" t="str">
        <f>IF(Tabla1[[#This Row],[FDR q-val|AMinf24vsNM24]] &lt; $C$1, Tabla1[[#This Row],[NES|AMinf24vsNM24]], "")</f>
        <v/>
      </c>
      <c r="G304" t="str">
        <f>IF(Tabla1[[#This Row],[FDR q-val|AMinf24vsNMinf24]] &lt; $C$1, Tabla1[[#This Row],[NES|AMinf24vsNMinf24]], "")</f>
        <v/>
      </c>
      <c r="H304" t="str">
        <f>IF(Tabla1[[#This Row],[FDR q-val|AMinf48_vs_NMinf48]] &lt; $C$1, Tabla1[[#This Row],[NES|AMinf48_vs_NMinf48]], "")</f>
        <v/>
      </c>
      <c r="I304" t="str">
        <f>IF(Tabla1[[#This Row],[FDR q-val|AMinf48vsAM48]] &lt; $C$1, Tabla1[[#This Row],[NES|AMinf48vsAM48]], "")</f>
        <v/>
      </c>
      <c r="J304" t="str">
        <f>IF(Tabla1[[#This Row],[FDR q-val|AMinf48vsNM48]] &lt; $C$1, Tabla1[[#This Row],[NES|AMinf48vsNM48]], "")</f>
        <v/>
      </c>
      <c r="K304" t="str">
        <f>IF(Tabla1[[#This Row],[FDR q-val|NMinf24vsNM24]] &lt; $C$1, Tabla1[[#This Row],[NES|NMinf24vsNM24]], "")</f>
        <v/>
      </c>
      <c r="L304" t="str">
        <f>IF(Tabla1[[#This Row],[FDR q-val|NMinf48vsNM48]] &lt; $C$1, Tabla1[[#This Row],[NES|NMinf48vsNM48]], "")</f>
        <v/>
      </c>
      <c r="M304">
        <v>1.4690984</v>
      </c>
      <c r="N304">
        <v>-0.98028386000000001</v>
      </c>
      <c r="O304">
        <v>-1.558165</v>
      </c>
      <c r="P304">
        <v>-0.41927083999999998</v>
      </c>
      <c r="Q304">
        <v>-0.48463655</v>
      </c>
      <c r="R304">
        <v>1.2604327</v>
      </c>
      <c r="S304">
        <v>-1.3368720000000001</v>
      </c>
      <c r="T304">
        <v>-1.4969256</v>
      </c>
      <c r="U304">
        <v>0.48821098000000002</v>
      </c>
      <c r="V304">
        <v>-1.4332100000000001</v>
      </c>
      <c r="W304">
        <v>0.64474916000000004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0.99730410000000003</v>
      </c>
      <c r="AF304">
        <v>0.77889127000000002</v>
      </c>
      <c r="AG304" s="1">
        <v>0.7</v>
      </c>
      <c r="AH304" s="1">
        <v>0.4</v>
      </c>
      <c r="AI304" s="1">
        <v>0.67</v>
      </c>
      <c r="AJ304" s="1">
        <v>0.13</v>
      </c>
      <c r="AK304" s="1">
        <v>0.2</v>
      </c>
      <c r="AL304" s="1">
        <v>0.67</v>
      </c>
      <c r="AM304" s="1">
        <v>0.8</v>
      </c>
      <c r="AN304" s="1">
        <v>0.7</v>
      </c>
      <c r="AO304" s="1">
        <v>0.33</v>
      </c>
      <c r="AP304" s="1">
        <v>0.77</v>
      </c>
      <c r="AQ304" s="1">
        <f>SUM(Tabla1[[#This Row],[AM24vsNM24]:[NMinf48vsNM48]])</f>
        <v>0</v>
      </c>
    </row>
    <row r="305" spans="1:43" x14ac:dyDescent="0.3">
      <c r="A305" t="s">
        <v>333</v>
      </c>
      <c r="B305">
        <v>31</v>
      </c>
      <c r="C305" t="str">
        <f>IF(Tabla1[[#This Row],[FDR q-val|AM24vsNM24]] &lt; $C$1, Tabla1[[#This Row],[NES|AM24vsNM24]], "")</f>
        <v/>
      </c>
      <c r="D305" t="str">
        <f>IF(Tabla1[[#This Row],[FDR q-val|AM48vsNM48]] &lt; $C$1, Tabla1[[#This Row],[NES|AM48vsNM48]], "")</f>
        <v/>
      </c>
      <c r="E305" t="str">
        <f>IF(Tabla1[[#This Row],[FDR q-val|AMinf24vsAM24]] &lt; $C$1, Tabla1[[#This Row],[NES|AMinf24vsAM24]], "")</f>
        <v/>
      </c>
      <c r="F305" t="str">
        <f>IF(Tabla1[[#This Row],[FDR q-val|AMinf24vsNM24]] &lt; $C$1, Tabla1[[#This Row],[NES|AMinf24vsNM24]], "")</f>
        <v/>
      </c>
      <c r="H305" t="str">
        <f>IF(Tabla1[[#This Row],[FDR q-val|AMinf48_vs_NMinf48]] &lt; $C$1, Tabla1[[#This Row],[NES|AMinf48_vs_NMinf48]], "")</f>
        <v/>
      </c>
      <c r="I305" t="str">
        <f>IF(Tabla1[[#This Row],[FDR q-val|AMinf48vsAM48]] &lt; $C$1, Tabla1[[#This Row],[NES|AMinf48vsAM48]], "")</f>
        <v/>
      </c>
      <c r="J305" t="str">
        <f>IF(Tabla1[[#This Row],[FDR q-val|AMinf48vsNM48]] &lt; $C$1, Tabla1[[#This Row],[NES|AMinf48vsNM48]], "")</f>
        <v/>
      </c>
      <c r="K305">
        <f>IF(Tabla1[[#This Row],[FDR q-val|NMinf24vsNM24]] &lt; $C$1, Tabla1[[#This Row],[NES|NMinf24vsNM24]], "")</f>
        <v>1.4207208</v>
      </c>
      <c r="L305" t="str">
        <f>IF(Tabla1[[#This Row],[FDR q-val|NMinf48vsNM48]] &lt; $C$1, Tabla1[[#This Row],[NES|NMinf48vsNM48]], "")</f>
        <v/>
      </c>
      <c r="M305">
        <v>1.3310554000000001</v>
      </c>
      <c r="N305">
        <v>-1.0146877000000001</v>
      </c>
      <c r="O305">
        <v>-1.319904</v>
      </c>
      <c r="P305">
        <v>-0.93959459999999995</v>
      </c>
      <c r="Q305">
        <v>-1.1767515</v>
      </c>
      <c r="R305">
        <v>0.69323299999999999</v>
      </c>
      <c r="S305">
        <v>0.64169717000000004</v>
      </c>
      <c r="T305">
        <v>-0.71954859999999998</v>
      </c>
      <c r="U305">
        <v>1.4207208</v>
      </c>
      <c r="V305">
        <v>0.56026953000000002</v>
      </c>
      <c r="W305">
        <v>0.74766350000000004</v>
      </c>
      <c r="X305">
        <v>1</v>
      </c>
      <c r="Y305">
        <v>0.58538140000000005</v>
      </c>
      <c r="Z305">
        <v>1</v>
      </c>
      <c r="AA305">
        <v>1</v>
      </c>
      <c r="AB305">
        <v>1</v>
      </c>
      <c r="AC305">
        <v>0.97816502999999999</v>
      </c>
      <c r="AD305">
        <v>0.95229154999999999</v>
      </c>
      <c r="AE305">
        <v>0.38185024000000001</v>
      </c>
      <c r="AF305">
        <v>0.95097405000000002</v>
      </c>
      <c r="AG305" s="1">
        <v>0.26</v>
      </c>
      <c r="AH305" s="1">
        <v>0.42</v>
      </c>
      <c r="AI305" s="1">
        <v>0.52</v>
      </c>
      <c r="AJ305" s="1">
        <v>0.35</v>
      </c>
      <c r="AK305" s="1">
        <v>0.45</v>
      </c>
      <c r="AL305" s="1">
        <v>0.06</v>
      </c>
      <c r="AM305" s="1">
        <v>0.28999999999999998</v>
      </c>
      <c r="AN305" s="1">
        <v>0.32</v>
      </c>
      <c r="AO305" s="1">
        <v>0.16</v>
      </c>
      <c r="AP305" s="1">
        <v>0.16</v>
      </c>
      <c r="AQ305" s="1">
        <f>SUM(Tabla1[[#This Row],[AM24vsNM24]:[NMinf48vsNM48]])</f>
        <v>1.4207208</v>
      </c>
    </row>
    <row r="306" spans="1:43" x14ac:dyDescent="0.3">
      <c r="A306" t="s">
        <v>334</v>
      </c>
      <c r="B306">
        <v>22</v>
      </c>
      <c r="C306" t="str">
        <f>IF(Tabla1[[#This Row],[FDR q-val|AM24vsNM24]] &lt; $C$1, Tabla1[[#This Row],[NES|AM24vsNM24]], "")</f>
        <v/>
      </c>
      <c r="D306" t="str">
        <f>IF(Tabla1[[#This Row],[FDR q-val|AM48vsNM48]] &lt; $C$1, Tabla1[[#This Row],[NES|AM48vsNM48]], "")</f>
        <v/>
      </c>
      <c r="E306" t="str">
        <f>IF(Tabla1[[#This Row],[FDR q-val|AMinf24vsAM24]] &lt; $C$1, Tabla1[[#This Row],[NES|AMinf24vsAM24]], "")</f>
        <v/>
      </c>
      <c r="F306" t="str">
        <f>IF(Tabla1[[#This Row],[FDR q-val|AMinf24vsNM24]] &lt; $C$1, Tabla1[[#This Row],[NES|AMinf24vsNM24]], "")</f>
        <v/>
      </c>
      <c r="G306" t="str">
        <f>IF(Tabla1[[#This Row],[FDR q-val|AMinf24vsNMinf24]] &lt; $C$1, Tabla1[[#This Row],[NES|AMinf24vsNMinf24]], "")</f>
        <v/>
      </c>
      <c r="H306" t="str">
        <f>IF(Tabla1[[#This Row],[FDR q-val|AMinf48_vs_NMinf48]] &lt; $C$1, Tabla1[[#This Row],[NES|AMinf48_vs_NMinf48]], "")</f>
        <v/>
      </c>
      <c r="I306" t="str">
        <f>IF(Tabla1[[#This Row],[FDR q-val|AMinf48vsAM48]] &lt; $C$1, Tabla1[[#This Row],[NES|AMinf48vsAM48]], "")</f>
        <v/>
      </c>
      <c r="J306" t="str">
        <f>IF(Tabla1[[#This Row],[FDR q-val|AMinf48vsNM48]] &lt; $C$1, Tabla1[[#This Row],[NES|AMinf48vsNM48]], "")</f>
        <v/>
      </c>
      <c r="K306">
        <f>IF(Tabla1[[#This Row],[FDR q-val|NMinf24vsNM24]] &lt; $C$1, Tabla1[[#This Row],[NES|NMinf24vsNM24]], "")</f>
        <v>1.6416333999999999</v>
      </c>
      <c r="L306" t="str">
        <f>IF(Tabla1[[#This Row],[FDR q-val|NMinf48vsNM48]] &lt; $C$1, Tabla1[[#This Row],[NES|NMinf48vsNM48]], "")</f>
        <v/>
      </c>
      <c r="M306">
        <v>0.96086629999999995</v>
      </c>
      <c r="N306">
        <v>-1.2884127000000001</v>
      </c>
      <c r="O306">
        <v>-1.0603111999999999</v>
      </c>
      <c r="P306">
        <v>-0.98879519999999999</v>
      </c>
      <c r="Q306">
        <v>-1.0619852999999999</v>
      </c>
      <c r="R306">
        <v>0.61952600000000002</v>
      </c>
      <c r="S306">
        <v>0.84452265999999998</v>
      </c>
      <c r="T306">
        <v>-0.95440409999999998</v>
      </c>
      <c r="U306">
        <v>1.6416333999999999</v>
      </c>
      <c r="V306">
        <v>0.67276309999999995</v>
      </c>
      <c r="W306">
        <v>0.98328495000000005</v>
      </c>
      <c r="X306">
        <v>0.84945523999999994</v>
      </c>
      <c r="Y306">
        <v>0.76996679999999995</v>
      </c>
      <c r="Z306">
        <v>1</v>
      </c>
      <c r="AA306">
        <v>1</v>
      </c>
      <c r="AB306">
        <v>1</v>
      </c>
      <c r="AC306">
        <v>1</v>
      </c>
      <c r="AD306">
        <v>0.89942425000000004</v>
      </c>
      <c r="AE306">
        <v>0.19217466999999999</v>
      </c>
      <c r="AF306">
        <v>0.92515259999999999</v>
      </c>
      <c r="AG306" s="1">
        <v>0.45</v>
      </c>
      <c r="AH306" s="1">
        <v>0.5</v>
      </c>
      <c r="AI306" s="1">
        <v>0.45</v>
      </c>
      <c r="AJ306" s="1">
        <v>0.41</v>
      </c>
      <c r="AK306" s="1">
        <v>0.68</v>
      </c>
      <c r="AL306" s="1">
        <v>0.05</v>
      </c>
      <c r="AM306" s="1">
        <v>0.41</v>
      </c>
      <c r="AN306" s="1">
        <v>0.18</v>
      </c>
      <c r="AO306" s="1">
        <v>0.14000000000000001</v>
      </c>
      <c r="AP306" s="1">
        <v>0.41</v>
      </c>
      <c r="AQ306" s="1">
        <f>SUM(Tabla1[[#This Row],[AM24vsNM24]:[NMinf48vsNM48]])</f>
        <v>1.6416333999999999</v>
      </c>
    </row>
    <row r="307" spans="1:43" hidden="1" x14ac:dyDescent="0.3">
      <c r="A307" t="s">
        <v>335</v>
      </c>
      <c r="B307">
        <v>53</v>
      </c>
      <c r="C307" t="str">
        <f>IF(Tabla1[[#This Row],[FDR q-val|AM24vsNM24]] &lt; $C$1, Tabla1[[#This Row],[NES|AM24vsNM24]], "")</f>
        <v/>
      </c>
      <c r="D307" t="str">
        <f>IF(Tabla1[[#This Row],[FDR q-val|AM48vsNM48]] &lt; $C$1, Tabla1[[#This Row],[NES|AM48vsNM48]], "")</f>
        <v/>
      </c>
      <c r="E307" t="str">
        <f>IF(Tabla1[[#This Row],[FDR q-val|AMinf24vsAM24]] &lt; $C$1, Tabla1[[#This Row],[NES|AMinf24vsAM24]], "")</f>
        <v/>
      </c>
      <c r="F307" t="str">
        <f>IF(Tabla1[[#This Row],[FDR q-val|AMinf24vsNM24]] &lt; $C$1, Tabla1[[#This Row],[NES|AMinf24vsNM24]], "")</f>
        <v/>
      </c>
      <c r="H307" t="str">
        <f>IF(Tabla1[[#This Row],[FDR q-val|AMinf48_vs_NMinf48]] &lt; $C$1, Tabla1[[#This Row],[NES|AMinf48_vs_NMinf48]], "")</f>
        <v/>
      </c>
      <c r="I307" t="str">
        <f>IF(Tabla1[[#This Row],[FDR q-val|AMinf48vsAM48]] &lt; $C$1, Tabla1[[#This Row],[NES|AMinf48vsAM48]], "")</f>
        <v/>
      </c>
      <c r="J307" t="str">
        <f>IF(Tabla1[[#This Row],[FDR q-val|AMinf48vsNM48]] &lt; $C$1, Tabla1[[#This Row],[NES|AMinf48vsNM48]], "")</f>
        <v/>
      </c>
      <c r="K307" t="str">
        <f>IF(Tabla1[[#This Row],[FDR q-val|NMinf24vsNM24]] &lt; $C$1, Tabla1[[#This Row],[NES|NMinf24vsNM24]], "")</f>
        <v/>
      </c>
      <c r="L307" t="str">
        <f>IF(Tabla1[[#This Row],[FDR q-val|NMinf48vsNM48]] &lt; $C$1, Tabla1[[#This Row],[NES|NMinf48vsNM48]], "")</f>
        <v/>
      </c>
      <c r="M307">
        <v>0.99159649999999999</v>
      </c>
      <c r="N307">
        <v>-0.94603753000000002</v>
      </c>
      <c r="O307">
        <v>-1.377572</v>
      </c>
      <c r="P307">
        <v>-0.6052303</v>
      </c>
      <c r="Q307">
        <v>0.80260103999999999</v>
      </c>
      <c r="R307">
        <v>0.51073029999999997</v>
      </c>
      <c r="S307">
        <v>-1.1766540000000001</v>
      </c>
      <c r="T307">
        <v>-1.3976071000000001</v>
      </c>
      <c r="U307">
        <v>-0.73730620000000002</v>
      </c>
      <c r="V307">
        <v>-1.0968494</v>
      </c>
      <c r="W307">
        <v>0.94276093999999999</v>
      </c>
      <c r="X307">
        <v>1</v>
      </c>
      <c r="Y307">
        <v>0.52357774999999995</v>
      </c>
      <c r="Z307">
        <v>1</v>
      </c>
      <c r="AA307">
        <v>0.94097180000000002</v>
      </c>
      <c r="AB307">
        <v>1</v>
      </c>
      <c r="AC307">
        <v>0.70864799999999994</v>
      </c>
      <c r="AD307">
        <v>1</v>
      </c>
      <c r="AE307">
        <v>0.94212370000000001</v>
      </c>
      <c r="AF307">
        <v>0.82471289999999997</v>
      </c>
      <c r="AG307" s="1">
        <v>0.56999999999999995</v>
      </c>
      <c r="AH307" s="1">
        <v>0.43</v>
      </c>
      <c r="AI307" s="1">
        <v>0.36</v>
      </c>
      <c r="AJ307" s="1">
        <v>0.32</v>
      </c>
      <c r="AK307" s="1">
        <v>0.38</v>
      </c>
      <c r="AL307" s="1">
        <v>0.15</v>
      </c>
      <c r="AM307" s="1">
        <v>0.49</v>
      </c>
      <c r="AN307" s="1">
        <v>0.55000000000000004</v>
      </c>
      <c r="AO307" s="1">
        <v>0.34</v>
      </c>
      <c r="AP307" s="1">
        <v>0.51</v>
      </c>
      <c r="AQ307" s="1">
        <f>SUM(Tabla1[[#This Row],[AM24vsNM24]:[NMinf48vsNM48]])</f>
        <v>0</v>
      </c>
    </row>
    <row r="308" spans="1:43" hidden="1" x14ac:dyDescent="0.3">
      <c r="A308" t="s">
        <v>336</v>
      </c>
      <c r="B308">
        <v>39</v>
      </c>
      <c r="C308" t="str">
        <f>IF(Tabla1[[#This Row],[FDR q-val|AM24vsNM24]] &lt; $C$1, Tabla1[[#This Row],[NES|AM24vsNM24]], "")</f>
        <v/>
      </c>
      <c r="D308" t="str">
        <f>IF(Tabla1[[#This Row],[FDR q-val|AM48vsNM48]] &lt; $C$1, Tabla1[[#This Row],[NES|AM48vsNM48]], "")</f>
        <v/>
      </c>
      <c r="E308" t="str">
        <f>IF(Tabla1[[#This Row],[FDR q-val|AMinf24vsAM24]] &lt; $C$1, Tabla1[[#This Row],[NES|AMinf24vsAM24]], "")</f>
        <v/>
      </c>
      <c r="F308" t="str">
        <f>IF(Tabla1[[#This Row],[FDR q-val|AMinf24vsNM24]] &lt; $C$1, Tabla1[[#This Row],[NES|AMinf24vsNM24]], "")</f>
        <v/>
      </c>
      <c r="G308" t="str">
        <f>IF(Tabla1[[#This Row],[FDR q-val|AMinf24vsNMinf24]] &lt; $C$1, Tabla1[[#This Row],[NES|AMinf24vsNMinf24]], "")</f>
        <v/>
      </c>
      <c r="H308" t="str">
        <f>IF(Tabla1[[#This Row],[FDR q-val|AMinf48_vs_NMinf48]] &lt; $C$1, Tabla1[[#This Row],[NES|AMinf48_vs_NMinf48]], "")</f>
        <v/>
      </c>
      <c r="I308" t="str">
        <f>IF(Tabla1[[#This Row],[FDR q-val|AMinf48vsAM48]] &lt; $C$1, Tabla1[[#This Row],[NES|AMinf48vsAM48]], "")</f>
        <v/>
      </c>
      <c r="J308" t="str">
        <f>IF(Tabla1[[#This Row],[FDR q-val|AMinf48vsNM48]] &lt; $C$1, Tabla1[[#This Row],[NES|AMinf48vsNM48]], "")</f>
        <v/>
      </c>
      <c r="K308" t="str">
        <f>IF(Tabla1[[#This Row],[FDR q-val|NMinf24vsNM24]] &lt; $C$1, Tabla1[[#This Row],[NES|NMinf24vsNM24]], "")</f>
        <v/>
      </c>
      <c r="L308" t="str">
        <f>IF(Tabla1[[#This Row],[FDR q-val|NMinf48vsNM48]] &lt; $C$1, Tabla1[[#This Row],[NES|NMinf48vsNM48]], "")</f>
        <v/>
      </c>
      <c r="M308">
        <v>1.0596099999999999</v>
      </c>
      <c r="N308">
        <v>-0.97983843000000004</v>
      </c>
      <c r="O308">
        <v>-1.2368649</v>
      </c>
      <c r="P308">
        <v>0.68512340000000005</v>
      </c>
      <c r="Q308">
        <v>0.96315455000000005</v>
      </c>
      <c r="R308">
        <v>-0.49801575999999997</v>
      </c>
      <c r="S308">
        <v>-1.0374308000000001</v>
      </c>
      <c r="T308">
        <v>-1.2840959000000001</v>
      </c>
      <c r="U308">
        <v>-0.7284735</v>
      </c>
      <c r="V308">
        <v>-0.8623883</v>
      </c>
      <c r="W308">
        <v>0.94598866000000004</v>
      </c>
      <c r="X308">
        <v>1</v>
      </c>
      <c r="Y308">
        <v>0.66406863999999999</v>
      </c>
      <c r="Z308">
        <v>0.94161516000000001</v>
      </c>
      <c r="AA308">
        <v>0.90046625999999996</v>
      </c>
      <c r="AB308">
        <v>0.99795970000000001</v>
      </c>
      <c r="AC308">
        <v>0.83457110000000001</v>
      </c>
      <c r="AD308">
        <v>0.96355575000000004</v>
      </c>
      <c r="AE308">
        <v>0.92834079999999997</v>
      </c>
      <c r="AF308">
        <v>0.95153743000000002</v>
      </c>
      <c r="AG308" s="1">
        <v>0.56000000000000005</v>
      </c>
      <c r="AH308" s="1">
        <v>0.41</v>
      </c>
      <c r="AI308" s="1">
        <v>0.36</v>
      </c>
      <c r="AJ308" s="1">
        <v>0.18</v>
      </c>
      <c r="AK308" s="1">
        <v>0.26</v>
      </c>
      <c r="AL308" s="1">
        <v>0.18</v>
      </c>
      <c r="AM308" s="1">
        <v>0.36</v>
      </c>
      <c r="AN308" s="1">
        <v>0.44</v>
      </c>
      <c r="AO308" s="1">
        <v>0.28000000000000003</v>
      </c>
      <c r="AP308" s="1">
        <v>0.46</v>
      </c>
      <c r="AQ308" s="1">
        <f>SUM(Tabla1[[#This Row],[AM24vsNM24]:[NMinf48vsNM48]])</f>
        <v>0</v>
      </c>
    </row>
    <row r="309" spans="1:43" x14ac:dyDescent="0.3">
      <c r="A309" t="s">
        <v>337</v>
      </c>
      <c r="B309">
        <v>446</v>
      </c>
      <c r="C309" t="str">
        <f>IF(Tabla1[[#This Row],[FDR q-val|AM24vsNM24]] &lt; $C$1, Tabla1[[#This Row],[NES|AM24vsNM24]], "")</f>
        <v/>
      </c>
      <c r="D309" t="str">
        <f>IF(Tabla1[[#This Row],[FDR q-val|AM48vsNM48]] &lt; $C$1, Tabla1[[#This Row],[NES|AM48vsNM48]], "")</f>
        <v/>
      </c>
      <c r="E309" t="str">
        <f>IF(Tabla1[[#This Row],[FDR q-val|AMinf24vsAM24]] &lt; $C$1, Tabla1[[#This Row],[NES|AMinf24vsAM24]], "")</f>
        <v/>
      </c>
      <c r="F309">
        <f>IF(Tabla1[[#This Row],[FDR q-val|AMinf24vsNM24]] &lt; $C$1, Tabla1[[#This Row],[NES|AMinf24vsNM24]], "")</f>
        <v>1.5758463</v>
      </c>
      <c r="H309" t="str">
        <f>IF(Tabla1[[#This Row],[FDR q-val|AMinf48_vs_NMinf48]] &lt; $C$1, Tabla1[[#This Row],[NES|AMinf48_vs_NMinf48]], "")</f>
        <v/>
      </c>
      <c r="I309" t="str">
        <f>IF(Tabla1[[#This Row],[FDR q-val|AMinf48vsAM48]] &lt; $C$1, Tabla1[[#This Row],[NES|AMinf48vsAM48]], "")</f>
        <v/>
      </c>
      <c r="J309" t="str">
        <f>IF(Tabla1[[#This Row],[FDR q-val|AMinf48vsNM48]] &lt; $C$1, Tabla1[[#This Row],[NES|AMinf48vsNM48]], "")</f>
        <v/>
      </c>
      <c r="K309">
        <f>IF(Tabla1[[#This Row],[FDR q-val|NMinf24vsNM24]] &lt; $C$1, Tabla1[[#This Row],[NES|NMinf24vsNM24]], "")</f>
        <v>1.7925941000000001</v>
      </c>
      <c r="L309" t="str">
        <f>IF(Tabla1[[#This Row],[FDR q-val|NMinf48vsNM48]] &lt; $C$1, Tabla1[[#This Row],[NES|NMinf48vsNM48]], "")</f>
        <v/>
      </c>
      <c r="M309">
        <v>1.1679803</v>
      </c>
      <c r="N309">
        <v>1.2146097</v>
      </c>
      <c r="O309">
        <v>0.92535210000000001</v>
      </c>
      <c r="P309">
        <v>1.5758463</v>
      </c>
      <c r="Q309">
        <v>-0.80113935000000003</v>
      </c>
      <c r="R309">
        <v>-0.99814754999999999</v>
      </c>
      <c r="S309">
        <v>0.99287320000000001</v>
      </c>
      <c r="T309">
        <v>0.99818397000000003</v>
      </c>
      <c r="U309">
        <v>1.7925941000000001</v>
      </c>
      <c r="V309">
        <v>1.317356</v>
      </c>
      <c r="W309">
        <v>0.86718580000000001</v>
      </c>
      <c r="X309">
        <v>1</v>
      </c>
      <c r="Y309">
        <v>0.87653636999999995</v>
      </c>
      <c r="Z309">
        <v>0.31901473000000002</v>
      </c>
      <c r="AA309">
        <v>1</v>
      </c>
      <c r="AB309">
        <v>0.93086539999999995</v>
      </c>
      <c r="AC309">
        <v>0.95047455999999997</v>
      </c>
      <c r="AD309">
        <v>0.86169220000000002</v>
      </c>
      <c r="AE309">
        <v>8.2791669999999998E-2</v>
      </c>
      <c r="AF309">
        <v>0.90992874000000001</v>
      </c>
      <c r="AG309" s="1">
        <v>0.27</v>
      </c>
      <c r="AH309" s="1">
        <v>0.4</v>
      </c>
      <c r="AI309" s="1">
        <v>0.41</v>
      </c>
      <c r="AJ309" s="1">
        <v>0.42</v>
      </c>
      <c r="AK309" s="1">
        <v>0.33</v>
      </c>
      <c r="AL309" s="1">
        <v>0.43</v>
      </c>
      <c r="AM309" s="1">
        <v>0.43</v>
      </c>
      <c r="AN309" s="1">
        <v>0.5</v>
      </c>
      <c r="AO309" s="1">
        <v>0.5</v>
      </c>
      <c r="AP309" s="1">
        <v>0.52</v>
      </c>
      <c r="AQ309" s="1">
        <f>SUM(Tabla1[[#This Row],[AM24vsNM24]:[NMinf48vsNM48]])</f>
        <v>3.3684403999999999</v>
      </c>
    </row>
    <row r="310" spans="1:43" x14ac:dyDescent="0.3">
      <c r="A310" t="s">
        <v>338</v>
      </c>
      <c r="B310">
        <v>53</v>
      </c>
      <c r="C310" t="str">
        <f>IF(Tabla1[[#This Row],[FDR q-val|AM24vsNM24]] &lt; $C$1, Tabla1[[#This Row],[NES|AM24vsNM24]], "")</f>
        <v/>
      </c>
      <c r="D310" t="str">
        <f>IF(Tabla1[[#This Row],[FDR q-val|AM48vsNM48]] &lt; $C$1, Tabla1[[#This Row],[NES|AM48vsNM48]], "")</f>
        <v/>
      </c>
      <c r="E310" t="str">
        <f>IF(Tabla1[[#This Row],[FDR q-val|AMinf24vsAM24]] &lt; $C$1, Tabla1[[#This Row],[NES|AMinf24vsAM24]], "")</f>
        <v/>
      </c>
      <c r="F310">
        <f>IF(Tabla1[[#This Row],[FDR q-val|AMinf24vsNM24]] &lt; $C$1, Tabla1[[#This Row],[NES|AMinf24vsNM24]], "")</f>
        <v>1.575482</v>
      </c>
      <c r="G310" t="str">
        <f>IF(Tabla1[[#This Row],[FDR q-val|AMinf24vsNMinf24]] &lt; $C$1, Tabla1[[#This Row],[NES|AMinf24vsNMinf24]], "")</f>
        <v/>
      </c>
      <c r="H310" t="str">
        <f>IF(Tabla1[[#This Row],[FDR q-val|AMinf48_vs_NMinf48]] &lt; $C$1, Tabla1[[#This Row],[NES|AMinf48_vs_NMinf48]], "")</f>
        <v/>
      </c>
      <c r="I310" t="str">
        <f>IF(Tabla1[[#This Row],[FDR q-val|AMinf48vsAM48]] &lt; $C$1, Tabla1[[#This Row],[NES|AMinf48vsAM48]], "")</f>
        <v/>
      </c>
      <c r="J310" t="str">
        <f>IF(Tabla1[[#This Row],[FDR q-val|AMinf48vsNM48]] &lt; $C$1, Tabla1[[#This Row],[NES|AMinf48vsNM48]], "")</f>
        <v/>
      </c>
      <c r="K310">
        <f>IF(Tabla1[[#This Row],[FDR q-val|NMinf24vsNM24]] &lt; $C$1, Tabla1[[#This Row],[NES|NMinf24vsNM24]], "")</f>
        <v>1.32073</v>
      </c>
      <c r="L310" t="str">
        <f>IF(Tabla1[[#This Row],[FDR q-val|NMinf48vsNM48]] &lt; $C$1, Tabla1[[#This Row],[NES|NMinf48vsNM48]], "")</f>
        <v/>
      </c>
      <c r="M310">
        <v>1.5046322000000001</v>
      </c>
      <c r="N310">
        <v>-0.73717535000000001</v>
      </c>
      <c r="O310">
        <v>0.70921195000000004</v>
      </c>
      <c r="P310">
        <v>1.575482</v>
      </c>
      <c r="Q310">
        <v>1.1722311000000001</v>
      </c>
      <c r="R310">
        <v>-0.83381253</v>
      </c>
      <c r="S310">
        <v>1.0970131999999999</v>
      </c>
      <c r="T310">
        <v>1.0742202000000001</v>
      </c>
      <c r="U310">
        <v>1.32073</v>
      </c>
      <c r="V310">
        <v>1.3126119999999999</v>
      </c>
      <c r="W310">
        <v>0.72184663999999998</v>
      </c>
      <c r="X310">
        <v>1</v>
      </c>
      <c r="Y310">
        <v>0.94798300000000002</v>
      </c>
      <c r="Z310">
        <v>0.30384739999999999</v>
      </c>
      <c r="AA310">
        <v>0.75210299999999997</v>
      </c>
      <c r="AB310">
        <v>0.96607184000000002</v>
      </c>
      <c r="AC310">
        <v>1</v>
      </c>
      <c r="AD310">
        <v>0.87191569999999996</v>
      </c>
      <c r="AE310">
        <v>0.47348820000000003</v>
      </c>
      <c r="AF310">
        <v>0.90856340000000002</v>
      </c>
      <c r="AG310" s="1">
        <v>0.38</v>
      </c>
      <c r="AH310" s="1">
        <v>0.13</v>
      </c>
      <c r="AI310" s="1">
        <v>1</v>
      </c>
      <c r="AJ310" s="1">
        <v>0.56999999999999995</v>
      </c>
      <c r="AK310" s="1">
        <v>0.23</v>
      </c>
      <c r="AL310" s="1">
        <v>0.23</v>
      </c>
      <c r="AM310" s="1">
        <v>0.51</v>
      </c>
      <c r="AN310" s="1">
        <v>0.66</v>
      </c>
      <c r="AO310" s="1">
        <v>0.47</v>
      </c>
      <c r="AP310" s="1">
        <v>0.57999999999999996</v>
      </c>
      <c r="AQ310" s="1">
        <f>SUM(Tabla1[[#This Row],[AM24vsNM24]:[NMinf48vsNM48]])</f>
        <v>2.8962120000000002</v>
      </c>
    </row>
    <row r="311" spans="1:43" x14ac:dyDescent="0.3">
      <c r="A311" t="s">
        <v>339</v>
      </c>
      <c r="B311">
        <v>20</v>
      </c>
      <c r="C311" t="str">
        <f>IF(Tabla1[[#This Row],[FDR q-val|AM24vsNM24]] &lt; $C$1, Tabla1[[#This Row],[NES|AM24vsNM24]], "")</f>
        <v/>
      </c>
      <c r="D311" t="str">
        <f>IF(Tabla1[[#This Row],[FDR q-val|AM48vsNM48]] &lt; $C$1, Tabla1[[#This Row],[NES|AM48vsNM48]], "")</f>
        <v/>
      </c>
      <c r="E311" t="str">
        <f>IF(Tabla1[[#This Row],[FDR q-val|AMinf24vsAM24]] &lt; $C$1, Tabla1[[#This Row],[NES|AMinf24vsAM24]], "")</f>
        <v/>
      </c>
      <c r="F311">
        <f>IF(Tabla1[[#This Row],[FDR q-val|AMinf24vsNM24]] &lt; $C$1, Tabla1[[#This Row],[NES|AMinf24vsNM24]], "")</f>
        <v>1.5311475000000001</v>
      </c>
      <c r="H311" t="str">
        <f>IF(Tabla1[[#This Row],[FDR q-val|AMinf48_vs_NMinf48]] &lt; $C$1, Tabla1[[#This Row],[NES|AMinf48_vs_NMinf48]], "")</f>
        <v/>
      </c>
      <c r="I311" t="str">
        <f>IF(Tabla1[[#This Row],[FDR q-val|AMinf48vsAM48]] &lt; $C$1, Tabla1[[#This Row],[NES|AMinf48vsAM48]], "")</f>
        <v/>
      </c>
      <c r="J311" t="str">
        <f>IF(Tabla1[[#This Row],[FDR q-val|AMinf48vsNM48]] &lt; $C$1, Tabla1[[#This Row],[NES|AMinf48vsNM48]], "")</f>
        <v/>
      </c>
      <c r="K311">
        <f>IF(Tabla1[[#This Row],[FDR q-val|NMinf24vsNM24]] &lt; $C$1, Tabla1[[#This Row],[NES|NMinf24vsNM24]], "")</f>
        <v>1.3129274</v>
      </c>
      <c r="L311" t="str">
        <f>IF(Tabla1[[#This Row],[FDR q-val|NMinf48vsNM48]] &lt; $C$1, Tabla1[[#This Row],[NES|NMinf48vsNM48]], "")</f>
        <v/>
      </c>
      <c r="M311">
        <v>1.5103857999999999</v>
      </c>
      <c r="N311">
        <v>0.72098200000000001</v>
      </c>
      <c r="O311">
        <v>0.62822809999999996</v>
      </c>
      <c r="P311">
        <v>1.5311475000000001</v>
      </c>
      <c r="Q311">
        <v>1.1206889</v>
      </c>
      <c r="R311">
        <v>-1.0554899</v>
      </c>
      <c r="S311">
        <v>0.98013209999999995</v>
      </c>
      <c r="T311">
        <v>1.0630341999999999</v>
      </c>
      <c r="U311">
        <v>1.3129274</v>
      </c>
      <c r="V311">
        <v>1.3481874</v>
      </c>
      <c r="W311">
        <v>0.79852146000000002</v>
      </c>
      <c r="X311">
        <v>0.97115236999999999</v>
      </c>
      <c r="Y311">
        <v>0.96654110000000004</v>
      </c>
      <c r="Z311">
        <v>0.35679593999999998</v>
      </c>
      <c r="AA311">
        <v>0.79469584999999998</v>
      </c>
      <c r="AB311">
        <v>0.91028195999999995</v>
      </c>
      <c r="AC311">
        <v>0.95435875999999997</v>
      </c>
      <c r="AD311">
        <v>0.88934190000000002</v>
      </c>
      <c r="AE311">
        <v>0.48113667999999998</v>
      </c>
      <c r="AF311">
        <v>1</v>
      </c>
      <c r="AG311" s="1">
        <v>0.3</v>
      </c>
      <c r="AH311" s="1">
        <v>0.5</v>
      </c>
      <c r="AI311" s="1">
        <v>1</v>
      </c>
      <c r="AJ311" s="1">
        <v>0.45</v>
      </c>
      <c r="AK311" s="1">
        <v>0.2</v>
      </c>
      <c r="AL311" s="1">
        <v>0.4</v>
      </c>
      <c r="AM311" s="1">
        <v>0.7</v>
      </c>
      <c r="AN311" s="1">
        <v>0.65</v>
      </c>
      <c r="AO311" s="1">
        <v>0.55000000000000004</v>
      </c>
      <c r="AP311" s="1">
        <v>0.7</v>
      </c>
      <c r="AQ311" s="1">
        <f>SUM(Tabla1[[#This Row],[AM24vsNM24]:[NMinf48vsNM48]])</f>
        <v>2.8440748999999999</v>
      </c>
    </row>
    <row r="312" spans="1:43" hidden="1" x14ac:dyDescent="0.3">
      <c r="A312" t="s">
        <v>340</v>
      </c>
      <c r="B312">
        <v>76</v>
      </c>
      <c r="C312" t="str">
        <f>IF(Tabla1[[#This Row],[FDR q-val|AM24vsNM24]] &lt; $C$1, Tabla1[[#This Row],[NES|AM24vsNM24]], "")</f>
        <v/>
      </c>
      <c r="D312" t="str">
        <f>IF(Tabla1[[#This Row],[FDR q-val|AM48vsNM48]] &lt; $C$1, Tabla1[[#This Row],[NES|AM48vsNM48]], "")</f>
        <v/>
      </c>
      <c r="E312" t="str">
        <f>IF(Tabla1[[#This Row],[FDR q-val|AMinf24vsAM24]] &lt; $C$1, Tabla1[[#This Row],[NES|AMinf24vsAM24]], "")</f>
        <v/>
      </c>
      <c r="F312" t="str">
        <f>IF(Tabla1[[#This Row],[FDR q-val|AMinf24vsNM24]] &lt; $C$1, Tabla1[[#This Row],[NES|AMinf24vsNM24]], "")</f>
        <v/>
      </c>
      <c r="G312" t="str">
        <f>IF(Tabla1[[#This Row],[FDR q-val|AMinf24vsNMinf24]] &lt; $C$1, Tabla1[[#This Row],[NES|AMinf24vsNMinf24]], "")</f>
        <v/>
      </c>
      <c r="H312" t="str">
        <f>IF(Tabla1[[#This Row],[FDR q-val|AMinf48_vs_NMinf48]] &lt; $C$1, Tabla1[[#This Row],[NES|AMinf48_vs_NMinf48]], "")</f>
        <v/>
      </c>
      <c r="I312" t="str">
        <f>IF(Tabla1[[#This Row],[FDR q-val|AMinf48vsAM48]] &lt; $C$1, Tabla1[[#This Row],[NES|AMinf48vsAM48]], "")</f>
        <v/>
      </c>
      <c r="J312" t="str">
        <f>IF(Tabla1[[#This Row],[FDR q-val|AMinf48vsNM48]] &lt; $C$1, Tabla1[[#This Row],[NES|AMinf48vsNM48]], "")</f>
        <v/>
      </c>
      <c r="K312" t="str">
        <f>IF(Tabla1[[#This Row],[FDR q-val|NMinf24vsNM24]] &lt; $C$1, Tabla1[[#This Row],[NES|NMinf24vsNM24]], "")</f>
        <v/>
      </c>
      <c r="L312" t="str">
        <f>IF(Tabla1[[#This Row],[FDR q-val|NMinf48vsNM48]] &lt; $C$1, Tabla1[[#This Row],[NES|NMinf48vsNM48]], "")</f>
        <v/>
      </c>
      <c r="M312">
        <v>0.93465469999999995</v>
      </c>
      <c r="N312">
        <v>-0.77297722999999996</v>
      </c>
      <c r="O312">
        <v>0.61724159999999995</v>
      </c>
      <c r="P312">
        <v>1.1169481999999999</v>
      </c>
      <c r="Q312">
        <v>0.36792396999999999</v>
      </c>
      <c r="R312">
        <v>-1.0600039999999999</v>
      </c>
      <c r="S312">
        <v>0.77106934999999999</v>
      </c>
      <c r="T312">
        <v>0.67477860000000001</v>
      </c>
      <c r="U312">
        <v>1.2545587</v>
      </c>
      <c r="V312">
        <v>1.1159326000000001</v>
      </c>
      <c r="W312">
        <v>0.98245066000000003</v>
      </c>
      <c r="X312">
        <v>1</v>
      </c>
      <c r="Y312">
        <v>0.96980624999999998</v>
      </c>
      <c r="Z312">
        <v>0.70696919999999996</v>
      </c>
      <c r="AA312">
        <v>1</v>
      </c>
      <c r="AB312">
        <v>0.92441313999999997</v>
      </c>
      <c r="AC312">
        <v>0.97346776999999995</v>
      </c>
      <c r="AD312">
        <v>0.93513820000000003</v>
      </c>
      <c r="AE312">
        <v>0.55691740000000001</v>
      </c>
      <c r="AF312">
        <v>0.77956647000000001</v>
      </c>
      <c r="AG312" s="1">
        <v>0.41</v>
      </c>
      <c r="AH312" s="1">
        <v>0.2</v>
      </c>
      <c r="AI312" s="1">
        <v>0.28999999999999998</v>
      </c>
      <c r="AJ312" s="1">
        <v>0.54</v>
      </c>
      <c r="AK312" s="1">
        <v>0.33</v>
      </c>
      <c r="AL312" s="1">
        <v>0.53</v>
      </c>
      <c r="AM312" s="1">
        <v>0.42</v>
      </c>
      <c r="AN312" s="1">
        <v>0.57999999999999996</v>
      </c>
      <c r="AO312" s="1">
        <v>0.51</v>
      </c>
      <c r="AP312" s="1">
        <v>0.66</v>
      </c>
      <c r="AQ312" s="1">
        <f>SUM(Tabla1[[#This Row],[AM24vsNM24]:[NMinf48vsNM48]])</f>
        <v>0</v>
      </c>
    </row>
    <row r="313" spans="1:43" hidden="1" x14ac:dyDescent="0.3">
      <c r="A313" t="s">
        <v>341</v>
      </c>
      <c r="B313">
        <v>42</v>
      </c>
      <c r="C313" t="str">
        <f>IF(Tabla1[[#This Row],[FDR q-val|AM24vsNM24]] &lt; $C$1, Tabla1[[#This Row],[NES|AM24vsNM24]], "")</f>
        <v/>
      </c>
      <c r="D313" t="str">
        <f>IF(Tabla1[[#This Row],[FDR q-val|AM48vsNM48]] &lt; $C$1, Tabla1[[#This Row],[NES|AM48vsNM48]], "")</f>
        <v/>
      </c>
      <c r="E313" t="str">
        <f>IF(Tabla1[[#This Row],[FDR q-val|AMinf24vsAM24]] &lt; $C$1, Tabla1[[#This Row],[NES|AMinf24vsAM24]], "")</f>
        <v/>
      </c>
      <c r="F313" t="str">
        <f>IF(Tabla1[[#This Row],[FDR q-val|AMinf24vsNM24]] &lt; $C$1, Tabla1[[#This Row],[NES|AMinf24vsNM24]], "")</f>
        <v/>
      </c>
      <c r="H313" t="str">
        <f>IF(Tabla1[[#This Row],[FDR q-val|AMinf48_vs_NMinf48]] &lt; $C$1, Tabla1[[#This Row],[NES|AMinf48_vs_NMinf48]], "")</f>
        <v/>
      </c>
      <c r="I313" t="str">
        <f>IF(Tabla1[[#This Row],[FDR q-val|AMinf48vsAM48]] &lt; $C$1, Tabla1[[#This Row],[NES|AMinf48vsAM48]], "")</f>
        <v/>
      </c>
      <c r="J313" t="str">
        <f>IF(Tabla1[[#This Row],[FDR q-val|AMinf48vsNM48]] &lt; $C$1, Tabla1[[#This Row],[NES|AMinf48vsNM48]], "")</f>
        <v/>
      </c>
      <c r="K313" t="str">
        <f>IF(Tabla1[[#This Row],[FDR q-val|NMinf24vsNM24]] &lt; $C$1, Tabla1[[#This Row],[NES|NMinf24vsNM24]], "")</f>
        <v/>
      </c>
      <c r="L313" t="str">
        <f>IF(Tabla1[[#This Row],[FDR q-val|NMinf48vsNM48]] &lt; $C$1, Tabla1[[#This Row],[NES|NMinf48vsNM48]], "")</f>
        <v/>
      </c>
      <c r="M313">
        <v>0.74647766000000004</v>
      </c>
      <c r="N313">
        <v>-0.63814700000000002</v>
      </c>
      <c r="O313">
        <v>0.44349234999999998</v>
      </c>
      <c r="P313">
        <v>0.76070289999999996</v>
      </c>
      <c r="Q313">
        <v>-0.49484519999999999</v>
      </c>
      <c r="R313">
        <v>-1.0193228000000001</v>
      </c>
      <c r="S313">
        <v>0.45170080000000001</v>
      </c>
      <c r="T313">
        <v>-0.67195649999999996</v>
      </c>
      <c r="U313">
        <v>0.90089582999999995</v>
      </c>
      <c r="V313">
        <v>0.75360744999999996</v>
      </c>
      <c r="W313">
        <v>0.97978710000000002</v>
      </c>
      <c r="X313">
        <v>0.99746597000000004</v>
      </c>
      <c r="Y313">
        <v>0.99383306999999999</v>
      </c>
      <c r="Z313">
        <v>0.90795904000000005</v>
      </c>
      <c r="AA313">
        <v>1</v>
      </c>
      <c r="AB313">
        <v>0.92307280000000003</v>
      </c>
      <c r="AC313">
        <v>0.99028050000000001</v>
      </c>
      <c r="AD313">
        <v>0.97220119999999999</v>
      </c>
      <c r="AE313">
        <v>0.838503</v>
      </c>
      <c r="AF313">
        <v>0.93031852999999998</v>
      </c>
      <c r="AG313" s="1">
        <v>0.38</v>
      </c>
      <c r="AH313" s="1">
        <v>0.19</v>
      </c>
      <c r="AI313" s="1">
        <v>0.26</v>
      </c>
      <c r="AJ313" s="1">
        <v>0.48</v>
      </c>
      <c r="AK313" s="1">
        <v>1</v>
      </c>
      <c r="AL313" s="1">
        <v>0.4</v>
      </c>
      <c r="AM313" s="1">
        <v>0.48</v>
      </c>
      <c r="AN313" s="1">
        <v>0.12</v>
      </c>
      <c r="AO313" s="1">
        <v>0.24</v>
      </c>
      <c r="AP313" s="1">
        <v>0.62</v>
      </c>
      <c r="AQ313" s="1">
        <f>SUM(Tabla1[[#This Row],[AM24vsNM24]:[NMinf48vsNM48]])</f>
        <v>0</v>
      </c>
    </row>
    <row r="314" spans="1:43" hidden="1" x14ac:dyDescent="0.3">
      <c r="A314" t="s">
        <v>342</v>
      </c>
      <c r="B314">
        <v>15</v>
      </c>
      <c r="C314" t="str">
        <f>IF(Tabla1[[#This Row],[FDR q-val|AM24vsNM24]] &lt; $C$1, Tabla1[[#This Row],[NES|AM24vsNM24]], "")</f>
        <v/>
      </c>
      <c r="D314" t="str">
        <f>IF(Tabla1[[#This Row],[FDR q-val|AM48vsNM48]] &lt; $C$1, Tabla1[[#This Row],[NES|AM48vsNM48]], "")</f>
        <v/>
      </c>
      <c r="E314" t="str">
        <f>IF(Tabla1[[#This Row],[FDR q-val|AMinf24vsAM24]] &lt; $C$1, Tabla1[[#This Row],[NES|AMinf24vsAM24]], "")</f>
        <v/>
      </c>
      <c r="F314" t="str">
        <f>IF(Tabla1[[#This Row],[FDR q-val|AMinf24vsNM24]] &lt; $C$1, Tabla1[[#This Row],[NES|AMinf24vsNM24]], "")</f>
        <v/>
      </c>
      <c r="G314" t="str">
        <f>IF(Tabla1[[#This Row],[FDR q-val|AMinf24vsNMinf24]] &lt; $C$1, Tabla1[[#This Row],[NES|AMinf24vsNMinf24]], "")</f>
        <v/>
      </c>
      <c r="H314" t="str">
        <f>IF(Tabla1[[#This Row],[FDR q-val|AMinf48_vs_NMinf48]] &lt; $C$1, Tabla1[[#This Row],[NES|AMinf48_vs_NMinf48]], "")</f>
        <v/>
      </c>
      <c r="I314" t="str">
        <f>IF(Tabla1[[#This Row],[FDR q-val|AMinf48vsAM48]] &lt; $C$1, Tabla1[[#This Row],[NES|AMinf48vsAM48]], "")</f>
        <v/>
      </c>
      <c r="J314" t="str">
        <f>IF(Tabla1[[#This Row],[FDR q-val|AMinf48vsNM48]] &lt; $C$1, Tabla1[[#This Row],[NES|AMinf48vsNM48]], "")</f>
        <v/>
      </c>
      <c r="K314" t="str">
        <f>IF(Tabla1[[#This Row],[FDR q-val|NMinf24vsNM24]] &lt; $C$1, Tabla1[[#This Row],[NES|NMinf24vsNM24]], "")</f>
        <v/>
      </c>
      <c r="L314" t="str">
        <f>IF(Tabla1[[#This Row],[FDR q-val|NMinf48vsNM48]] &lt; $C$1, Tabla1[[#This Row],[NES|NMinf48vsNM48]], "")</f>
        <v/>
      </c>
      <c r="M314">
        <v>1.2193961</v>
      </c>
      <c r="N314">
        <v>-0.71390719999999996</v>
      </c>
      <c r="O314">
        <v>-1.0751518</v>
      </c>
      <c r="P314">
        <v>0.66545600000000005</v>
      </c>
      <c r="Q314">
        <v>-0.3649694</v>
      </c>
      <c r="R314">
        <v>-0.71594243999999996</v>
      </c>
      <c r="S314">
        <v>0.9103424</v>
      </c>
      <c r="T314">
        <v>0.81661519999999999</v>
      </c>
      <c r="U314">
        <v>0.78593992999999995</v>
      </c>
      <c r="V314">
        <v>1.0084995999999999</v>
      </c>
      <c r="W314">
        <v>0.76122635999999999</v>
      </c>
      <c r="X314">
        <v>1</v>
      </c>
      <c r="Y314">
        <v>0.75993469999999996</v>
      </c>
      <c r="Z314">
        <v>0.93954663999999999</v>
      </c>
      <c r="AA314">
        <v>0.99627759999999999</v>
      </c>
      <c r="AB314">
        <v>0.97821665000000002</v>
      </c>
      <c r="AC314">
        <v>0.98612169999999999</v>
      </c>
      <c r="AD314">
        <v>0.88074110000000005</v>
      </c>
      <c r="AE314">
        <v>0.90640366000000006</v>
      </c>
      <c r="AF314">
        <v>0.8582284</v>
      </c>
      <c r="AG314" s="1">
        <v>0.6</v>
      </c>
      <c r="AH314" s="1">
        <v>0.27</v>
      </c>
      <c r="AI314" s="1">
        <v>0.8</v>
      </c>
      <c r="AJ314" s="1">
        <v>0.47</v>
      </c>
      <c r="AK314" s="1">
        <v>1</v>
      </c>
      <c r="AL314" s="1">
        <v>0.8</v>
      </c>
      <c r="AM314" s="1">
        <v>0.6</v>
      </c>
      <c r="AN314" s="1">
        <v>0.67</v>
      </c>
      <c r="AO314" s="1">
        <v>0.33</v>
      </c>
      <c r="AP314" s="1">
        <v>0.8</v>
      </c>
      <c r="AQ314" s="1">
        <f>SUM(Tabla1[[#This Row],[AM24vsNM24]:[NMinf48vsNM48]])</f>
        <v>0</v>
      </c>
    </row>
    <row r="315" spans="1:43" hidden="1" x14ac:dyDescent="0.3">
      <c r="A315" t="s">
        <v>343</v>
      </c>
      <c r="B315">
        <v>26</v>
      </c>
      <c r="C315" t="str">
        <f>IF(Tabla1[[#This Row],[FDR q-val|AM24vsNM24]] &lt; $C$1, Tabla1[[#This Row],[NES|AM24vsNM24]], "")</f>
        <v/>
      </c>
      <c r="D315" t="str">
        <f>IF(Tabla1[[#This Row],[FDR q-val|AM48vsNM48]] &lt; $C$1, Tabla1[[#This Row],[NES|AM48vsNM48]], "")</f>
        <v/>
      </c>
      <c r="E315" t="str">
        <f>IF(Tabla1[[#This Row],[FDR q-val|AMinf24vsAM24]] &lt; $C$1, Tabla1[[#This Row],[NES|AMinf24vsAM24]], "")</f>
        <v/>
      </c>
      <c r="F315" t="str">
        <f>IF(Tabla1[[#This Row],[FDR q-val|AMinf24vsNM24]] &lt; $C$1, Tabla1[[#This Row],[NES|AMinf24vsNM24]], "")</f>
        <v/>
      </c>
      <c r="H315" t="str">
        <f>IF(Tabla1[[#This Row],[FDR q-val|AMinf48_vs_NMinf48]] &lt; $C$1, Tabla1[[#This Row],[NES|AMinf48_vs_NMinf48]], "")</f>
        <v/>
      </c>
      <c r="I315" t="str">
        <f>IF(Tabla1[[#This Row],[FDR q-val|AMinf48vsAM48]] &lt; $C$1, Tabla1[[#This Row],[NES|AMinf48vsAM48]], "")</f>
        <v/>
      </c>
      <c r="J315" t="str">
        <f>IF(Tabla1[[#This Row],[FDR q-val|AMinf48vsNM48]] &lt; $C$1, Tabla1[[#This Row],[NES|AMinf48vsNM48]], "")</f>
        <v/>
      </c>
      <c r="K315" t="str">
        <f>IF(Tabla1[[#This Row],[FDR q-val|NMinf24vsNM24]] &lt; $C$1, Tabla1[[#This Row],[NES|NMinf24vsNM24]], "")</f>
        <v/>
      </c>
      <c r="L315" t="str">
        <f>IF(Tabla1[[#This Row],[FDR q-val|NMinf48vsNM48]] &lt; $C$1, Tabla1[[#This Row],[NES|NMinf48vsNM48]], "")</f>
        <v/>
      </c>
      <c r="M315">
        <v>-0.90405769999999996</v>
      </c>
      <c r="N315">
        <v>-0.87308662999999997</v>
      </c>
      <c r="O315">
        <v>1.1563934</v>
      </c>
      <c r="P315">
        <v>0.83143115000000001</v>
      </c>
      <c r="Q315">
        <v>-0.59495830000000005</v>
      </c>
      <c r="R315">
        <v>-1.2758341</v>
      </c>
      <c r="S315">
        <v>-0.57227932999999997</v>
      </c>
      <c r="T315">
        <v>-0.98683995000000002</v>
      </c>
      <c r="U315">
        <v>1.0578862</v>
      </c>
      <c r="V315">
        <v>-0.73346960000000005</v>
      </c>
      <c r="W315">
        <v>0.95042115000000005</v>
      </c>
      <c r="X315">
        <v>1</v>
      </c>
      <c r="Y315">
        <v>0.82101679999999999</v>
      </c>
      <c r="Z315">
        <v>0.86400460000000001</v>
      </c>
      <c r="AA315">
        <v>1</v>
      </c>
      <c r="AB315">
        <v>0.72451304999999999</v>
      </c>
      <c r="AC315">
        <v>0.96211630000000004</v>
      </c>
      <c r="AD315">
        <v>0.90729886000000004</v>
      </c>
      <c r="AE315">
        <v>0.71275580000000005</v>
      </c>
      <c r="AF315">
        <v>0.99392796000000005</v>
      </c>
      <c r="AG315" s="1">
        <v>0.31</v>
      </c>
      <c r="AH315" s="1">
        <v>0.08</v>
      </c>
      <c r="AI315" s="1">
        <v>0.46</v>
      </c>
      <c r="AJ315" s="1">
        <v>0.5</v>
      </c>
      <c r="AK315" s="1">
        <v>1</v>
      </c>
      <c r="AL315" s="1">
        <v>0.42</v>
      </c>
      <c r="AM315" s="1">
        <v>0.27</v>
      </c>
      <c r="AN315" s="1">
        <v>0.19</v>
      </c>
      <c r="AO315" s="1">
        <v>1</v>
      </c>
      <c r="AP315" s="1">
        <v>0.23</v>
      </c>
      <c r="AQ315" s="1">
        <f>SUM(Tabla1[[#This Row],[AM24vsNM24]:[NMinf48vsNM48]])</f>
        <v>0</v>
      </c>
    </row>
    <row r="316" spans="1:43" x14ac:dyDescent="0.3">
      <c r="A316" t="s">
        <v>344</v>
      </c>
      <c r="B316">
        <v>68</v>
      </c>
      <c r="C316" t="str">
        <f>IF(Tabla1[[#This Row],[FDR q-val|AM24vsNM24]] &lt; $C$1, Tabla1[[#This Row],[NES|AM24vsNM24]], "")</f>
        <v/>
      </c>
      <c r="D316" t="str">
        <f>IF(Tabla1[[#This Row],[FDR q-val|AM48vsNM48]] &lt; $C$1, Tabla1[[#This Row],[NES|AM48vsNM48]], "")</f>
        <v/>
      </c>
      <c r="E316" t="str">
        <f>IF(Tabla1[[#This Row],[FDR q-val|AMinf24vsAM24]] &lt; $C$1, Tabla1[[#This Row],[NES|AMinf24vsAM24]], "")</f>
        <v/>
      </c>
      <c r="F316">
        <f>IF(Tabla1[[#This Row],[FDR q-val|AMinf24vsNM24]] &lt; $C$1, Tabla1[[#This Row],[NES|AMinf24vsNM24]], "")</f>
        <v>1.5390562999999999</v>
      </c>
      <c r="G316" t="str">
        <f>IF(Tabla1[[#This Row],[FDR q-val|AMinf24vsNMinf24]] &lt; $C$1, Tabla1[[#This Row],[NES|AMinf24vsNMinf24]], "")</f>
        <v/>
      </c>
      <c r="H316" t="str">
        <f>IF(Tabla1[[#This Row],[FDR q-val|AMinf48_vs_NMinf48]] &lt; $C$1, Tabla1[[#This Row],[NES|AMinf48_vs_NMinf48]], "")</f>
        <v/>
      </c>
      <c r="I316" t="str">
        <f>IF(Tabla1[[#This Row],[FDR q-val|AMinf48vsAM48]] &lt; $C$1, Tabla1[[#This Row],[NES|AMinf48vsAM48]], "")</f>
        <v/>
      </c>
      <c r="J316" t="str">
        <f>IF(Tabla1[[#This Row],[FDR q-val|AMinf48vsNM48]] &lt; $C$1, Tabla1[[#This Row],[NES|AMinf48vsNM48]], "")</f>
        <v/>
      </c>
      <c r="K316">
        <f>IF(Tabla1[[#This Row],[FDR q-val|NMinf24vsNM24]] &lt; $C$1, Tabla1[[#This Row],[NES|NMinf24vsNM24]], "")</f>
        <v>1.6431073</v>
      </c>
      <c r="L316" t="str">
        <f>IF(Tabla1[[#This Row],[FDR q-val|NMinf48vsNM48]] &lt; $C$1, Tabla1[[#This Row],[NES|NMinf48vsNM48]], "")</f>
        <v/>
      </c>
      <c r="M316">
        <v>1.0707734</v>
      </c>
      <c r="N316">
        <v>1.1225662999999999</v>
      </c>
      <c r="O316">
        <v>1.3592781</v>
      </c>
      <c r="P316">
        <v>1.5390562999999999</v>
      </c>
      <c r="Q316">
        <v>-1.1802395999999999</v>
      </c>
      <c r="R316">
        <v>-1.2783241000000001</v>
      </c>
      <c r="S316">
        <v>1.0905627</v>
      </c>
      <c r="T316">
        <v>1.135588</v>
      </c>
      <c r="U316">
        <v>1.6431073</v>
      </c>
      <c r="V316">
        <v>1.2910537</v>
      </c>
      <c r="W316">
        <v>0.96354633999999995</v>
      </c>
      <c r="X316">
        <v>1</v>
      </c>
      <c r="Y316">
        <v>0.68657469999999998</v>
      </c>
      <c r="Z316">
        <v>0.35756739999999998</v>
      </c>
      <c r="AA316">
        <v>1</v>
      </c>
      <c r="AB316">
        <v>0.74218830000000002</v>
      </c>
      <c r="AC316">
        <v>0.9960156</v>
      </c>
      <c r="AD316">
        <v>0.91838649999999999</v>
      </c>
      <c r="AE316">
        <v>0.19971033999999999</v>
      </c>
      <c r="AF316">
        <v>0.83412719999999996</v>
      </c>
      <c r="AG316" s="1">
        <v>0.16</v>
      </c>
      <c r="AH316" s="1">
        <v>0.41</v>
      </c>
      <c r="AI316" s="1">
        <v>0.37</v>
      </c>
      <c r="AJ316" s="1">
        <v>0.32</v>
      </c>
      <c r="AK316" s="1">
        <v>0.19</v>
      </c>
      <c r="AL316" s="1">
        <v>0.68</v>
      </c>
      <c r="AM316" s="1">
        <v>0.56999999999999995</v>
      </c>
      <c r="AN316" s="1">
        <v>0.63</v>
      </c>
      <c r="AO316" s="1">
        <v>0.46</v>
      </c>
      <c r="AP316" s="1">
        <v>0.53</v>
      </c>
      <c r="AQ316" s="1">
        <f>SUM(Tabla1[[#This Row],[AM24vsNM24]:[NMinf48vsNM48]])</f>
        <v>3.1821636</v>
      </c>
    </row>
    <row r="317" spans="1:43" x14ac:dyDescent="0.3">
      <c r="A317" t="s">
        <v>345</v>
      </c>
      <c r="B317">
        <v>36</v>
      </c>
      <c r="C317" t="str">
        <f>IF(Tabla1[[#This Row],[FDR q-val|AM24vsNM24]] &lt; $C$1, Tabla1[[#This Row],[NES|AM24vsNM24]], "")</f>
        <v/>
      </c>
      <c r="D317" t="str">
        <f>IF(Tabla1[[#This Row],[FDR q-val|AM48vsNM48]] &lt; $C$1, Tabla1[[#This Row],[NES|AM48vsNM48]], "")</f>
        <v/>
      </c>
      <c r="E317" t="str">
        <f>IF(Tabla1[[#This Row],[FDR q-val|AMinf24vsAM24]] &lt; $C$1, Tabla1[[#This Row],[NES|AMinf24vsAM24]], "")</f>
        <v/>
      </c>
      <c r="F317" t="str">
        <f>IF(Tabla1[[#This Row],[FDR q-val|AMinf24vsNM24]] &lt; $C$1, Tabla1[[#This Row],[NES|AMinf24vsNM24]], "")</f>
        <v/>
      </c>
      <c r="H317" t="str">
        <f>IF(Tabla1[[#This Row],[FDR q-val|AMinf48_vs_NMinf48]] &lt; $C$1, Tabla1[[#This Row],[NES|AMinf48_vs_NMinf48]], "")</f>
        <v/>
      </c>
      <c r="I317" t="str">
        <f>IF(Tabla1[[#This Row],[FDR q-val|AMinf48vsAM48]] &lt; $C$1, Tabla1[[#This Row],[NES|AMinf48vsAM48]], "")</f>
        <v/>
      </c>
      <c r="J317" t="str">
        <f>IF(Tabla1[[#This Row],[FDR q-val|AMinf48vsNM48]] &lt; $C$1, Tabla1[[#This Row],[NES|AMinf48vsNM48]], "")</f>
        <v/>
      </c>
      <c r="K317">
        <f>IF(Tabla1[[#This Row],[FDR q-val|NMinf24vsNM24]] &lt; $C$1, Tabla1[[#This Row],[NES|NMinf24vsNM24]], "")</f>
        <v>1.3512187</v>
      </c>
      <c r="L317" t="str">
        <f>IF(Tabla1[[#This Row],[FDR q-val|NMinf48vsNM48]] &lt; $C$1, Tabla1[[#This Row],[NES|NMinf48vsNM48]], "")</f>
        <v/>
      </c>
      <c r="M317">
        <v>0.72047559999999999</v>
      </c>
      <c r="N317">
        <v>-0.71754085999999995</v>
      </c>
      <c r="O317">
        <v>0.81784849999999998</v>
      </c>
      <c r="P317">
        <v>0.95751620000000004</v>
      </c>
      <c r="Q317">
        <v>-1.3958870000000001</v>
      </c>
      <c r="R317">
        <v>-1.0143753</v>
      </c>
      <c r="S317">
        <v>1.1078522</v>
      </c>
      <c r="T317">
        <v>1.1103559999999999</v>
      </c>
      <c r="U317">
        <v>1.3512187</v>
      </c>
      <c r="V317">
        <v>1.2827795</v>
      </c>
      <c r="W317">
        <v>0.96373470000000006</v>
      </c>
      <c r="X317">
        <v>1</v>
      </c>
      <c r="Y317">
        <v>0.90183025999999999</v>
      </c>
      <c r="Z317">
        <v>0.8259552</v>
      </c>
      <c r="AA317">
        <v>1</v>
      </c>
      <c r="AB317">
        <v>0.91830299999999998</v>
      </c>
      <c r="AC317">
        <v>1</v>
      </c>
      <c r="AD317">
        <v>0.90172010000000002</v>
      </c>
      <c r="AE317">
        <v>0.46097207000000001</v>
      </c>
      <c r="AF317">
        <v>0.83923289999999995</v>
      </c>
      <c r="AG317" s="1">
        <v>0.97</v>
      </c>
      <c r="AH317" s="1">
        <v>0.03</v>
      </c>
      <c r="AI317" s="1">
        <v>0.33</v>
      </c>
      <c r="AJ317" s="1">
        <v>0.31</v>
      </c>
      <c r="AK317" s="1">
        <v>0.19</v>
      </c>
      <c r="AL317" s="1">
        <v>0.61</v>
      </c>
      <c r="AM317" s="1">
        <v>0.69</v>
      </c>
      <c r="AN317" s="1">
        <v>0.69</v>
      </c>
      <c r="AO317" s="1">
        <v>0.47</v>
      </c>
      <c r="AP317" s="1">
        <v>0.61</v>
      </c>
      <c r="AQ317" s="1">
        <f>SUM(Tabla1[[#This Row],[AM24vsNM24]:[NMinf48vsNM48]])</f>
        <v>1.3512187</v>
      </c>
    </row>
    <row r="318" spans="1:43" x14ac:dyDescent="0.3">
      <c r="A318" t="s">
        <v>346</v>
      </c>
      <c r="B318">
        <v>17</v>
      </c>
      <c r="C318" t="str">
        <f>IF(Tabla1[[#This Row],[FDR q-val|AM24vsNM24]] &lt; $C$1, Tabla1[[#This Row],[NES|AM24vsNM24]], "")</f>
        <v/>
      </c>
      <c r="D318" t="str">
        <f>IF(Tabla1[[#This Row],[FDR q-val|AM48vsNM48]] &lt; $C$1, Tabla1[[#This Row],[NES|AM48vsNM48]], "")</f>
        <v/>
      </c>
      <c r="E318" t="str">
        <f>IF(Tabla1[[#This Row],[FDR q-val|AMinf24vsAM24]] &lt; $C$1, Tabla1[[#This Row],[NES|AMinf24vsAM24]], "")</f>
        <v/>
      </c>
      <c r="F318" t="str">
        <f>IF(Tabla1[[#This Row],[FDR q-val|AMinf24vsNM24]] &lt; $C$1, Tabla1[[#This Row],[NES|AMinf24vsNM24]], "")</f>
        <v/>
      </c>
      <c r="G318" t="str">
        <f>IF(Tabla1[[#This Row],[FDR q-val|AMinf24vsNMinf24]] &lt; $C$1, Tabla1[[#This Row],[NES|AMinf24vsNMinf24]], "")</f>
        <v/>
      </c>
      <c r="H318" t="str">
        <f>IF(Tabla1[[#This Row],[FDR q-val|AMinf48_vs_NMinf48]] &lt; $C$1, Tabla1[[#This Row],[NES|AMinf48_vs_NMinf48]], "")</f>
        <v/>
      </c>
      <c r="I318" t="str">
        <f>IF(Tabla1[[#This Row],[FDR q-val|AMinf48vsAM48]] &lt; $C$1, Tabla1[[#This Row],[NES|AMinf48vsAM48]], "")</f>
        <v/>
      </c>
      <c r="J318" t="str">
        <f>IF(Tabla1[[#This Row],[FDR q-val|AMinf48vsNM48]] &lt; $C$1, Tabla1[[#This Row],[NES|AMinf48vsNM48]], "")</f>
        <v/>
      </c>
      <c r="K318">
        <f>IF(Tabla1[[#This Row],[FDR q-val|NMinf24vsNM24]] &lt; $C$1, Tabla1[[#This Row],[NES|NMinf24vsNM24]], "")</f>
        <v>1.5506084</v>
      </c>
      <c r="L318" t="str">
        <f>IF(Tabla1[[#This Row],[FDR q-val|NMinf48vsNM48]] &lt; $C$1, Tabla1[[#This Row],[NES|NMinf48vsNM48]], "")</f>
        <v/>
      </c>
      <c r="M318">
        <v>1.7553160999999999</v>
      </c>
      <c r="N318">
        <v>1.2427781</v>
      </c>
      <c r="O318">
        <v>0.91333896000000003</v>
      </c>
      <c r="P318">
        <v>1.3012381</v>
      </c>
      <c r="Q318">
        <v>-0.38358705999999998</v>
      </c>
      <c r="R318">
        <v>-1.3597248</v>
      </c>
      <c r="S318">
        <v>0.86571379999999998</v>
      </c>
      <c r="T318">
        <v>0.96344876000000002</v>
      </c>
      <c r="U318">
        <v>1.5506084</v>
      </c>
      <c r="V318">
        <v>1.239249</v>
      </c>
      <c r="W318">
        <v>0.53919536000000001</v>
      </c>
      <c r="X318">
        <v>1</v>
      </c>
      <c r="Y318">
        <v>0.87824314999999997</v>
      </c>
      <c r="Z318">
        <v>0.58162373000000001</v>
      </c>
      <c r="AA318">
        <v>0.99863270000000004</v>
      </c>
      <c r="AB318">
        <v>0.67459583000000001</v>
      </c>
      <c r="AC318">
        <v>0.99294704</v>
      </c>
      <c r="AD318">
        <v>0.86587864000000003</v>
      </c>
      <c r="AE318">
        <v>0.25154460000000001</v>
      </c>
      <c r="AF318">
        <v>0.79622864999999998</v>
      </c>
      <c r="AG318" s="1">
        <v>0.28999999999999998</v>
      </c>
      <c r="AH318" s="1">
        <v>0.35</v>
      </c>
      <c r="AI318" s="1">
        <v>0.28999999999999998</v>
      </c>
      <c r="AJ318" s="1">
        <v>0.47</v>
      </c>
      <c r="AK318" s="1">
        <v>0.41</v>
      </c>
      <c r="AL318" s="1">
        <v>0.82</v>
      </c>
      <c r="AM318" s="1">
        <v>1</v>
      </c>
      <c r="AN318" s="1">
        <v>0.65</v>
      </c>
      <c r="AO318" s="1">
        <v>0.65</v>
      </c>
      <c r="AP318" s="1">
        <v>0.88</v>
      </c>
      <c r="AQ318" s="1">
        <f>SUM(Tabla1[[#This Row],[AM24vsNM24]:[NMinf48vsNM48]])</f>
        <v>1.5506084</v>
      </c>
    </row>
    <row r="319" spans="1:43" x14ac:dyDescent="0.3">
      <c r="A319" t="s">
        <v>347</v>
      </c>
      <c r="B319">
        <v>43</v>
      </c>
      <c r="C319" t="str">
        <f>IF(Tabla1[[#This Row],[FDR q-val|AM24vsNM24]] &lt; $C$1, Tabla1[[#This Row],[NES|AM24vsNM24]], "")</f>
        <v/>
      </c>
      <c r="D319" t="str">
        <f>IF(Tabla1[[#This Row],[FDR q-val|AM48vsNM48]] &lt; $C$1, Tabla1[[#This Row],[NES|AM48vsNM48]], "")</f>
        <v/>
      </c>
      <c r="E319" t="str">
        <f>IF(Tabla1[[#This Row],[FDR q-val|AMinf24vsAM24]] &lt; $C$1, Tabla1[[#This Row],[NES|AMinf24vsAM24]], "")</f>
        <v/>
      </c>
      <c r="F319">
        <f>IF(Tabla1[[#This Row],[FDR q-val|AMinf24vsNM24]] &lt; $C$1, Tabla1[[#This Row],[NES|AMinf24vsNM24]], "")</f>
        <v>1.6912278000000001</v>
      </c>
      <c r="H319" t="str">
        <f>IF(Tabla1[[#This Row],[FDR q-val|AMinf48_vs_NMinf48]] &lt; $C$1, Tabla1[[#This Row],[NES|AMinf48_vs_NMinf48]], "")</f>
        <v/>
      </c>
      <c r="I319" t="str">
        <f>IF(Tabla1[[#This Row],[FDR q-val|AMinf48vsAM48]] &lt; $C$1, Tabla1[[#This Row],[NES|AMinf48vsAM48]], "")</f>
        <v/>
      </c>
      <c r="J319" t="str">
        <f>IF(Tabla1[[#This Row],[FDR q-val|AMinf48vsNM48]] &lt; $C$1, Tabla1[[#This Row],[NES|AMinf48vsNM48]], "")</f>
        <v/>
      </c>
      <c r="K319">
        <f>IF(Tabla1[[#This Row],[FDR q-val|NMinf24vsNM24]] &lt; $C$1, Tabla1[[#This Row],[NES|NMinf24vsNM24]], "")</f>
        <v>1.7625033000000001</v>
      </c>
      <c r="L319" t="str">
        <f>IF(Tabla1[[#This Row],[FDR q-val|NMinf48vsNM48]] &lt; $C$1, Tabla1[[#This Row],[NES|NMinf48vsNM48]], "")</f>
        <v/>
      </c>
      <c r="M319">
        <v>0.95864384999999996</v>
      </c>
      <c r="N319">
        <v>1.5244078999999999</v>
      </c>
      <c r="O319">
        <v>1.1526706</v>
      </c>
      <c r="P319">
        <v>1.6912278000000001</v>
      </c>
      <c r="Q319">
        <v>0.77664670000000002</v>
      </c>
      <c r="R319">
        <v>-1.1483432</v>
      </c>
      <c r="S319">
        <v>0.91383559999999997</v>
      </c>
      <c r="T319">
        <v>1.1711513</v>
      </c>
      <c r="U319">
        <v>1.7625033000000001</v>
      </c>
      <c r="V319">
        <v>1.2746219999999999</v>
      </c>
      <c r="W319">
        <v>0.96757000000000004</v>
      </c>
      <c r="X319">
        <v>1</v>
      </c>
      <c r="Y319">
        <v>0.82400189999999995</v>
      </c>
      <c r="Z319">
        <v>0.23381446</v>
      </c>
      <c r="AA319">
        <v>0.9492083</v>
      </c>
      <c r="AB319">
        <v>0.85624650000000002</v>
      </c>
      <c r="AC319">
        <v>0.99142087000000001</v>
      </c>
      <c r="AD319">
        <v>0.94925570000000004</v>
      </c>
      <c r="AE319">
        <v>9.5303155000000001E-2</v>
      </c>
      <c r="AF319">
        <v>0.77766420000000003</v>
      </c>
      <c r="AG319" s="1">
        <v>0.21</v>
      </c>
      <c r="AH319" s="1">
        <v>0.35</v>
      </c>
      <c r="AI319" s="1">
        <v>0.35</v>
      </c>
      <c r="AJ319" s="1">
        <v>0.28000000000000003</v>
      </c>
      <c r="AK319" s="1">
        <v>0.23</v>
      </c>
      <c r="AL319" s="1">
        <v>0.49</v>
      </c>
      <c r="AM319" s="1">
        <v>0.33</v>
      </c>
      <c r="AN319" s="1">
        <v>0.4</v>
      </c>
      <c r="AO319" s="1">
        <v>0.33</v>
      </c>
      <c r="AP319" s="1">
        <v>0.49</v>
      </c>
      <c r="AQ319" s="1">
        <f>SUM(Tabla1[[#This Row],[AM24vsNM24]:[NMinf48vsNM48]])</f>
        <v>3.4537311000000002</v>
      </c>
    </row>
    <row r="320" spans="1:43" x14ac:dyDescent="0.3">
      <c r="A320" t="s">
        <v>348</v>
      </c>
      <c r="B320">
        <v>27</v>
      </c>
      <c r="C320" t="str">
        <f>IF(Tabla1[[#This Row],[FDR q-val|AM24vsNM24]] &lt; $C$1, Tabla1[[#This Row],[NES|AM24vsNM24]], "")</f>
        <v/>
      </c>
      <c r="D320" t="str">
        <f>IF(Tabla1[[#This Row],[FDR q-val|AM48vsNM48]] &lt; $C$1, Tabla1[[#This Row],[NES|AM48vsNM48]], "")</f>
        <v/>
      </c>
      <c r="E320" t="str">
        <f>IF(Tabla1[[#This Row],[FDR q-val|AMinf24vsAM24]] &lt; $C$1, Tabla1[[#This Row],[NES|AMinf24vsAM24]], "")</f>
        <v/>
      </c>
      <c r="F320">
        <f>IF(Tabla1[[#This Row],[FDR q-val|AMinf24vsNM24]] &lt; $C$1, Tabla1[[#This Row],[NES|AMinf24vsNM24]], "")</f>
        <v>1.6794171</v>
      </c>
      <c r="G320" t="str">
        <f>IF(Tabla1[[#This Row],[FDR q-val|AMinf24vsNMinf24]] &lt; $C$1, Tabla1[[#This Row],[NES|AMinf24vsNMinf24]], "")</f>
        <v/>
      </c>
      <c r="H320" t="str">
        <f>IF(Tabla1[[#This Row],[FDR q-val|AMinf48_vs_NMinf48]] &lt; $C$1, Tabla1[[#This Row],[NES|AMinf48_vs_NMinf48]], "")</f>
        <v/>
      </c>
      <c r="I320" t="str">
        <f>IF(Tabla1[[#This Row],[FDR q-val|AMinf48vsAM48]] &lt; $C$1, Tabla1[[#This Row],[NES|AMinf48vsAM48]], "")</f>
        <v/>
      </c>
      <c r="J320" t="str">
        <f>IF(Tabla1[[#This Row],[FDR q-val|AMinf48vsNM48]] &lt; $C$1, Tabla1[[#This Row],[NES|AMinf48vsNM48]], "")</f>
        <v/>
      </c>
      <c r="K320">
        <f>IF(Tabla1[[#This Row],[FDR q-val|NMinf24vsNM24]] &lt; $C$1, Tabla1[[#This Row],[NES|NMinf24vsNM24]], "")</f>
        <v>1.5889806</v>
      </c>
      <c r="L320" t="str">
        <f>IF(Tabla1[[#This Row],[FDR q-val|NMinf48vsNM48]] &lt; $C$1, Tabla1[[#This Row],[NES|NMinf48vsNM48]], "")</f>
        <v/>
      </c>
      <c r="M320">
        <v>0.81186365999999999</v>
      </c>
      <c r="N320">
        <v>1.4331446000000001</v>
      </c>
      <c r="O320">
        <v>1.2346556</v>
      </c>
      <c r="P320">
        <v>1.6794171</v>
      </c>
      <c r="Q320">
        <v>-0.76867806999999999</v>
      </c>
      <c r="R320">
        <v>-1.3363144</v>
      </c>
      <c r="S320">
        <v>0.82422435000000005</v>
      </c>
      <c r="T320">
        <v>1.1498712</v>
      </c>
      <c r="U320">
        <v>1.5889806</v>
      </c>
      <c r="V320">
        <v>1.1451336000000001</v>
      </c>
      <c r="W320">
        <v>0.98626539999999996</v>
      </c>
      <c r="X320">
        <v>1</v>
      </c>
      <c r="Y320">
        <v>0.7536429</v>
      </c>
      <c r="Z320">
        <v>0.21857869999999999</v>
      </c>
      <c r="AA320">
        <v>1</v>
      </c>
      <c r="AB320">
        <v>0.69011926999999995</v>
      </c>
      <c r="AC320">
        <v>0.99952567000000003</v>
      </c>
      <c r="AD320">
        <v>0.92279789999999995</v>
      </c>
      <c r="AE320">
        <v>0.22226409999999999</v>
      </c>
      <c r="AF320">
        <v>0.79299059999999999</v>
      </c>
      <c r="AG320" s="1">
        <v>0.15</v>
      </c>
      <c r="AH320" s="1">
        <v>0.44</v>
      </c>
      <c r="AI320" s="1">
        <v>0.63</v>
      </c>
      <c r="AJ320" s="1">
        <v>0.33</v>
      </c>
      <c r="AK320" s="1">
        <v>0.44</v>
      </c>
      <c r="AL320" s="1">
        <v>0.59</v>
      </c>
      <c r="AM320" s="1">
        <v>0.3</v>
      </c>
      <c r="AN320" s="1">
        <v>0.33</v>
      </c>
      <c r="AO320" s="1">
        <v>0.41</v>
      </c>
      <c r="AP320" s="1">
        <v>0.63</v>
      </c>
      <c r="AQ320" s="1">
        <f>SUM(Tabla1[[#This Row],[AM24vsNM24]:[NMinf48vsNM48]])</f>
        <v>3.2683977</v>
      </c>
    </row>
    <row r="321" spans="1:43" x14ac:dyDescent="0.3">
      <c r="A321" t="s">
        <v>349</v>
      </c>
      <c r="B321">
        <v>16</v>
      </c>
      <c r="C321" t="str">
        <f>IF(Tabla1[[#This Row],[FDR q-val|AM24vsNM24]] &lt; $C$1, Tabla1[[#This Row],[NES|AM24vsNM24]], "")</f>
        <v/>
      </c>
      <c r="D321" t="str">
        <f>IF(Tabla1[[#This Row],[FDR q-val|AM48vsNM48]] &lt; $C$1, Tabla1[[#This Row],[NES|AM48vsNM48]], "")</f>
        <v/>
      </c>
      <c r="E321" t="str">
        <f>IF(Tabla1[[#This Row],[FDR q-val|AMinf24vsAM24]] &lt; $C$1, Tabla1[[#This Row],[NES|AMinf24vsAM24]], "")</f>
        <v/>
      </c>
      <c r="F321">
        <f>IF(Tabla1[[#This Row],[FDR q-val|AMinf24vsNM24]] &lt; $C$1, Tabla1[[#This Row],[NES|AMinf24vsNM24]], "")</f>
        <v>1.6997982</v>
      </c>
      <c r="H321" t="str">
        <f>IF(Tabla1[[#This Row],[FDR q-val|AMinf48_vs_NMinf48]] &lt; $C$1, Tabla1[[#This Row],[NES|AMinf48_vs_NMinf48]], "")</f>
        <v/>
      </c>
      <c r="I321" t="str">
        <f>IF(Tabla1[[#This Row],[FDR q-val|AMinf48vsAM48]] &lt; $C$1, Tabla1[[#This Row],[NES|AMinf48vsAM48]], "")</f>
        <v/>
      </c>
      <c r="J321" t="str">
        <f>IF(Tabla1[[#This Row],[FDR q-val|AMinf48vsNM48]] &lt; $C$1, Tabla1[[#This Row],[NES|AMinf48vsNM48]], "")</f>
        <v/>
      </c>
      <c r="K321">
        <f>IF(Tabla1[[#This Row],[FDR q-val|NMinf24vsNM24]] &lt; $C$1, Tabla1[[#This Row],[NES|NMinf24vsNM24]], "")</f>
        <v>1.5766636000000001</v>
      </c>
      <c r="L321" t="str">
        <f>IF(Tabla1[[#This Row],[FDR q-val|NMinf48vsNM48]] &lt; $C$1, Tabla1[[#This Row],[NES|NMinf48vsNM48]], "")</f>
        <v/>
      </c>
      <c r="M321">
        <v>1.0621171</v>
      </c>
      <c r="N321">
        <v>1.2722939</v>
      </c>
      <c r="O321">
        <v>1.4701120999999999</v>
      </c>
      <c r="P321">
        <v>1.6997982</v>
      </c>
      <c r="Q321">
        <v>0.70674073999999998</v>
      </c>
      <c r="R321">
        <v>-1.1604369000000001</v>
      </c>
      <c r="S321">
        <v>0.95183414</v>
      </c>
      <c r="T321">
        <v>1.175395</v>
      </c>
      <c r="U321">
        <v>1.5766636000000001</v>
      </c>
      <c r="V321">
        <v>1.2035960000000001</v>
      </c>
      <c r="W321">
        <v>0.95954410000000001</v>
      </c>
      <c r="X321">
        <v>1</v>
      </c>
      <c r="Y321">
        <v>0.7205085</v>
      </c>
      <c r="Z321">
        <v>0.27137752999999998</v>
      </c>
      <c r="AA321">
        <v>0.95011190000000001</v>
      </c>
      <c r="AB321">
        <v>0.89246446000000001</v>
      </c>
      <c r="AC321">
        <v>0.95681923999999996</v>
      </c>
      <c r="AD321">
        <v>0.95241313999999999</v>
      </c>
      <c r="AE321">
        <v>0.21974936</v>
      </c>
      <c r="AF321">
        <v>0.77305270000000004</v>
      </c>
      <c r="AG321" s="1">
        <v>0.25</v>
      </c>
      <c r="AH321" s="1">
        <v>0.63</v>
      </c>
      <c r="AI321" s="1">
        <v>0.5</v>
      </c>
      <c r="AJ321" s="1">
        <v>0.56000000000000005</v>
      </c>
      <c r="AK321" s="1">
        <v>0.06</v>
      </c>
      <c r="AL321" s="1">
        <v>0.56000000000000005</v>
      </c>
      <c r="AM321" s="1">
        <v>0.44</v>
      </c>
      <c r="AN321" s="1">
        <v>0.5</v>
      </c>
      <c r="AO321" s="1">
        <v>0.75</v>
      </c>
      <c r="AP321" s="1">
        <v>0.5</v>
      </c>
      <c r="AQ321" s="1">
        <f>SUM(Tabla1[[#This Row],[AM24vsNM24]:[NMinf48vsNM48]])</f>
        <v>3.2764617999999999</v>
      </c>
    </row>
    <row r="322" spans="1:43" x14ac:dyDescent="0.3">
      <c r="A322" t="s">
        <v>350</v>
      </c>
      <c r="B322">
        <v>204</v>
      </c>
      <c r="C322" t="str">
        <f>IF(Tabla1[[#This Row],[FDR q-val|AM24vsNM24]] &lt; $C$1, Tabla1[[#This Row],[NES|AM24vsNM24]], "")</f>
        <v/>
      </c>
      <c r="D322" t="str">
        <f>IF(Tabla1[[#This Row],[FDR q-val|AM48vsNM48]] &lt; $C$1, Tabla1[[#This Row],[NES|AM48vsNM48]], "")</f>
        <v/>
      </c>
      <c r="E322" t="str">
        <f>IF(Tabla1[[#This Row],[FDR q-val|AMinf24vsAM24]] &lt; $C$1, Tabla1[[#This Row],[NES|AMinf24vsAM24]], "")</f>
        <v/>
      </c>
      <c r="F322">
        <f>IF(Tabla1[[#This Row],[FDR q-val|AMinf24vsNM24]] &lt; $C$1, Tabla1[[#This Row],[NES|AMinf24vsNM24]], "")</f>
        <v>1.6197151000000001</v>
      </c>
      <c r="G322" t="str">
        <f>IF(Tabla1[[#This Row],[FDR q-val|AMinf24vsNMinf24]] &lt; $C$1, Tabla1[[#This Row],[NES|AMinf24vsNMinf24]], "")</f>
        <v/>
      </c>
      <c r="H322" t="str">
        <f>IF(Tabla1[[#This Row],[FDR q-val|AMinf48_vs_NMinf48]] &lt; $C$1, Tabla1[[#This Row],[NES|AMinf48_vs_NMinf48]], "")</f>
        <v/>
      </c>
      <c r="I322" t="str">
        <f>IF(Tabla1[[#This Row],[FDR q-val|AMinf48vsAM48]] &lt; $C$1, Tabla1[[#This Row],[NES|AMinf48vsAM48]], "")</f>
        <v/>
      </c>
      <c r="J322" t="str">
        <f>IF(Tabla1[[#This Row],[FDR q-val|AMinf48vsNM48]] &lt; $C$1, Tabla1[[#This Row],[NES|AMinf48vsNM48]], "")</f>
        <v/>
      </c>
      <c r="K322">
        <f>IF(Tabla1[[#This Row],[FDR q-val|NMinf24vsNM24]] &lt; $C$1, Tabla1[[#This Row],[NES|NMinf24vsNM24]], "")</f>
        <v>1.7737335999999999</v>
      </c>
      <c r="L322" t="str">
        <f>IF(Tabla1[[#This Row],[FDR q-val|NMinf48vsNM48]] &lt; $C$1, Tabla1[[#This Row],[NES|NMinf48vsNM48]], "")</f>
        <v/>
      </c>
      <c r="M322">
        <v>0.94793457000000003</v>
      </c>
      <c r="N322">
        <v>1.3999625</v>
      </c>
      <c r="O322">
        <v>1.0256864999999999</v>
      </c>
      <c r="P322">
        <v>1.6197151000000001</v>
      </c>
      <c r="Q322">
        <v>-1.2899759</v>
      </c>
      <c r="R322">
        <v>-0.92553479999999999</v>
      </c>
      <c r="S322">
        <v>1.0560940000000001</v>
      </c>
      <c r="T322">
        <v>1.0416325</v>
      </c>
      <c r="U322">
        <v>1.7737335999999999</v>
      </c>
      <c r="V322">
        <v>1.2427112</v>
      </c>
      <c r="W322">
        <v>0.97427242999999997</v>
      </c>
      <c r="X322">
        <v>1</v>
      </c>
      <c r="Y322">
        <v>0.89148300000000003</v>
      </c>
      <c r="Z322">
        <v>0.27371126000000001</v>
      </c>
      <c r="AA322">
        <v>1</v>
      </c>
      <c r="AB322">
        <v>0.97409509999999999</v>
      </c>
      <c r="AC322">
        <v>0.96907909999999997</v>
      </c>
      <c r="AD322">
        <v>0.84060279999999998</v>
      </c>
      <c r="AE322">
        <v>7.9856620000000003E-2</v>
      </c>
      <c r="AF322">
        <v>0.80678229999999995</v>
      </c>
      <c r="AG322" s="1">
        <v>0.24</v>
      </c>
      <c r="AH322" s="1">
        <v>0.35</v>
      </c>
      <c r="AI322" s="1">
        <v>0.47</v>
      </c>
      <c r="AJ322" s="1">
        <v>0.43</v>
      </c>
      <c r="AK322" s="1">
        <v>0.39</v>
      </c>
      <c r="AL322" s="1">
        <v>0.3</v>
      </c>
      <c r="AM322" s="1">
        <v>0.35</v>
      </c>
      <c r="AN322" s="1">
        <v>0.47</v>
      </c>
      <c r="AO322" s="1">
        <v>0.54</v>
      </c>
      <c r="AP322" s="1">
        <v>0.43</v>
      </c>
      <c r="AQ322" s="1">
        <f>SUM(Tabla1[[#This Row],[AM24vsNM24]:[NMinf48vsNM48]])</f>
        <v>3.3934487</v>
      </c>
    </row>
    <row r="323" spans="1:43" x14ac:dyDescent="0.3">
      <c r="A323" t="s">
        <v>351</v>
      </c>
      <c r="B323">
        <v>35</v>
      </c>
      <c r="C323" t="str">
        <f>IF(Tabla1[[#This Row],[FDR q-val|AM24vsNM24]] &lt; $C$1, Tabla1[[#This Row],[NES|AM24vsNM24]], "")</f>
        <v/>
      </c>
      <c r="D323" t="str">
        <f>IF(Tabla1[[#This Row],[FDR q-val|AM48vsNM48]] &lt; $C$1, Tabla1[[#This Row],[NES|AM48vsNM48]], "")</f>
        <v/>
      </c>
      <c r="E323" t="str">
        <f>IF(Tabla1[[#This Row],[FDR q-val|AMinf24vsAM24]] &lt; $C$1, Tabla1[[#This Row],[NES|AMinf24vsAM24]], "")</f>
        <v/>
      </c>
      <c r="F323">
        <f>IF(Tabla1[[#This Row],[FDR q-val|AMinf24vsNM24]] &lt; $C$1, Tabla1[[#This Row],[NES|AMinf24vsNM24]], "")</f>
        <v>1.5663609999999999</v>
      </c>
      <c r="H323" t="str">
        <f>IF(Tabla1[[#This Row],[FDR q-val|AMinf48_vs_NMinf48]] &lt; $C$1, Tabla1[[#This Row],[NES|AMinf48_vs_NMinf48]], "")</f>
        <v/>
      </c>
      <c r="I323" t="str">
        <f>IF(Tabla1[[#This Row],[FDR q-val|AMinf48vsAM48]] &lt; $C$1, Tabla1[[#This Row],[NES|AMinf48vsAM48]], "")</f>
        <v/>
      </c>
      <c r="J323" t="str">
        <f>IF(Tabla1[[#This Row],[FDR q-val|AMinf48vsNM48]] &lt; $C$1, Tabla1[[#This Row],[NES|AMinf48vsNM48]], "")</f>
        <v/>
      </c>
      <c r="K323">
        <f>IF(Tabla1[[#This Row],[FDR q-val|NMinf24vsNM24]] &lt; $C$1, Tabla1[[#This Row],[NES|NMinf24vsNM24]], "")</f>
        <v>1.5884354999999999</v>
      </c>
      <c r="L323" t="str">
        <f>IF(Tabla1[[#This Row],[FDR q-val|NMinf48vsNM48]] &lt; $C$1, Tabla1[[#This Row],[NES|NMinf48vsNM48]], "")</f>
        <v/>
      </c>
      <c r="M323">
        <v>-0.49598560000000003</v>
      </c>
      <c r="N323">
        <v>1.0727654</v>
      </c>
      <c r="O323">
        <v>1.2898847</v>
      </c>
      <c r="P323">
        <v>1.5663609999999999</v>
      </c>
      <c r="Q323">
        <v>-0.69265443000000004</v>
      </c>
      <c r="R323">
        <v>-1.1512669</v>
      </c>
      <c r="S323">
        <v>0.74664459999999999</v>
      </c>
      <c r="T323">
        <v>0.85391927000000001</v>
      </c>
      <c r="U323">
        <v>1.5884354999999999</v>
      </c>
      <c r="V323">
        <v>1.2943285</v>
      </c>
      <c r="W323">
        <v>0.97669669999999997</v>
      </c>
      <c r="X323">
        <v>1</v>
      </c>
      <c r="Y323">
        <v>0.70937760000000005</v>
      </c>
      <c r="Z323">
        <v>0.31906499999999999</v>
      </c>
      <c r="AA323">
        <v>1</v>
      </c>
      <c r="AB323">
        <v>0.87906519999999999</v>
      </c>
      <c r="AC323">
        <v>0.97201777</v>
      </c>
      <c r="AD323">
        <v>0.87932544999999995</v>
      </c>
      <c r="AE323">
        <v>0.21607614</v>
      </c>
      <c r="AF323">
        <v>0.82826639999999996</v>
      </c>
      <c r="AG323" s="1">
        <v>0.43</v>
      </c>
      <c r="AH323" s="1">
        <v>0.4</v>
      </c>
      <c r="AI323" s="1">
        <v>0.49</v>
      </c>
      <c r="AJ323" s="1">
        <v>0.56999999999999995</v>
      </c>
      <c r="AK323" s="1">
        <v>0.37</v>
      </c>
      <c r="AL323" s="1">
        <v>0.69</v>
      </c>
      <c r="AM323" s="1">
        <v>0.31</v>
      </c>
      <c r="AN323" s="1">
        <v>0.6</v>
      </c>
      <c r="AO323" s="1">
        <v>0.6</v>
      </c>
      <c r="AP323" s="1">
        <v>0.69</v>
      </c>
      <c r="AQ323" s="1">
        <f>SUM(Tabla1[[#This Row],[AM24vsNM24]:[NMinf48vsNM48]])</f>
        <v>3.1547964999999998</v>
      </c>
    </row>
    <row r="324" spans="1:43" x14ac:dyDescent="0.3">
      <c r="A324" t="s">
        <v>352</v>
      </c>
      <c r="B324">
        <v>115</v>
      </c>
      <c r="C324" t="str">
        <f>IF(Tabla1[[#This Row],[FDR q-val|AM24vsNM24]] &lt; $C$1, Tabla1[[#This Row],[NES|AM24vsNM24]], "")</f>
        <v/>
      </c>
      <c r="D324" t="str">
        <f>IF(Tabla1[[#This Row],[FDR q-val|AM48vsNM48]] &lt; $C$1, Tabla1[[#This Row],[NES|AM48vsNM48]], "")</f>
        <v/>
      </c>
      <c r="E324" t="str">
        <f>IF(Tabla1[[#This Row],[FDR q-val|AMinf24vsAM24]] &lt; $C$1, Tabla1[[#This Row],[NES|AMinf24vsAM24]], "")</f>
        <v/>
      </c>
      <c r="F324" t="str">
        <f>IF(Tabla1[[#This Row],[FDR q-val|AMinf24vsNM24]] &lt; $C$1, Tabla1[[#This Row],[NES|AMinf24vsNM24]], "")</f>
        <v/>
      </c>
      <c r="G324" t="str">
        <f>IF(Tabla1[[#This Row],[FDR q-val|AMinf24vsNMinf24]] &lt; $C$1, Tabla1[[#This Row],[NES|AMinf24vsNMinf24]], "")</f>
        <v/>
      </c>
      <c r="H324" t="str">
        <f>IF(Tabla1[[#This Row],[FDR q-val|AMinf48_vs_NMinf48]] &lt; $C$1, Tabla1[[#This Row],[NES|AMinf48_vs_NMinf48]], "")</f>
        <v/>
      </c>
      <c r="I324" t="str">
        <f>IF(Tabla1[[#This Row],[FDR q-val|AMinf48vsAM48]] &lt; $C$1, Tabla1[[#This Row],[NES|AMinf48vsAM48]], "")</f>
        <v/>
      </c>
      <c r="J324" t="str">
        <f>IF(Tabla1[[#This Row],[FDR q-val|AMinf48vsNM48]] &lt; $C$1, Tabla1[[#This Row],[NES|AMinf48vsNM48]], "")</f>
        <v/>
      </c>
      <c r="K324">
        <f>IF(Tabla1[[#This Row],[FDR q-val|NMinf24vsNM24]] &lt; $C$1, Tabla1[[#This Row],[NES|NMinf24vsNM24]], "")</f>
        <v>1.433988</v>
      </c>
      <c r="L324" t="str">
        <f>IF(Tabla1[[#This Row],[FDR q-val|NMinf48vsNM48]] &lt; $C$1, Tabla1[[#This Row],[NES|NMinf48vsNM48]], "")</f>
        <v/>
      </c>
      <c r="M324">
        <v>0.97923373999999996</v>
      </c>
      <c r="N324">
        <v>1.2486572</v>
      </c>
      <c r="O324">
        <v>-0.60290849999999996</v>
      </c>
      <c r="P324">
        <v>1.1470213</v>
      </c>
      <c r="Q324">
        <v>-1.2636974000000001</v>
      </c>
      <c r="R324">
        <v>-0.87767050000000002</v>
      </c>
      <c r="S324">
        <v>1.0044379999999999</v>
      </c>
      <c r="T324">
        <v>0.95647110000000002</v>
      </c>
      <c r="U324">
        <v>1.433988</v>
      </c>
      <c r="V324">
        <v>0.98803739999999995</v>
      </c>
      <c r="W324">
        <v>0.96058580000000005</v>
      </c>
      <c r="X324">
        <v>1</v>
      </c>
      <c r="Y324">
        <v>0.99941194</v>
      </c>
      <c r="Z324">
        <v>0.68999343999999996</v>
      </c>
      <c r="AA324">
        <v>1</v>
      </c>
      <c r="AB324">
        <v>0.97429127000000004</v>
      </c>
      <c r="AC324">
        <v>0.943079</v>
      </c>
      <c r="AD324">
        <v>0.87316537000000005</v>
      </c>
      <c r="AE324">
        <v>0.37303979999999998</v>
      </c>
      <c r="AF324">
        <v>0.84738400000000003</v>
      </c>
      <c r="AG324" s="1">
        <v>0.1</v>
      </c>
      <c r="AH324" s="1">
        <v>0.34</v>
      </c>
      <c r="AI324" s="1">
        <v>0.04</v>
      </c>
      <c r="AJ324" s="1">
        <v>0.34</v>
      </c>
      <c r="AK324" s="1">
        <v>0.45</v>
      </c>
      <c r="AL324" s="1">
        <v>0.13</v>
      </c>
      <c r="AM324" s="1">
        <v>0.32</v>
      </c>
      <c r="AN324" s="1">
        <v>0.4</v>
      </c>
      <c r="AO324" s="1">
        <v>0.49</v>
      </c>
      <c r="AP324" s="1">
        <v>0.45</v>
      </c>
      <c r="AQ324" s="1">
        <f>SUM(Tabla1[[#This Row],[AM24vsNM24]:[NMinf48vsNM48]])</f>
        <v>1.433988</v>
      </c>
    </row>
    <row r="325" spans="1:43" hidden="1" x14ac:dyDescent="0.3">
      <c r="A325" t="s">
        <v>353</v>
      </c>
      <c r="B325">
        <v>43</v>
      </c>
      <c r="C325" t="str">
        <f>IF(Tabla1[[#This Row],[FDR q-val|AM24vsNM24]] &lt; $C$1, Tabla1[[#This Row],[NES|AM24vsNM24]], "")</f>
        <v/>
      </c>
      <c r="D325" t="str">
        <f>IF(Tabla1[[#This Row],[FDR q-val|AM48vsNM48]] &lt; $C$1, Tabla1[[#This Row],[NES|AM48vsNM48]], "")</f>
        <v/>
      </c>
      <c r="E325" t="str">
        <f>IF(Tabla1[[#This Row],[FDR q-val|AMinf24vsAM24]] &lt; $C$1, Tabla1[[#This Row],[NES|AMinf24vsAM24]], "")</f>
        <v/>
      </c>
      <c r="F325" t="str">
        <f>IF(Tabla1[[#This Row],[FDR q-val|AMinf24vsNM24]] &lt; $C$1, Tabla1[[#This Row],[NES|AMinf24vsNM24]], "")</f>
        <v/>
      </c>
      <c r="H325" t="str">
        <f>IF(Tabla1[[#This Row],[FDR q-val|AMinf48_vs_NMinf48]] &lt; $C$1, Tabla1[[#This Row],[NES|AMinf48_vs_NMinf48]], "")</f>
        <v/>
      </c>
      <c r="I325" t="str">
        <f>IF(Tabla1[[#This Row],[FDR q-val|AMinf48vsAM48]] &lt; $C$1, Tabla1[[#This Row],[NES|AMinf48vsAM48]], "")</f>
        <v/>
      </c>
      <c r="J325" t="str">
        <f>IF(Tabla1[[#This Row],[FDR q-val|AMinf48vsNM48]] &lt; $C$1, Tabla1[[#This Row],[NES|AMinf48vsNM48]], "")</f>
        <v/>
      </c>
      <c r="K325" t="str">
        <f>IF(Tabla1[[#This Row],[FDR q-val|NMinf24vsNM24]] &lt; $C$1, Tabla1[[#This Row],[NES|NMinf24vsNM24]], "")</f>
        <v/>
      </c>
      <c r="L325" t="str">
        <f>IF(Tabla1[[#This Row],[FDR q-val|NMinf48vsNM48]] &lt; $C$1, Tabla1[[#This Row],[NES|NMinf48vsNM48]], "")</f>
        <v/>
      </c>
      <c r="M325">
        <v>1.2594548000000001</v>
      </c>
      <c r="N325">
        <v>0.7878463</v>
      </c>
      <c r="O325">
        <v>-0.77117990000000003</v>
      </c>
      <c r="P325">
        <v>1.2015233000000001</v>
      </c>
      <c r="Q325">
        <v>-0.7409829</v>
      </c>
      <c r="R325">
        <v>1.001795</v>
      </c>
      <c r="S325">
        <v>1.285358</v>
      </c>
      <c r="T325">
        <v>1.2076636999999999</v>
      </c>
      <c r="U325">
        <v>1.0833653999999999</v>
      </c>
      <c r="V325">
        <v>0.94471970000000005</v>
      </c>
      <c r="W325">
        <v>0.7496543</v>
      </c>
      <c r="X325">
        <v>1</v>
      </c>
      <c r="Y325">
        <v>0.92579699999999998</v>
      </c>
      <c r="Z325">
        <v>0.66549250000000004</v>
      </c>
      <c r="AA325">
        <v>1</v>
      </c>
      <c r="AB325">
        <v>1</v>
      </c>
      <c r="AC325">
        <v>1</v>
      </c>
      <c r="AD325">
        <v>0.96136206000000002</v>
      </c>
      <c r="AE325">
        <v>0.67720670000000005</v>
      </c>
      <c r="AF325">
        <v>0.88581823999999998</v>
      </c>
      <c r="AG325" s="1">
        <v>0.26</v>
      </c>
      <c r="AH325" s="1">
        <v>0.21</v>
      </c>
      <c r="AI325" s="1">
        <v>0.28000000000000003</v>
      </c>
      <c r="AJ325" s="1">
        <v>0.42</v>
      </c>
      <c r="AK325" s="1">
        <v>0.4</v>
      </c>
      <c r="AL325" s="1">
        <v>0.4</v>
      </c>
      <c r="AM325" s="1">
        <v>0.44</v>
      </c>
      <c r="AN325" s="1">
        <v>0.44</v>
      </c>
      <c r="AO325" s="1">
        <v>0.53</v>
      </c>
      <c r="AP325" s="1">
        <v>0.47</v>
      </c>
      <c r="AQ325" s="1">
        <f>SUM(Tabla1[[#This Row],[AM24vsNM24]:[NMinf48vsNM48]])</f>
        <v>0</v>
      </c>
    </row>
    <row r="326" spans="1:43" hidden="1" x14ac:dyDescent="0.3">
      <c r="A326" t="s">
        <v>354</v>
      </c>
      <c r="B326">
        <v>18</v>
      </c>
      <c r="C326" t="str">
        <f>IF(Tabla1[[#This Row],[FDR q-val|AM24vsNM24]] &lt; $C$1, Tabla1[[#This Row],[NES|AM24vsNM24]], "")</f>
        <v/>
      </c>
      <c r="D326" t="str">
        <f>IF(Tabla1[[#This Row],[FDR q-val|AM48vsNM48]] &lt; $C$1, Tabla1[[#This Row],[NES|AM48vsNM48]], "")</f>
        <v/>
      </c>
      <c r="E326" t="str">
        <f>IF(Tabla1[[#This Row],[FDR q-val|AMinf24vsAM24]] &lt; $C$1, Tabla1[[#This Row],[NES|AMinf24vsAM24]], "")</f>
        <v/>
      </c>
      <c r="F326" t="str">
        <f>IF(Tabla1[[#This Row],[FDR q-val|AMinf24vsNM24]] &lt; $C$1, Tabla1[[#This Row],[NES|AMinf24vsNM24]], "")</f>
        <v/>
      </c>
      <c r="G326" t="str">
        <f>IF(Tabla1[[#This Row],[FDR q-val|AMinf24vsNMinf24]] &lt; $C$1, Tabla1[[#This Row],[NES|AMinf24vsNMinf24]], "")</f>
        <v/>
      </c>
      <c r="H326" t="str">
        <f>IF(Tabla1[[#This Row],[FDR q-val|AMinf48_vs_NMinf48]] &lt; $C$1, Tabla1[[#This Row],[NES|AMinf48_vs_NMinf48]], "")</f>
        <v/>
      </c>
      <c r="I326" t="str">
        <f>IF(Tabla1[[#This Row],[FDR q-val|AMinf48vsAM48]] &lt; $C$1, Tabla1[[#This Row],[NES|AMinf48vsAM48]], "")</f>
        <v/>
      </c>
      <c r="J326" t="str">
        <f>IF(Tabla1[[#This Row],[FDR q-val|AMinf48vsNM48]] &lt; $C$1, Tabla1[[#This Row],[NES|AMinf48vsNM48]], "")</f>
        <v/>
      </c>
      <c r="K326" t="str">
        <f>IF(Tabla1[[#This Row],[FDR q-val|NMinf24vsNM24]] &lt; $C$1, Tabla1[[#This Row],[NES|NMinf24vsNM24]], "")</f>
        <v/>
      </c>
      <c r="L326" t="str">
        <f>IF(Tabla1[[#This Row],[FDR q-val|NMinf48vsNM48]] &lt; $C$1, Tabla1[[#This Row],[NES|NMinf48vsNM48]], "")</f>
        <v/>
      </c>
      <c r="M326">
        <v>1.5488299000000001</v>
      </c>
      <c r="N326">
        <v>0.77655750000000001</v>
      </c>
      <c r="O326">
        <v>-1.41137</v>
      </c>
      <c r="P326">
        <v>0.86049193000000002</v>
      </c>
      <c r="Q326">
        <v>0.62658809999999998</v>
      </c>
      <c r="R326">
        <v>1.2254791</v>
      </c>
      <c r="S326">
        <v>0.4277379</v>
      </c>
      <c r="T326">
        <v>0.6032187</v>
      </c>
      <c r="U326">
        <v>0.76680720000000002</v>
      </c>
      <c r="V326">
        <v>0.68060359999999998</v>
      </c>
      <c r="W326">
        <v>0.73983319999999997</v>
      </c>
      <c r="X326">
        <v>1</v>
      </c>
      <c r="Y326">
        <v>0.56177664000000005</v>
      </c>
      <c r="Z326">
        <v>0.85548210000000002</v>
      </c>
      <c r="AA326">
        <v>0.97684395000000002</v>
      </c>
      <c r="AB326">
        <v>1</v>
      </c>
      <c r="AC326">
        <v>0.98843219999999998</v>
      </c>
      <c r="AD326">
        <v>0.95631725000000001</v>
      </c>
      <c r="AE326">
        <v>0.91105413000000002</v>
      </c>
      <c r="AF326">
        <v>0.94138330000000003</v>
      </c>
      <c r="AG326" s="1">
        <v>0.5</v>
      </c>
      <c r="AH326" s="1">
        <v>0.28000000000000003</v>
      </c>
      <c r="AI326" s="1">
        <v>0.61</v>
      </c>
      <c r="AJ326" s="1">
        <v>0.39</v>
      </c>
      <c r="AK326" s="1">
        <v>0.11</v>
      </c>
      <c r="AL326" s="1">
        <v>0.33</v>
      </c>
      <c r="AM326" s="1">
        <v>0.06</v>
      </c>
      <c r="AN326" s="1">
        <v>0.17</v>
      </c>
      <c r="AO326" s="1">
        <v>0.5</v>
      </c>
      <c r="AP326" s="1">
        <v>0.11</v>
      </c>
      <c r="AQ326" s="1">
        <f>SUM(Tabla1[[#This Row],[AM24vsNM24]:[NMinf48vsNM48]])</f>
        <v>0</v>
      </c>
    </row>
    <row r="327" spans="1:43" hidden="1" x14ac:dyDescent="0.3">
      <c r="A327" t="s">
        <v>355</v>
      </c>
      <c r="B327">
        <v>19</v>
      </c>
      <c r="C327" t="str">
        <f>IF(Tabla1[[#This Row],[FDR q-val|AM24vsNM24]] &lt; $C$1, Tabla1[[#This Row],[NES|AM24vsNM24]], "")</f>
        <v/>
      </c>
      <c r="D327" t="str">
        <f>IF(Tabla1[[#This Row],[FDR q-val|AM48vsNM48]] &lt; $C$1, Tabla1[[#This Row],[NES|AM48vsNM48]], "")</f>
        <v/>
      </c>
      <c r="E327" t="str">
        <f>IF(Tabla1[[#This Row],[FDR q-val|AMinf24vsAM24]] &lt; $C$1, Tabla1[[#This Row],[NES|AMinf24vsAM24]], "")</f>
        <v/>
      </c>
      <c r="F327" t="str">
        <f>IF(Tabla1[[#This Row],[FDR q-val|AMinf24vsNM24]] &lt; $C$1, Tabla1[[#This Row],[NES|AMinf24vsNM24]], "")</f>
        <v/>
      </c>
      <c r="H327" t="str">
        <f>IF(Tabla1[[#This Row],[FDR q-val|AMinf48_vs_NMinf48]] &lt; $C$1, Tabla1[[#This Row],[NES|AMinf48_vs_NMinf48]], "")</f>
        <v/>
      </c>
      <c r="I327" t="str">
        <f>IF(Tabla1[[#This Row],[FDR q-val|AMinf48vsAM48]] &lt; $C$1, Tabla1[[#This Row],[NES|AMinf48vsAM48]], "")</f>
        <v/>
      </c>
      <c r="J327" t="str">
        <f>IF(Tabla1[[#This Row],[FDR q-val|AMinf48vsNM48]] &lt; $C$1, Tabla1[[#This Row],[NES|AMinf48vsNM48]], "")</f>
        <v/>
      </c>
      <c r="K327" t="str">
        <f>IF(Tabla1[[#This Row],[FDR q-val|NMinf24vsNM24]] &lt; $C$1, Tabla1[[#This Row],[NES|NMinf24vsNM24]], "")</f>
        <v/>
      </c>
      <c r="L327" t="str">
        <f>IF(Tabla1[[#This Row],[FDR q-val|NMinf48vsNM48]] &lt; $C$1, Tabla1[[#This Row],[NES|NMinf48vsNM48]], "")</f>
        <v/>
      </c>
      <c r="M327">
        <v>1.0365515000000001</v>
      </c>
      <c r="N327">
        <v>1.2752961</v>
      </c>
      <c r="O327">
        <v>-0.84296570000000004</v>
      </c>
      <c r="P327">
        <v>-0.62658214999999995</v>
      </c>
      <c r="Q327">
        <v>-1.4982575</v>
      </c>
      <c r="R327">
        <v>-1.2765200999999999</v>
      </c>
      <c r="S327">
        <v>-0.87017560000000005</v>
      </c>
      <c r="T327">
        <v>-0.78068720000000003</v>
      </c>
      <c r="U327">
        <v>1.1024217999999999</v>
      </c>
      <c r="V327">
        <v>-0.7606463</v>
      </c>
      <c r="W327">
        <v>0.94364619999999999</v>
      </c>
      <c r="X327">
        <v>1</v>
      </c>
      <c r="Y327">
        <v>0.88878330000000005</v>
      </c>
      <c r="Z327">
        <v>1</v>
      </c>
      <c r="AA327">
        <v>1</v>
      </c>
      <c r="AB327">
        <v>0.73345680000000002</v>
      </c>
      <c r="AC327">
        <v>0.97395209999999999</v>
      </c>
      <c r="AD327">
        <v>0.94025939999999997</v>
      </c>
      <c r="AE327">
        <v>0.65810029999999997</v>
      </c>
      <c r="AF327">
        <v>0.98472890000000002</v>
      </c>
      <c r="AG327" s="1">
        <v>0.16</v>
      </c>
      <c r="AH327" s="1">
        <v>0.42</v>
      </c>
      <c r="AI327" s="1">
        <v>0.11</v>
      </c>
      <c r="AJ327" s="1">
        <v>0.11</v>
      </c>
      <c r="AK327" s="1">
        <v>0.63</v>
      </c>
      <c r="AL327" s="1">
        <v>0.21</v>
      </c>
      <c r="AM327" s="1">
        <v>0.42</v>
      </c>
      <c r="AN327" s="1">
        <v>0.42</v>
      </c>
      <c r="AO327" s="1">
        <v>0.16</v>
      </c>
      <c r="AP327" s="1">
        <v>0.21</v>
      </c>
      <c r="AQ327" s="1">
        <f>SUM(Tabla1[[#This Row],[AM24vsNM24]:[NMinf48vsNM48]])</f>
        <v>0</v>
      </c>
    </row>
    <row r="328" spans="1:43" x14ac:dyDescent="0.3">
      <c r="A328" t="s">
        <v>356</v>
      </c>
      <c r="B328">
        <v>15</v>
      </c>
      <c r="C328" t="str">
        <f>IF(Tabla1[[#This Row],[FDR q-val|AM24vsNM24]] &lt; $C$1, Tabla1[[#This Row],[NES|AM24vsNM24]], "")</f>
        <v/>
      </c>
      <c r="D328" t="str">
        <f>IF(Tabla1[[#This Row],[FDR q-val|AM48vsNM48]] &lt; $C$1, Tabla1[[#This Row],[NES|AM48vsNM48]], "")</f>
        <v/>
      </c>
      <c r="E328" t="str">
        <f>IF(Tabla1[[#This Row],[FDR q-val|AMinf24vsAM24]] &lt; $C$1, Tabla1[[#This Row],[NES|AMinf24vsAM24]], "")</f>
        <v/>
      </c>
      <c r="F328" t="str">
        <f>IF(Tabla1[[#This Row],[FDR q-val|AMinf24vsNM24]] &lt; $C$1, Tabla1[[#This Row],[NES|AMinf24vsNM24]], "")</f>
        <v/>
      </c>
      <c r="G328" t="str">
        <f>IF(Tabla1[[#This Row],[FDR q-val|AMinf24vsNMinf24]] &lt; $C$1, Tabla1[[#This Row],[NES|AMinf24vsNMinf24]], "")</f>
        <v/>
      </c>
      <c r="H328" t="str">
        <f>IF(Tabla1[[#This Row],[FDR q-val|AMinf48_vs_NMinf48]] &lt; $C$1, Tabla1[[#This Row],[NES|AMinf48_vs_NMinf48]], "")</f>
        <v/>
      </c>
      <c r="I328" t="str">
        <f>IF(Tabla1[[#This Row],[FDR q-val|AMinf48vsAM48]] &lt; $C$1, Tabla1[[#This Row],[NES|AMinf48vsAM48]], "")</f>
        <v/>
      </c>
      <c r="J328" t="str">
        <f>IF(Tabla1[[#This Row],[FDR q-val|AMinf48vsNM48]] &lt; $C$1, Tabla1[[#This Row],[NES|AMinf48vsNM48]], "")</f>
        <v/>
      </c>
      <c r="K328">
        <f>IF(Tabla1[[#This Row],[FDR q-val|NMinf24vsNM24]] &lt; $C$1, Tabla1[[#This Row],[NES|NMinf24vsNM24]], "")</f>
        <v>1.3583959999999999</v>
      </c>
      <c r="L328" t="str">
        <f>IF(Tabla1[[#This Row],[FDR q-val|NMinf48vsNM48]] &lt; $C$1, Tabla1[[#This Row],[NES|NMinf48vsNM48]], "")</f>
        <v/>
      </c>
      <c r="M328">
        <v>1.4222897999999999</v>
      </c>
      <c r="N328">
        <v>-0.81987315000000005</v>
      </c>
      <c r="O328">
        <v>-1.3972926000000001</v>
      </c>
      <c r="P328">
        <v>0.92750790000000005</v>
      </c>
      <c r="Q328">
        <v>-1.3038882999999999</v>
      </c>
      <c r="R328">
        <v>-0.78802574000000003</v>
      </c>
      <c r="S328">
        <v>1.3175219</v>
      </c>
      <c r="T328">
        <v>1.269577</v>
      </c>
      <c r="U328">
        <v>1.3583959999999999</v>
      </c>
      <c r="V328">
        <v>1.301715</v>
      </c>
      <c r="W328">
        <v>0.69977860000000003</v>
      </c>
      <c r="X328">
        <v>0.98814120000000005</v>
      </c>
      <c r="Y328">
        <v>0.51328677</v>
      </c>
      <c r="Z328">
        <v>0.83441555999999995</v>
      </c>
      <c r="AA328">
        <v>1</v>
      </c>
      <c r="AB328">
        <v>0.99047859999999999</v>
      </c>
      <c r="AC328">
        <v>1</v>
      </c>
      <c r="AD328">
        <v>1</v>
      </c>
      <c r="AE328">
        <v>0.45085545999999999</v>
      </c>
      <c r="AF328">
        <v>0.84814299999999998</v>
      </c>
      <c r="AG328" s="1">
        <v>0.53</v>
      </c>
      <c r="AH328" s="1">
        <v>0.53</v>
      </c>
      <c r="AI328" s="1">
        <v>0.27</v>
      </c>
      <c r="AJ328" s="1">
        <v>0.2</v>
      </c>
      <c r="AK328" s="1">
        <v>0.4</v>
      </c>
      <c r="AL328" s="1">
        <v>0.2</v>
      </c>
      <c r="AM328" s="1">
        <v>0.47</v>
      </c>
      <c r="AN328" s="1">
        <v>0.53</v>
      </c>
      <c r="AO328" s="1">
        <v>0.4</v>
      </c>
      <c r="AP328" s="1">
        <v>0.4</v>
      </c>
      <c r="AQ328" s="1">
        <f>SUM(Tabla1[[#This Row],[AM24vsNM24]:[NMinf48vsNM48]])</f>
        <v>1.3583959999999999</v>
      </c>
    </row>
    <row r="329" spans="1:43" x14ac:dyDescent="0.3">
      <c r="A329" t="s">
        <v>357</v>
      </c>
      <c r="B329">
        <v>52</v>
      </c>
      <c r="C329" t="str">
        <f>IF(Tabla1[[#This Row],[FDR q-val|AM24vsNM24]] &lt; $C$1, Tabla1[[#This Row],[NES|AM24vsNM24]], "")</f>
        <v/>
      </c>
      <c r="D329" t="str">
        <f>IF(Tabla1[[#This Row],[FDR q-val|AM48vsNM48]] &lt; $C$1, Tabla1[[#This Row],[NES|AM48vsNM48]], "")</f>
        <v/>
      </c>
      <c r="E329" t="str">
        <f>IF(Tabla1[[#This Row],[FDR q-val|AMinf24vsAM24]] &lt; $C$1, Tabla1[[#This Row],[NES|AMinf24vsAM24]], "")</f>
        <v/>
      </c>
      <c r="F329">
        <f>IF(Tabla1[[#This Row],[FDR q-val|AMinf24vsNM24]] &lt; $C$1, Tabla1[[#This Row],[NES|AMinf24vsNM24]], "")</f>
        <v>1.7308359</v>
      </c>
      <c r="H329" t="str">
        <f>IF(Tabla1[[#This Row],[FDR q-val|AMinf48_vs_NMinf48]] &lt; $C$1, Tabla1[[#This Row],[NES|AMinf48_vs_NMinf48]], "")</f>
        <v/>
      </c>
      <c r="I329" t="str">
        <f>IF(Tabla1[[#This Row],[FDR q-val|AMinf48vsAM48]] &lt; $C$1, Tabla1[[#This Row],[NES|AMinf48vsAM48]], "")</f>
        <v/>
      </c>
      <c r="J329" t="str">
        <f>IF(Tabla1[[#This Row],[FDR q-val|AMinf48vsNM48]] &lt; $C$1, Tabla1[[#This Row],[NES|AMinf48vsNM48]], "")</f>
        <v/>
      </c>
      <c r="K329">
        <f>IF(Tabla1[[#This Row],[FDR q-val|NMinf24vsNM24]] &lt; $C$1, Tabla1[[#This Row],[NES|NMinf24vsNM24]], "")</f>
        <v>1.7969202</v>
      </c>
      <c r="L329" t="str">
        <f>IF(Tabla1[[#This Row],[FDR q-val|NMinf48vsNM48]] &lt; $C$1, Tabla1[[#This Row],[NES|NMinf48vsNM48]], "")</f>
        <v/>
      </c>
      <c r="M329">
        <v>1.0682373000000001</v>
      </c>
      <c r="N329">
        <v>0.80889350000000004</v>
      </c>
      <c r="O329">
        <v>1.3572786999999999</v>
      </c>
      <c r="P329">
        <v>1.7308359</v>
      </c>
      <c r="Q329">
        <v>-0.94240619999999997</v>
      </c>
      <c r="R329">
        <v>-0.67242570000000002</v>
      </c>
      <c r="S329">
        <v>1.3217323000000001</v>
      </c>
      <c r="T329">
        <v>1.1997329999999999</v>
      </c>
      <c r="U329">
        <v>1.7969202</v>
      </c>
      <c r="V329">
        <v>1.3643394</v>
      </c>
      <c r="W329">
        <v>0.96228020000000003</v>
      </c>
      <c r="X329">
        <v>1</v>
      </c>
      <c r="Y329">
        <v>0.67807589999999995</v>
      </c>
      <c r="Z329">
        <v>0.26627751999999999</v>
      </c>
      <c r="AA329">
        <v>1</v>
      </c>
      <c r="AB329">
        <v>0.98191709999999999</v>
      </c>
      <c r="AC329">
        <v>1</v>
      </c>
      <c r="AD329">
        <v>0.94368700000000005</v>
      </c>
      <c r="AE329">
        <v>8.9550030000000003E-2</v>
      </c>
      <c r="AF329">
        <v>1</v>
      </c>
      <c r="AG329" s="1">
        <v>0.31</v>
      </c>
      <c r="AH329" s="1">
        <v>0.42</v>
      </c>
      <c r="AI329" s="1">
        <v>0.46</v>
      </c>
      <c r="AJ329" s="1">
        <v>0.54</v>
      </c>
      <c r="AK329" s="1">
        <v>0.38</v>
      </c>
      <c r="AL329" s="1">
        <v>0.44</v>
      </c>
      <c r="AM329" s="1">
        <v>0.54</v>
      </c>
      <c r="AN329" s="1">
        <v>0.48</v>
      </c>
      <c r="AO329" s="1">
        <v>0.4</v>
      </c>
      <c r="AP329" s="1">
        <v>0.54</v>
      </c>
      <c r="AQ329" s="1">
        <f>SUM(Tabla1[[#This Row],[AM24vsNM24]:[NMinf48vsNM48]])</f>
        <v>3.5277561</v>
      </c>
    </row>
    <row r="330" spans="1:43" x14ac:dyDescent="0.3">
      <c r="A330" t="s">
        <v>358</v>
      </c>
      <c r="B330">
        <v>44</v>
      </c>
      <c r="C330" t="str">
        <f>IF(Tabla1[[#This Row],[FDR q-val|AM24vsNM24]] &lt; $C$1, Tabla1[[#This Row],[NES|AM24vsNM24]], "")</f>
        <v/>
      </c>
      <c r="D330" t="str">
        <f>IF(Tabla1[[#This Row],[FDR q-val|AM48vsNM48]] &lt; $C$1, Tabla1[[#This Row],[NES|AM48vsNM48]], "")</f>
        <v/>
      </c>
      <c r="E330" t="str">
        <f>IF(Tabla1[[#This Row],[FDR q-val|AMinf24vsAM24]] &lt; $C$1, Tabla1[[#This Row],[NES|AMinf24vsAM24]], "")</f>
        <v/>
      </c>
      <c r="F330">
        <f>IF(Tabla1[[#This Row],[FDR q-val|AMinf24vsNM24]] &lt; $C$1, Tabla1[[#This Row],[NES|AMinf24vsNM24]], "")</f>
        <v>1.7291917000000001</v>
      </c>
      <c r="G330" t="str">
        <f>IF(Tabla1[[#This Row],[FDR q-val|AMinf24vsNMinf24]] &lt; $C$1, Tabla1[[#This Row],[NES|AMinf24vsNMinf24]], "")</f>
        <v/>
      </c>
      <c r="H330" t="str">
        <f>IF(Tabla1[[#This Row],[FDR q-val|AMinf48_vs_NMinf48]] &lt; $C$1, Tabla1[[#This Row],[NES|AMinf48_vs_NMinf48]], "")</f>
        <v/>
      </c>
      <c r="I330" t="str">
        <f>IF(Tabla1[[#This Row],[FDR q-val|AMinf48vsAM48]] &lt; $C$1, Tabla1[[#This Row],[NES|AMinf48vsAM48]], "")</f>
        <v/>
      </c>
      <c r="J330" t="str">
        <f>IF(Tabla1[[#This Row],[FDR q-val|AMinf48vsNM48]] &lt; $C$1, Tabla1[[#This Row],[NES|AMinf48vsNM48]], "")</f>
        <v/>
      </c>
      <c r="K330">
        <f>IF(Tabla1[[#This Row],[FDR q-val|NMinf24vsNM24]] &lt; $C$1, Tabla1[[#This Row],[NES|NMinf24vsNM24]], "")</f>
        <v>1.8274028</v>
      </c>
      <c r="L330" t="str">
        <f>IF(Tabla1[[#This Row],[FDR q-val|NMinf48vsNM48]] &lt; $C$1, Tabla1[[#This Row],[NES|NMinf48vsNM48]], "")</f>
        <v/>
      </c>
      <c r="M330">
        <v>1.2255946</v>
      </c>
      <c r="N330">
        <v>0.92699719999999997</v>
      </c>
      <c r="O330">
        <v>1.4612368</v>
      </c>
      <c r="P330">
        <v>1.7291917000000001</v>
      </c>
      <c r="Q330">
        <v>-0.77417639999999999</v>
      </c>
      <c r="R330">
        <v>-0.54661950000000004</v>
      </c>
      <c r="S330">
        <v>1.3477542</v>
      </c>
      <c r="T330">
        <v>1.2508737000000001</v>
      </c>
      <c r="U330">
        <v>1.8274028</v>
      </c>
      <c r="V330">
        <v>1.3984274000000001</v>
      </c>
      <c r="W330">
        <v>0.76894700000000005</v>
      </c>
      <c r="X330">
        <v>1</v>
      </c>
      <c r="Y330">
        <v>0.72210160000000001</v>
      </c>
      <c r="Z330">
        <v>0.21120837000000001</v>
      </c>
      <c r="AA330">
        <v>1</v>
      </c>
      <c r="AB330">
        <v>0.99883246000000003</v>
      </c>
      <c r="AC330">
        <v>1</v>
      </c>
      <c r="AD330">
        <v>1</v>
      </c>
      <c r="AE330">
        <v>7.1051344000000002E-2</v>
      </c>
      <c r="AF330">
        <v>1</v>
      </c>
      <c r="AG330" s="1">
        <v>0.27</v>
      </c>
      <c r="AH330" s="1">
        <v>0.18</v>
      </c>
      <c r="AI330" s="1">
        <v>0.48</v>
      </c>
      <c r="AJ330" s="1">
        <v>0.56999999999999995</v>
      </c>
      <c r="AK330" s="1">
        <v>0.36</v>
      </c>
      <c r="AL330" s="1">
        <v>0.43</v>
      </c>
      <c r="AM330" s="1">
        <v>0.56999999999999995</v>
      </c>
      <c r="AN330" s="1">
        <v>0.5</v>
      </c>
      <c r="AO330" s="1">
        <v>0.55000000000000004</v>
      </c>
      <c r="AP330" s="1">
        <v>0.55000000000000004</v>
      </c>
      <c r="AQ330" s="1">
        <f>SUM(Tabla1[[#This Row],[AM24vsNM24]:[NMinf48vsNM48]])</f>
        <v>3.5565945000000001</v>
      </c>
    </row>
    <row r="331" spans="1:43" x14ac:dyDescent="0.3">
      <c r="A331" t="s">
        <v>359</v>
      </c>
      <c r="B331">
        <v>15</v>
      </c>
      <c r="C331" t="str">
        <f>IF(Tabla1[[#This Row],[FDR q-val|AM24vsNM24]] &lt; $C$1, Tabla1[[#This Row],[NES|AM24vsNM24]], "")</f>
        <v/>
      </c>
      <c r="D331" t="str">
        <f>IF(Tabla1[[#This Row],[FDR q-val|AM48vsNM48]] &lt; $C$1, Tabla1[[#This Row],[NES|AM48vsNM48]], "")</f>
        <v/>
      </c>
      <c r="E331" t="str">
        <f>IF(Tabla1[[#This Row],[FDR q-val|AMinf24vsAM24]] &lt; $C$1, Tabla1[[#This Row],[NES|AMinf24vsAM24]], "")</f>
        <v/>
      </c>
      <c r="F331" t="str">
        <f>IF(Tabla1[[#This Row],[FDR q-val|AMinf24vsNM24]] &lt; $C$1, Tabla1[[#This Row],[NES|AMinf24vsNM24]], "")</f>
        <v/>
      </c>
      <c r="H331" t="str">
        <f>IF(Tabla1[[#This Row],[FDR q-val|AMinf48_vs_NMinf48]] &lt; $C$1, Tabla1[[#This Row],[NES|AMinf48_vs_NMinf48]], "")</f>
        <v/>
      </c>
      <c r="I331" t="str">
        <f>IF(Tabla1[[#This Row],[FDR q-val|AMinf48vsAM48]] &lt; $C$1, Tabla1[[#This Row],[NES|AMinf48vsAM48]], "")</f>
        <v/>
      </c>
      <c r="J331" t="str">
        <f>IF(Tabla1[[#This Row],[FDR q-val|AMinf48vsNM48]] &lt; $C$1, Tabla1[[#This Row],[NES|AMinf48vsNM48]], "")</f>
        <v/>
      </c>
      <c r="K331">
        <f>IF(Tabla1[[#This Row],[FDR q-val|NMinf24vsNM24]] &lt; $C$1, Tabla1[[#This Row],[NES|NMinf24vsNM24]], "")</f>
        <v>1.4745413999999999</v>
      </c>
      <c r="L331" t="str">
        <f>IF(Tabla1[[#This Row],[FDR q-val|NMinf48vsNM48]] &lt; $C$1, Tabla1[[#This Row],[NES|NMinf48vsNM48]], "")</f>
        <v/>
      </c>
      <c r="M331">
        <v>0.73014999999999997</v>
      </c>
      <c r="N331">
        <v>1.2915023999999999</v>
      </c>
      <c r="O331">
        <v>1.5318902000000001</v>
      </c>
      <c r="P331">
        <v>1.4175324</v>
      </c>
      <c r="Q331">
        <v>0.7636944</v>
      </c>
      <c r="R331">
        <v>-1.1408495000000001</v>
      </c>
      <c r="S331">
        <v>1.0534037000000001</v>
      </c>
      <c r="T331">
        <v>1.1465734999999999</v>
      </c>
      <c r="U331">
        <v>1.4745413999999999</v>
      </c>
      <c r="V331">
        <v>1.1764238</v>
      </c>
      <c r="W331">
        <v>0.96583796</v>
      </c>
      <c r="X331">
        <v>1</v>
      </c>
      <c r="Y331">
        <v>0.64719873999999999</v>
      </c>
      <c r="Z331">
        <v>0.50328209999999995</v>
      </c>
      <c r="AA331">
        <v>0.95065016000000002</v>
      </c>
      <c r="AB331">
        <v>0.86398909999999995</v>
      </c>
      <c r="AC331">
        <v>0.96631765000000003</v>
      </c>
      <c r="AD331">
        <v>0.90284746999999999</v>
      </c>
      <c r="AE331">
        <v>0.31993786000000002</v>
      </c>
      <c r="AF331">
        <v>0.7467838</v>
      </c>
      <c r="AG331" s="1">
        <v>0.4</v>
      </c>
      <c r="AH331" s="1">
        <v>0.33</v>
      </c>
      <c r="AI331" s="1">
        <v>0.47</v>
      </c>
      <c r="AJ331" s="1">
        <v>0.67</v>
      </c>
      <c r="AK331" s="1">
        <v>0.47</v>
      </c>
      <c r="AL331" s="1">
        <v>0.33</v>
      </c>
      <c r="AM331" s="1">
        <v>0.47</v>
      </c>
      <c r="AN331" s="1">
        <v>0.67</v>
      </c>
      <c r="AO331" s="1">
        <v>0.4</v>
      </c>
      <c r="AP331" s="1">
        <v>0.47</v>
      </c>
      <c r="AQ331" s="1">
        <f>SUM(Tabla1[[#This Row],[AM24vsNM24]:[NMinf48vsNM48]])</f>
        <v>1.4745413999999999</v>
      </c>
    </row>
    <row r="332" spans="1:43" x14ac:dyDescent="0.3">
      <c r="A332" t="s">
        <v>360</v>
      </c>
      <c r="B332">
        <v>199</v>
      </c>
      <c r="C332" t="str">
        <f>IF(Tabla1[[#This Row],[FDR q-val|AM24vsNM24]] &lt; $C$1, Tabla1[[#This Row],[NES|AM24vsNM24]], "")</f>
        <v/>
      </c>
      <c r="D332" t="str">
        <f>IF(Tabla1[[#This Row],[FDR q-val|AM48vsNM48]] &lt; $C$1, Tabla1[[#This Row],[NES|AM48vsNM48]], "")</f>
        <v/>
      </c>
      <c r="E332" t="str">
        <f>IF(Tabla1[[#This Row],[FDR q-val|AMinf24vsAM24]] &lt; $C$1, Tabla1[[#This Row],[NES|AMinf24vsAM24]], "")</f>
        <v/>
      </c>
      <c r="F332" t="str">
        <f>IF(Tabla1[[#This Row],[FDR q-val|AMinf24vsNM24]] &lt; $C$1, Tabla1[[#This Row],[NES|AMinf24vsNM24]], "")</f>
        <v/>
      </c>
      <c r="G332" t="str">
        <f>IF(Tabla1[[#This Row],[FDR q-val|AMinf24vsNMinf24]] &lt; $C$1, Tabla1[[#This Row],[NES|AMinf24vsNMinf24]], "")</f>
        <v/>
      </c>
      <c r="H332" t="str">
        <f>IF(Tabla1[[#This Row],[FDR q-val|AMinf48_vs_NMinf48]] &lt; $C$1, Tabla1[[#This Row],[NES|AMinf48_vs_NMinf48]], "")</f>
        <v/>
      </c>
      <c r="I332" t="str">
        <f>IF(Tabla1[[#This Row],[FDR q-val|AMinf48vsAM48]] &lt; $C$1, Tabla1[[#This Row],[NES|AMinf48vsAM48]], "")</f>
        <v/>
      </c>
      <c r="J332" t="str">
        <f>IF(Tabla1[[#This Row],[FDR q-val|AMinf48vsNM48]] &lt; $C$1, Tabla1[[#This Row],[NES|AMinf48vsNM48]], "")</f>
        <v/>
      </c>
      <c r="K332">
        <f>IF(Tabla1[[#This Row],[FDR q-val|NMinf24vsNM24]] &lt; $C$1, Tabla1[[#This Row],[NES|NMinf24vsNM24]], "")</f>
        <v>-1.5120118</v>
      </c>
      <c r="L332" t="str">
        <f>IF(Tabla1[[#This Row],[FDR q-val|NMinf48vsNM48]] &lt; $C$1, Tabla1[[#This Row],[NES|NMinf48vsNM48]], "")</f>
        <v/>
      </c>
      <c r="M332">
        <v>1.0551961999999999</v>
      </c>
      <c r="N332">
        <v>-1.0951687000000001</v>
      </c>
      <c r="O332">
        <v>-1.3850496999999999</v>
      </c>
      <c r="P332">
        <v>-1.2583451999999999</v>
      </c>
      <c r="Q332">
        <v>1.2401793000000001</v>
      </c>
      <c r="R332">
        <v>-0.75278807000000003</v>
      </c>
      <c r="S332">
        <v>1.2789495</v>
      </c>
      <c r="T332">
        <v>1.15242</v>
      </c>
      <c r="U332">
        <v>-1.5120118</v>
      </c>
      <c r="V332">
        <v>1.0443677</v>
      </c>
      <c r="W332">
        <v>0.93341450000000004</v>
      </c>
      <c r="X332">
        <v>1</v>
      </c>
      <c r="Y332">
        <v>0.52577940000000001</v>
      </c>
      <c r="Z332">
        <v>0.99817526000000001</v>
      </c>
      <c r="AA332">
        <v>0.73001872999999995</v>
      </c>
      <c r="AB332">
        <v>0.99431824999999996</v>
      </c>
      <c r="AC332">
        <v>1</v>
      </c>
      <c r="AD332">
        <v>0.93475269999999999</v>
      </c>
      <c r="AE332">
        <v>0.39612757999999998</v>
      </c>
      <c r="AF332">
        <v>0.85305980000000003</v>
      </c>
      <c r="AG332" s="1">
        <v>0.33</v>
      </c>
      <c r="AH332" s="1">
        <v>0.26</v>
      </c>
      <c r="AI332" s="1">
        <v>0.37</v>
      </c>
      <c r="AJ332" s="1">
        <v>0.26</v>
      </c>
      <c r="AK332" s="1">
        <v>0.28999999999999998</v>
      </c>
      <c r="AL332" s="1">
        <v>0.28999999999999998</v>
      </c>
      <c r="AM332" s="1">
        <v>0.4</v>
      </c>
      <c r="AN332" s="1">
        <v>0.45</v>
      </c>
      <c r="AO332" s="1">
        <v>0.33</v>
      </c>
      <c r="AP332" s="1">
        <v>0.35</v>
      </c>
      <c r="AQ332" s="1">
        <f>SUM(Tabla1[[#This Row],[AM24vsNM24]:[NMinf48vsNM48]])</f>
        <v>-1.5120118</v>
      </c>
    </row>
    <row r="333" spans="1:43" x14ac:dyDescent="0.3">
      <c r="A333" t="s">
        <v>361</v>
      </c>
      <c r="B333">
        <v>56</v>
      </c>
      <c r="C333" t="str">
        <f>IF(Tabla1[[#This Row],[FDR q-val|AM24vsNM24]] &lt; $C$1, Tabla1[[#This Row],[NES|AM24vsNM24]], "")</f>
        <v/>
      </c>
      <c r="D333" t="str">
        <f>IF(Tabla1[[#This Row],[FDR q-val|AM48vsNM48]] &lt; $C$1, Tabla1[[#This Row],[NES|AM48vsNM48]], "")</f>
        <v/>
      </c>
      <c r="E333" t="str">
        <f>IF(Tabla1[[#This Row],[FDR q-val|AMinf24vsAM24]] &lt; $C$1, Tabla1[[#This Row],[NES|AMinf24vsAM24]], "")</f>
        <v/>
      </c>
      <c r="F333" t="str">
        <f>IF(Tabla1[[#This Row],[FDR q-val|AMinf24vsNM24]] &lt; $C$1, Tabla1[[#This Row],[NES|AMinf24vsNM24]], "")</f>
        <v/>
      </c>
      <c r="H333" t="str">
        <f>IF(Tabla1[[#This Row],[FDR q-val|AMinf48_vs_NMinf48]] &lt; $C$1, Tabla1[[#This Row],[NES|AMinf48_vs_NMinf48]], "")</f>
        <v/>
      </c>
      <c r="I333" t="str">
        <f>IF(Tabla1[[#This Row],[FDR q-val|AMinf48vsAM48]] &lt; $C$1, Tabla1[[#This Row],[NES|AMinf48vsAM48]], "")</f>
        <v/>
      </c>
      <c r="J333" t="str">
        <f>IF(Tabla1[[#This Row],[FDR q-val|AMinf48vsNM48]] &lt; $C$1, Tabla1[[#This Row],[NES|AMinf48vsNM48]], "")</f>
        <v/>
      </c>
      <c r="K333">
        <f>IF(Tabla1[[#This Row],[FDR q-val|NMinf24vsNM24]] &lt; $C$1, Tabla1[[#This Row],[NES|NMinf24vsNM24]], "")</f>
        <v>-1.8604968</v>
      </c>
      <c r="L333" t="str">
        <f>IF(Tabla1[[#This Row],[FDR q-val|NMinf48vsNM48]] &lt; $C$1, Tabla1[[#This Row],[NES|NMinf48vsNM48]], "")</f>
        <v/>
      </c>
      <c r="M333">
        <v>-1.1569853000000001</v>
      </c>
      <c r="N333">
        <v>1.3397764999999999</v>
      </c>
      <c r="O333">
        <v>-1.3238406</v>
      </c>
      <c r="P333">
        <v>-1.5629280000000001</v>
      </c>
      <c r="Q333">
        <v>1.4585037999999999</v>
      </c>
      <c r="R333">
        <v>1.0126805000000001</v>
      </c>
      <c r="S333">
        <v>-1.196361</v>
      </c>
      <c r="T333">
        <v>-1.1433409999999999</v>
      </c>
      <c r="U333">
        <v>-1.8604968</v>
      </c>
      <c r="V333">
        <v>-1.5767732000000001</v>
      </c>
      <c r="W333">
        <v>0.94060390000000005</v>
      </c>
      <c r="X333">
        <v>1</v>
      </c>
      <c r="Y333">
        <v>0.58185989999999999</v>
      </c>
      <c r="Z333">
        <v>1</v>
      </c>
      <c r="AA333">
        <v>0.42898530000000001</v>
      </c>
      <c r="AB333">
        <v>1</v>
      </c>
      <c r="AC333">
        <v>0.7403381</v>
      </c>
      <c r="AD333">
        <v>0.79639309999999996</v>
      </c>
      <c r="AE333">
        <v>0.30183320000000002</v>
      </c>
      <c r="AF333">
        <v>1</v>
      </c>
      <c r="AG333" s="1">
        <v>0.14000000000000001</v>
      </c>
      <c r="AH333" s="1">
        <v>0.5</v>
      </c>
      <c r="AI333" s="1">
        <v>0.36</v>
      </c>
      <c r="AJ333" s="1">
        <v>0.34</v>
      </c>
      <c r="AK333" s="1">
        <v>0.48</v>
      </c>
      <c r="AL333" s="1">
        <v>0.54</v>
      </c>
      <c r="AM333" s="1">
        <v>0.59</v>
      </c>
      <c r="AN333" s="1">
        <v>0.61</v>
      </c>
      <c r="AO333" s="1">
        <v>0.54</v>
      </c>
      <c r="AP333" s="1">
        <v>0.5</v>
      </c>
      <c r="AQ333" s="1">
        <f>SUM(Tabla1[[#This Row],[AM24vsNM24]:[NMinf48vsNM48]])</f>
        <v>-1.8604968</v>
      </c>
    </row>
    <row r="334" spans="1:43" x14ac:dyDescent="0.3">
      <c r="A334" t="s">
        <v>362</v>
      </c>
      <c r="B334">
        <v>24</v>
      </c>
      <c r="C334" t="str">
        <f>IF(Tabla1[[#This Row],[FDR q-val|AM24vsNM24]] &lt; $C$1, Tabla1[[#This Row],[NES|AM24vsNM24]], "")</f>
        <v/>
      </c>
      <c r="D334" t="str">
        <f>IF(Tabla1[[#This Row],[FDR q-val|AM48vsNM48]] &lt; $C$1, Tabla1[[#This Row],[NES|AM48vsNM48]], "")</f>
        <v/>
      </c>
      <c r="E334" t="str">
        <f>IF(Tabla1[[#This Row],[FDR q-val|AMinf24vsAM24]] &lt; $C$1, Tabla1[[#This Row],[NES|AMinf24vsAM24]], "")</f>
        <v/>
      </c>
      <c r="F334" t="str">
        <f>IF(Tabla1[[#This Row],[FDR q-val|AMinf24vsNM24]] &lt; $C$1, Tabla1[[#This Row],[NES|AMinf24vsNM24]], "")</f>
        <v/>
      </c>
      <c r="G334">
        <f>IF(Tabla1[[#This Row],[FDR q-val|AMinf24vsNMinf24]] &lt; $C$1, Tabla1[[#This Row],[NES|AMinf24vsNMinf24]], "")</f>
        <v>1.6509908</v>
      </c>
      <c r="H334" t="str">
        <f>IF(Tabla1[[#This Row],[FDR q-val|AMinf48_vs_NMinf48]] &lt; $C$1, Tabla1[[#This Row],[NES|AMinf48_vs_NMinf48]], "")</f>
        <v/>
      </c>
      <c r="I334" t="str">
        <f>IF(Tabla1[[#This Row],[FDR q-val|AMinf48vsAM48]] &lt; $C$1, Tabla1[[#This Row],[NES|AMinf48vsAM48]], "")</f>
        <v/>
      </c>
      <c r="J334" t="str">
        <f>IF(Tabla1[[#This Row],[FDR q-val|AMinf48vsNM48]] &lt; $C$1, Tabla1[[#This Row],[NES|AMinf48vsNM48]], "")</f>
        <v/>
      </c>
      <c r="K334">
        <f>IF(Tabla1[[#This Row],[FDR q-val|NMinf24vsNM24]] &lt; $C$1, Tabla1[[#This Row],[NES|NMinf24vsNM24]], "")</f>
        <v>-1.6647825000000001</v>
      </c>
      <c r="L334" t="str">
        <f>IF(Tabla1[[#This Row],[FDR q-val|NMinf48vsNM48]] &lt; $C$1, Tabla1[[#This Row],[NES|NMinf48vsNM48]], "")</f>
        <v/>
      </c>
      <c r="M334">
        <v>0.95613060000000005</v>
      </c>
      <c r="N334">
        <v>1.0925484000000001</v>
      </c>
      <c r="O334">
        <v>-1.4201001</v>
      </c>
      <c r="P334">
        <v>-1.4898632999999999</v>
      </c>
      <c r="Q334">
        <v>1.6509908</v>
      </c>
      <c r="R334">
        <v>1.1760824999999999</v>
      </c>
      <c r="S334">
        <v>-1.1934385999999999</v>
      </c>
      <c r="T334">
        <v>-1.2318028999999999</v>
      </c>
      <c r="U334">
        <v>-1.6647825000000001</v>
      </c>
      <c r="V334">
        <v>-1.3386909</v>
      </c>
      <c r="W334">
        <v>0.96675880000000003</v>
      </c>
      <c r="X334">
        <v>1</v>
      </c>
      <c r="Y334">
        <v>0.55580960000000001</v>
      </c>
      <c r="Z334">
        <v>0.87664275999999997</v>
      </c>
      <c r="AA334">
        <v>0.26061796999999998</v>
      </c>
      <c r="AB334">
        <v>1</v>
      </c>
      <c r="AC334">
        <v>0.73854350000000002</v>
      </c>
      <c r="AD334">
        <v>0.87176830000000005</v>
      </c>
      <c r="AE334">
        <v>0.35438104999999998</v>
      </c>
      <c r="AF334">
        <v>0.75727235999999998</v>
      </c>
      <c r="AG334" s="1">
        <v>0.42</v>
      </c>
      <c r="AH334" s="1">
        <v>0.38</v>
      </c>
      <c r="AI334" s="1">
        <v>0.5</v>
      </c>
      <c r="AJ334" s="1">
        <v>0.42</v>
      </c>
      <c r="AK334" s="1">
        <v>0.5</v>
      </c>
      <c r="AL334" s="1">
        <v>0.28999999999999998</v>
      </c>
      <c r="AM334" s="1">
        <v>0.63</v>
      </c>
      <c r="AN334" s="1">
        <v>0.67</v>
      </c>
      <c r="AO334" s="1">
        <v>0.63</v>
      </c>
      <c r="AP334" s="1">
        <v>0.75</v>
      </c>
      <c r="AQ334" s="1">
        <f>SUM(Tabla1[[#This Row],[AM24vsNM24]:[NMinf48vsNM48]])</f>
        <v>-1.3791700000000073E-2</v>
      </c>
    </row>
    <row r="335" spans="1:43" hidden="1" x14ac:dyDescent="0.3">
      <c r="A335" t="s">
        <v>363</v>
      </c>
      <c r="B335">
        <v>37</v>
      </c>
      <c r="C335" t="str">
        <f>IF(Tabla1[[#This Row],[FDR q-val|AM24vsNM24]] &lt; $C$1, Tabla1[[#This Row],[NES|AM24vsNM24]], "")</f>
        <v/>
      </c>
      <c r="D335" t="str">
        <f>IF(Tabla1[[#This Row],[FDR q-val|AM48vsNM48]] &lt; $C$1, Tabla1[[#This Row],[NES|AM48vsNM48]], "")</f>
        <v/>
      </c>
      <c r="E335" t="str">
        <f>IF(Tabla1[[#This Row],[FDR q-val|AMinf24vsAM24]] &lt; $C$1, Tabla1[[#This Row],[NES|AMinf24vsAM24]], "")</f>
        <v/>
      </c>
      <c r="F335" t="str">
        <f>IF(Tabla1[[#This Row],[FDR q-val|AMinf24vsNM24]] &lt; $C$1, Tabla1[[#This Row],[NES|AMinf24vsNM24]], "")</f>
        <v/>
      </c>
      <c r="H335" t="str">
        <f>IF(Tabla1[[#This Row],[FDR q-val|AMinf48_vs_NMinf48]] &lt; $C$1, Tabla1[[#This Row],[NES|AMinf48_vs_NMinf48]], "")</f>
        <v/>
      </c>
      <c r="I335" t="str">
        <f>IF(Tabla1[[#This Row],[FDR q-val|AMinf48vsAM48]] &lt; $C$1, Tabla1[[#This Row],[NES|AMinf48vsAM48]], "")</f>
        <v/>
      </c>
      <c r="J335" t="str">
        <f>IF(Tabla1[[#This Row],[FDR q-val|AMinf48vsNM48]] &lt; $C$1, Tabla1[[#This Row],[NES|AMinf48vsNM48]], "")</f>
        <v/>
      </c>
      <c r="K335" t="str">
        <f>IF(Tabla1[[#This Row],[FDR q-val|NMinf24vsNM24]] &lt; $C$1, Tabla1[[#This Row],[NES|NMinf24vsNM24]], "")</f>
        <v/>
      </c>
      <c r="L335" t="str">
        <f>IF(Tabla1[[#This Row],[FDR q-val|NMinf48vsNM48]] &lt; $C$1, Tabla1[[#This Row],[NES|NMinf48vsNM48]], "")</f>
        <v/>
      </c>
      <c r="M335">
        <v>1.5131536000000001</v>
      </c>
      <c r="N335">
        <v>-1.1050116999999999</v>
      </c>
      <c r="O335">
        <v>-1.4157535999999999</v>
      </c>
      <c r="P335">
        <v>0.57966167000000002</v>
      </c>
      <c r="Q335">
        <v>1.3869753</v>
      </c>
      <c r="R335">
        <v>0.52175444000000004</v>
      </c>
      <c r="S335">
        <v>1.3118254</v>
      </c>
      <c r="T335">
        <v>1.3201627</v>
      </c>
      <c r="U335">
        <v>-1.1575335</v>
      </c>
      <c r="V335">
        <v>1.4839697999999999</v>
      </c>
      <c r="W335">
        <v>0.86268926000000001</v>
      </c>
      <c r="X335">
        <v>1</v>
      </c>
      <c r="Y335">
        <v>0.55889599999999995</v>
      </c>
      <c r="Z335">
        <v>0.98158749999999995</v>
      </c>
      <c r="AA335">
        <v>0.48559903999999998</v>
      </c>
      <c r="AB335">
        <v>1</v>
      </c>
      <c r="AC335">
        <v>1</v>
      </c>
      <c r="AD335">
        <v>1</v>
      </c>
      <c r="AE335">
        <v>0.77480570000000004</v>
      </c>
      <c r="AF335">
        <v>1</v>
      </c>
      <c r="AG335" s="1">
        <v>0.54</v>
      </c>
      <c r="AH335" s="1">
        <v>0.46</v>
      </c>
      <c r="AI335" s="1">
        <v>0.3</v>
      </c>
      <c r="AJ335" s="1">
        <v>0.35</v>
      </c>
      <c r="AK335" s="1">
        <v>0.62</v>
      </c>
      <c r="AL335" s="1">
        <v>0.27</v>
      </c>
      <c r="AM335" s="1">
        <v>0.73</v>
      </c>
      <c r="AN335" s="1">
        <v>0.81</v>
      </c>
      <c r="AO335" s="1">
        <v>0.41</v>
      </c>
      <c r="AP335" s="1">
        <v>0.73</v>
      </c>
      <c r="AQ335" s="1">
        <f>SUM(Tabla1[[#This Row],[AM24vsNM24]:[NMinf48vsNM48]])</f>
        <v>0</v>
      </c>
    </row>
    <row r="336" spans="1:43" x14ac:dyDescent="0.3">
      <c r="A336" t="s">
        <v>364</v>
      </c>
      <c r="B336">
        <v>24</v>
      </c>
      <c r="C336" t="str">
        <f>IF(Tabla1[[#This Row],[FDR q-val|AM24vsNM24]] &lt; $C$1, Tabla1[[#This Row],[NES|AM24vsNM24]], "")</f>
        <v/>
      </c>
      <c r="D336" t="str">
        <f>IF(Tabla1[[#This Row],[FDR q-val|AM48vsNM48]] &lt; $C$1, Tabla1[[#This Row],[NES|AM48vsNM48]], "")</f>
        <v/>
      </c>
      <c r="E336" t="str">
        <f>IF(Tabla1[[#This Row],[FDR q-val|AMinf24vsAM24]] &lt; $C$1, Tabla1[[#This Row],[NES|AMinf24vsAM24]], "")</f>
        <v/>
      </c>
      <c r="F336">
        <f>IF(Tabla1[[#This Row],[FDR q-val|AMinf24vsNM24]] &lt; $C$1, Tabla1[[#This Row],[NES|AMinf24vsNM24]], "")</f>
        <v>1.4354514</v>
      </c>
      <c r="G336" t="str">
        <f>IF(Tabla1[[#This Row],[FDR q-val|AMinf24vsNMinf24]] &lt; $C$1, Tabla1[[#This Row],[NES|AMinf24vsNMinf24]], "")</f>
        <v/>
      </c>
      <c r="H336" t="str">
        <f>IF(Tabla1[[#This Row],[FDR q-val|AMinf48_vs_NMinf48]] &lt; $C$1, Tabla1[[#This Row],[NES|AMinf48_vs_NMinf48]], "")</f>
        <v/>
      </c>
      <c r="I336" t="str">
        <f>IF(Tabla1[[#This Row],[FDR q-val|AMinf48vsAM48]] &lt; $C$1, Tabla1[[#This Row],[NES|AMinf48vsAM48]], "")</f>
        <v/>
      </c>
      <c r="J336" t="str">
        <f>IF(Tabla1[[#This Row],[FDR q-val|AMinf48vsNM48]] &lt; $C$1, Tabla1[[#This Row],[NES|AMinf48vsNM48]], "")</f>
        <v/>
      </c>
      <c r="K336">
        <f>IF(Tabla1[[#This Row],[FDR q-val|NMinf24vsNM24]] &lt; $C$1, Tabla1[[#This Row],[NES|NMinf24vsNM24]], "")</f>
        <v>1.4609255999999999</v>
      </c>
      <c r="L336" t="str">
        <f>IF(Tabla1[[#This Row],[FDR q-val|NMinf48vsNM48]] &lt; $C$1, Tabla1[[#This Row],[NES|NMinf48vsNM48]], "")</f>
        <v/>
      </c>
      <c r="M336">
        <v>1.3371214</v>
      </c>
      <c r="N336">
        <v>0.80502145999999997</v>
      </c>
      <c r="O336">
        <v>0.84507399999999999</v>
      </c>
      <c r="P336">
        <v>1.4354514</v>
      </c>
      <c r="Q336">
        <v>0.91407110000000003</v>
      </c>
      <c r="R336">
        <v>-0.55936629999999998</v>
      </c>
      <c r="S336">
        <v>1.2008623</v>
      </c>
      <c r="T336">
        <v>1.1198629</v>
      </c>
      <c r="U336">
        <v>1.4609255999999999</v>
      </c>
      <c r="V336">
        <v>1.3719391999999999</v>
      </c>
      <c r="W336">
        <v>0.74032724000000005</v>
      </c>
      <c r="X336">
        <v>1</v>
      </c>
      <c r="Y336">
        <v>0.89332820000000002</v>
      </c>
      <c r="Z336">
        <v>0.49383675999999999</v>
      </c>
      <c r="AA336">
        <v>0.94388689999999997</v>
      </c>
      <c r="AB336">
        <v>0.99851310000000004</v>
      </c>
      <c r="AC336">
        <v>1</v>
      </c>
      <c r="AD336">
        <v>0.90453890000000003</v>
      </c>
      <c r="AE336">
        <v>0.34236610000000001</v>
      </c>
      <c r="AF336">
        <v>1</v>
      </c>
      <c r="AG336" s="1">
        <v>0.54</v>
      </c>
      <c r="AH336" s="1">
        <v>0.33</v>
      </c>
      <c r="AI336" s="1">
        <v>0.42</v>
      </c>
      <c r="AJ336" s="1">
        <v>0.38</v>
      </c>
      <c r="AK336" s="1">
        <v>0.5</v>
      </c>
      <c r="AL336" s="1">
        <v>0.46</v>
      </c>
      <c r="AM336" s="1">
        <v>0.57999999999999996</v>
      </c>
      <c r="AN336" s="1">
        <v>0.83</v>
      </c>
      <c r="AO336" s="1">
        <v>0.54</v>
      </c>
      <c r="AP336" s="1">
        <v>0.71</v>
      </c>
      <c r="AQ336" s="1">
        <f>SUM(Tabla1[[#This Row],[AM24vsNM24]:[NMinf48vsNM48]])</f>
        <v>2.8963770000000002</v>
      </c>
    </row>
    <row r="337" spans="1:43" x14ac:dyDescent="0.3">
      <c r="A337" t="s">
        <v>365</v>
      </c>
      <c r="B337">
        <v>17</v>
      </c>
      <c r="C337" t="str">
        <f>IF(Tabla1[[#This Row],[FDR q-val|AM24vsNM24]] &lt; $C$1, Tabla1[[#This Row],[NES|AM24vsNM24]], "")</f>
        <v/>
      </c>
      <c r="D337" t="str">
        <f>IF(Tabla1[[#This Row],[FDR q-val|AM48vsNM48]] &lt; $C$1, Tabla1[[#This Row],[NES|AM48vsNM48]], "")</f>
        <v/>
      </c>
      <c r="E337" t="str">
        <f>IF(Tabla1[[#This Row],[FDR q-val|AMinf24vsAM24]] &lt; $C$1, Tabla1[[#This Row],[NES|AMinf24vsAM24]], "")</f>
        <v/>
      </c>
      <c r="F337" t="str">
        <f>IF(Tabla1[[#This Row],[FDR q-val|AMinf24vsNM24]] &lt; $C$1, Tabla1[[#This Row],[NES|AMinf24vsNM24]], "")</f>
        <v/>
      </c>
      <c r="H337" t="str">
        <f>IF(Tabla1[[#This Row],[FDR q-val|AMinf48_vs_NMinf48]] &lt; $C$1, Tabla1[[#This Row],[NES|AMinf48_vs_NMinf48]], "")</f>
        <v/>
      </c>
      <c r="I337" t="str">
        <f>IF(Tabla1[[#This Row],[FDR q-val|AMinf48vsAM48]] &lt; $C$1, Tabla1[[#This Row],[NES|AMinf48vsAM48]], "")</f>
        <v/>
      </c>
      <c r="J337" t="str">
        <f>IF(Tabla1[[#This Row],[FDR q-val|AMinf48vsNM48]] &lt; $C$1, Tabla1[[#This Row],[NES|AMinf48vsNM48]], "")</f>
        <v/>
      </c>
      <c r="K337">
        <f>IF(Tabla1[[#This Row],[FDR q-val|NMinf24vsNM24]] &lt; $C$1, Tabla1[[#This Row],[NES|NMinf24vsNM24]], "")</f>
        <v>1.5293608999999999</v>
      </c>
      <c r="L337" t="str">
        <f>IF(Tabla1[[#This Row],[FDR q-val|NMinf48vsNM48]] &lt; $C$1, Tabla1[[#This Row],[NES|NMinf48vsNM48]], "")</f>
        <v/>
      </c>
      <c r="M337">
        <v>1.3557961999999999</v>
      </c>
      <c r="N337">
        <v>0.71500030000000003</v>
      </c>
      <c r="O337">
        <v>0.93412775000000003</v>
      </c>
      <c r="P337">
        <v>1.2977426000000001</v>
      </c>
      <c r="Q337">
        <v>0.66983970000000004</v>
      </c>
      <c r="R337">
        <v>-0.63704824000000004</v>
      </c>
      <c r="S337">
        <v>1.1005341</v>
      </c>
      <c r="T337">
        <v>1.0573224000000001</v>
      </c>
      <c r="U337">
        <v>1.5293608999999999</v>
      </c>
      <c r="V337">
        <v>1.3253762</v>
      </c>
      <c r="W337">
        <v>0.7601755</v>
      </c>
      <c r="X337">
        <v>0.96814429999999996</v>
      </c>
      <c r="Y337">
        <v>0.88008355999999999</v>
      </c>
      <c r="Z337">
        <v>0.58489970000000002</v>
      </c>
      <c r="AA337">
        <v>0.97210920000000001</v>
      </c>
      <c r="AB337">
        <v>0.98572384999999996</v>
      </c>
      <c r="AC337">
        <v>1</v>
      </c>
      <c r="AD337">
        <v>0.87221694000000005</v>
      </c>
      <c r="AE337">
        <v>0.2803775</v>
      </c>
      <c r="AF337">
        <v>0.99757169999999995</v>
      </c>
      <c r="AG337" s="1">
        <v>0.47</v>
      </c>
      <c r="AH337" s="1">
        <v>0.28999999999999998</v>
      </c>
      <c r="AI337" s="1">
        <v>0.41</v>
      </c>
      <c r="AJ337" s="1">
        <v>0.41</v>
      </c>
      <c r="AK337" s="1">
        <v>0.53</v>
      </c>
      <c r="AL337" s="1">
        <v>0.59</v>
      </c>
      <c r="AM337" s="1">
        <v>0.59</v>
      </c>
      <c r="AN337" s="1">
        <v>0.88</v>
      </c>
      <c r="AO337" s="1">
        <v>0.59</v>
      </c>
      <c r="AP337" s="1">
        <v>0.82</v>
      </c>
      <c r="AQ337" s="1">
        <f>SUM(Tabla1[[#This Row],[AM24vsNM24]:[NMinf48vsNM48]])</f>
        <v>1.5293608999999999</v>
      </c>
    </row>
    <row r="338" spans="1:43" hidden="1" x14ac:dyDescent="0.3">
      <c r="A338" t="s">
        <v>366</v>
      </c>
      <c r="B338">
        <v>67</v>
      </c>
      <c r="C338" t="str">
        <f>IF(Tabla1[[#This Row],[FDR q-val|AM24vsNM24]] &lt; $C$1, Tabla1[[#This Row],[NES|AM24vsNM24]], "")</f>
        <v/>
      </c>
      <c r="D338" t="str">
        <f>IF(Tabla1[[#This Row],[FDR q-val|AM48vsNM48]] &lt; $C$1, Tabla1[[#This Row],[NES|AM48vsNM48]], "")</f>
        <v/>
      </c>
      <c r="E338" t="str">
        <f>IF(Tabla1[[#This Row],[FDR q-val|AMinf24vsAM24]] &lt; $C$1, Tabla1[[#This Row],[NES|AMinf24vsAM24]], "")</f>
        <v/>
      </c>
      <c r="F338" t="str">
        <f>IF(Tabla1[[#This Row],[FDR q-val|AMinf24vsNM24]] &lt; $C$1, Tabla1[[#This Row],[NES|AMinf24vsNM24]], "")</f>
        <v/>
      </c>
      <c r="G338" t="str">
        <f>IF(Tabla1[[#This Row],[FDR q-val|AMinf24vsNMinf24]] &lt; $C$1, Tabla1[[#This Row],[NES|AMinf24vsNMinf24]], "")</f>
        <v/>
      </c>
      <c r="H338" t="str">
        <f>IF(Tabla1[[#This Row],[FDR q-val|AMinf48_vs_NMinf48]] &lt; $C$1, Tabla1[[#This Row],[NES|AMinf48_vs_NMinf48]], "")</f>
        <v/>
      </c>
      <c r="I338" t="str">
        <f>IF(Tabla1[[#This Row],[FDR q-val|AMinf48vsAM48]] &lt; $C$1, Tabla1[[#This Row],[NES|AMinf48vsAM48]], "")</f>
        <v/>
      </c>
      <c r="J338" t="str">
        <f>IF(Tabla1[[#This Row],[FDR q-val|AMinf48vsNM48]] &lt; $C$1, Tabla1[[#This Row],[NES|AMinf48vsNM48]], "")</f>
        <v/>
      </c>
      <c r="K338" t="str">
        <f>IF(Tabla1[[#This Row],[FDR q-val|NMinf24vsNM24]] &lt; $C$1, Tabla1[[#This Row],[NES|NMinf24vsNM24]], "")</f>
        <v/>
      </c>
      <c r="L338" t="str">
        <f>IF(Tabla1[[#This Row],[FDR q-val|NMinf48vsNM48]] &lt; $C$1, Tabla1[[#This Row],[NES|NMinf48vsNM48]], "")</f>
        <v/>
      </c>
      <c r="M338">
        <v>-0.65796619999999995</v>
      </c>
      <c r="N338">
        <v>-1.4997437</v>
      </c>
      <c r="O338">
        <v>-1.2545472</v>
      </c>
      <c r="P338">
        <v>-1.2870318999999999</v>
      </c>
      <c r="Q338">
        <v>-0.87194539999999998</v>
      </c>
      <c r="R338">
        <v>-1.331812</v>
      </c>
      <c r="S338">
        <v>1.3094049999999999</v>
      </c>
      <c r="T338">
        <v>0.9887302</v>
      </c>
      <c r="U338">
        <v>-1.1459937</v>
      </c>
      <c r="V338">
        <v>1.285037</v>
      </c>
      <c r="W338">
        <v>0.95799020000000001</v>
      </c>
      <c r="X338">
        <v>0.63473950000000001</v>
      </c>
      <c r="Y338">
        <v>0.64263265999999997</v>
      </c>
      <c r="Z338">
        <v>0.96711590000000003</v>
      </c>
      <c r="AA338">
        <v>1</v>
      </c>
      <c r="AB338">
        <v>0.67908763999999999</v>
      </c>
      <c r="AC338">
        <v>1</v>
      </c>
      <c r="AD338">
        <v>0.84853719999999999</v>
      </c>
      <c r="AE338">
        <v>0.76025670000000001</v>
      </c>
      <c r="AF338">
        <v>0.84435830000000001</v>
      </c>
      <c r="AG338" s="1">
        <v>0.09</v>
      </c>
      <c r="AH338" s="1">
        <v>0.39</v>
      </c>
      <c r="AI338" s="1">
        <v>0.33</v>
      </c>
      <c r="AJ338" s="1">
        <v>0.48</v>
      </c>
      <c r="AK338" s="1">
        <v>0.31</v>
      </c>
      <c r="AL338" s="1">
        <v>0.6</v>
      </c>
      <c r="AM338" s="1">
        <v>0.43</v>
      </c>
      <c r="AN338" s="1">
        <v>0.4</v>
      </c>
      <c r="AO338" s="1">
        <v>0.43</v>
      </c>
      <c r="AP338" s="1">
        <v>0.67</v>
      </c>
      <c r="AQ338" s="1">
        <f>SUM(Tabla1[[#This Row],[AM24vsNM24]:[NMinf48vsNM48]])</f>
        <v>0</v>
      </c>
    </row>
    <row r="339" spans="1:43" x14ac:dyDescent="0.3">
      <c r="A339" t="s">
        <v>367</v>
      </c>
      <c r="B339">
        <v>36</v>
      </c>
      <c r="C339" t="str">
        <f>IF(Tabla1[[#This Row],[FDR q-val|AM24vsNM24]] &lt; $C$1, Tabla1[[#This Row],[NES|AM24vsNM24]], "")</f>
        <v/>
      </c>
      <c r="D339" t="str">
        <f>IF(Tabla1[[#This Row],[FDR q-val|AM48vsNM48]] &lt; $C$1, Tabla1[[#This Row],[NES|AM48vsNM48]], "")</f>
        <v/>
      </c>
      <c r="E339" t="str">
        <f>IF(Tabla1[[#This Row],[FDR q-val|AMinf24vsAM24]] &lt; $C$1, Tabla1[[#This Row],[NES|AMinf24vsAM24]], "")</f>
        <v/>
      </c>
      <c r="F339" t="str">
        <f>IF(Tabla1[[#This Row],[FDR q-val|AMinf24vsNM24]] &lt; $C$1, Tabla1[[#This Row],[NES|AMinf24vsNM24]], "")</f>
        <v/>
      </c>
      <c r="H339">
        <f>IF(Tabla1[[#This Row],[FDR q-val|AMinf48_vs_NMinf48]] &lt; $C$1, Tabla1[[#This Row],[NES|AMinf48_vs_NMinf48]], "")</f>
        <v>-1.6725279</v>
      </c>
      <c r="I339" t="str">
        <f>IF(Tabla1[[#This Row],[FDR q-val|AMinf48vsAM48]] &lt; $C$1, Tabla1[[#This Row],[NES|AMinf48vsAM48]], "")</f>
        <v/>
      </c>
      <c r="J339" t="str">
        <f>IF(Tabla1[[#This Row],[FDR q-val|AMinf48vsNM48]] &lt; $C$1, Tabla1[[#This Row],[NES|AMinf48vsNM48]], "")</f>
        <v/>
      </c>
      <c r="K339" t="str">
        <f>IF(Tabla1[[#This Row],[FDR q-val|NMinf24vsNM24]] &lt; $C$1, Tabla1[[#This Row],[NES|NMinf24vsNM24]], "")</f>
        <v/>
      </c>
      <c r="L339" t="str">
        <f>IF(Tabla1[[#This Row],[FDR q-val|NMinf48vsNM48]] &lt; $C$1, Tabla1[[#This Row],[NES|NMinf48vsNM48]], "")</f>
        <v/>
      </c>
      <c r="M339">
        <v>-0.87782990000000005</v>
      </c>
      <c r="N339">
        <v>-1.1799546000000001</v>
      </c>
      <c r="O339">
        <v>-1.1356676000000001</v>
      </c>
      <c r="P339">
        <v>-1.1910365000000001</v>
      </c>
      <c r="Q339">
        <v>-0.86029549999999999</v>
      </c>
      <c r="R339">
        <v>-1.6725279</v>
      </c>
      <c r="S339">
        <v>1.1922330999999999</v>
      </c>
      <c r="T339">
        <v>0.83701502999999999</v>
      </c>
      <c r="U339">
        <v>-1.0241193</v>
      </c>
      <c r="V339">
        <v>1.2335111000000001</v>
      </c>
      <c r="W339">
        <v>0.96394709999999995</v>
      </c>
      <c r="X339">
        <v>0.99012643</v>
      </c>
      <c r="Y339">
        <v>0.73462284</v>
      </c>
      <c r="Z339">
        <v>1</v>
      </c>
      <c r="AA339">
        <v>1</v>
      </c>
      <c r="AB339">
        <v>0.17282960999999999</v>
      </c>
      <c r="AC339">
        <v>1</v>
      </c>
      <c r="AD339">
        <v>0.88065349999999998</v>
      </c>
      <c r="AE339">
        <v>0.85556980000000005</v>
      </c>
      <c r="AF339">
        <v>0.77925926000000001</v>
      </c>
      <c r="AG339" s="1">
        <v>0.33</v>
      </c>
      <c r="AH339" s="1">
        <v>0.36</v>
      </c>
      <c r="AI339" s="1">
        <v>0.33</v>
      </c>
      <c r="AJ339" s="1">
        <v>0.57999999999999996</v>
      </c>
      <c r="AK339" s="1">
        <v>0.19</v>
      </c>
      <c r="AL339" s="1">
        <v>0.33</v>
      </c>
      <c r="AM339" s="1">
        <v>0.36</v>
      </c>
      <c r="AN339" s="1">
        <v>0.36</v>
      </c>
      <c r="AO339" s="1">
        <v>0.69</v>
      </c>
      <c r="AP339" s="1">
        <v>0.72</v>
      </c>
      <c r="AQ339" s="1">
        <f>SUM(Tabla1[[#This Row],[AM24vsNM24]:[NMinf48vsNM48]])</f>
        <v>-1.6725279</v>
      </c>
    </row>
    <row r="340" spans="1:43" hidden="1" x14ac:dyDescent="0.3">
      <c r="A340" t="s">
        <v>368</v>
      </c>
      <c r="B340">
        <v>31</v>
      </c>
      <c r="C340" t="str">
        <f>IF(Tabla1[[#This Row],[FDR q-val|AM24vsNM24]] &lt; $C$1, Tabla1[[#This Row],[NES|AM24vsNM24]], "")</f>
        <v/>
      </c>
      <c r="D340" t="str">
        <f>IF(Tabla1[[#This Row],[FDR q-val|AM48vsNM48]] &lt; $C$1, Tabla1[[#This Row],[NES|AM48vsNM48]], "")</f>
        <v/>
      </c>
      <c r="E340" t="str">
        <f>IF(Tabla1[[#This Row],[FDR q-val|AMinf24vsAM24]] &lt; $C$1, Tabla1[[#This Row],[NES|AMinf24vsAM24]], "")</f>
        <v/>
      </c>
      <c r="F340" t="str">
        <f>IF(Tabla1[[#This Row],[FDR q-val|AMinf24vsNM24]] &lt; $C$1, Tabla1[[#This Row],[NES|AMinf24vsNM24]], "")</f>
        <v/>
      </c>
      <c r="G340" t="str">
        <f>IF(Tabla1[[#This Row],[FDR q-val|AMinf24vsNMinf24]] &lt; $C$1, Tabla1[[#This Row],[NES|AMinf24vsNMinf24]], "")</f>
        <v/>
      </c>
      <c r="H340" t="str">
        <f>IF(Tabla1[[#This Row],[FDR q-val|AMinf48_vs_NMinf48]] &lt; $C$1, Tabla1[[#This Row],[NES|AMinf48_vs_NMinf48]], "")</f>
        <v/>
      </c>
      <c r="I340" t="str">
        <f>IF(Tabla1[[#This Row],[FDR q-val|AMinf48vsAM48]] &lt; $C$1, Tabla1[[#This Row],[NES|AMinf48vsAM48]], "")</f>
        <v/>
      </c>
      <c r="J340" t="str">
        <f>IF(Tabla1[[#This Row],[FDR q-val|AMinf48vsNM48]] &lt; $C$1, Tabla1[[#This Row],[NES|AMinf48vsNM48]], "")</f>
        <v/>
      </c>
      <c r="K340" t="str">
        <f>IF(Tabla1[[#This Row],[FDR q-val|NMinf24vsNM24]] &lt; $C$1, Tabla1[[#This Row],[NES|NMinf24vsNM24]], "")</f>
        <v/>
      </c>
      <c r="L340" t="str">
        <f>IF(Tabla1[[#This Row],[FDR q-val|NMinf48vsNM48]] &lt; $C$1, Tabla1[[#This Row],[NES|NMinf48vsNM48]], "")</f>
        <v/>
      </c>
      <c r="M340">
        <v>0.95903519999999998</v>
      </c>
      <c r="N340">
        <v>-1.3843453999999999</v>
      </c>
      <c r="O340">
        <v>-1.2252523</v>
      </c>
      <c r="P340">
        <v>-0.88111890000000004</v>
      </c>
      <c r="Q340">
        <v>-0.89207983000000002</v>
      </c>
      <c r="R340">
        <v>-0.97887740000000001</v>
      </c>
      <c r="S340">
        <v>1.2174845999999999</v>
      </c>
      <c r="T340">
        <v>0.92531359999999996</v>
      </c>
      <c r="U340">
        <v>-0.86436210000000002</v>
      </c>
      <c r="V340">
        <v>1.114404</v>
      </c>
      <c r="W340">
        <v>0.97392279999999998</v>
      </c>
      <c r="X340">
        <v>0.79756623999999998</v>
      </c>
      <c r="Y340">
        <v>0.65812963000000002</v>
      </c>
      <c r="Z340">
        <v>0.97268885000000005</v>
      </c>
      <c r="AA340">
        <v>1</v>
      </c>
      <c r="AB340">
        <v>0.95069605000000001</v>
      </c>
      <c r="AC340">
        <v>1</v>
      </c>
      <c r="AD340">
        <v>0.86395060000000001</v>
      </c>
      <c r="AE340">
        <v>0.89625144000000001</v>
      </c>
      <c r="AF340">
        <v>0.77108520000000003</v>
      </c>
      <c r="AG340" s="1">
        <v>0.45</v>
      </c>
      <c r="AH340" s="1">
        <v>0.61</v>
      </c>
      <c r="AI340" s="1">
        <v>0.52</v>
      </c>
      <c r="AJ340" s="1">
        <v>0.32</v>
      </c>
      <c r="AK340" s="1">
        <v>0.28999999999999998</v>
      </c>
      <c r="AL340" s="1">
        <v>0.55000000000000004</v>
      </c>
      <c r="AM340" s="1">
        <v>0.57999999999999996</v>
      </c>
      <c r="AN340" s="1">
        <v>0.48</v>
      </c>
      <c r="AO340" s="1">
        <v>1</v>
      </c>
      <c r="AP340" s="1">
        <v>0.45</v>
      </c>
      <c r="AQ340" s="1">
        <f>SUM(Tabla1[[#This Row],[AM24vsNM24]:[NMinf48vsNM48]])</f>
        <v>0</v>
      </c>
    </row>
    <row r="341" spans="1:43" x14ac:dyDescent="0.3">
      <c r="A341" t="s">
        <v>369</v>
      </c>
      <c r="B341">
        <v>15</v>
      </c>
      <c r="C341" t="str">
        <f>IF(Tabla1[[#This Row],[FDR q-val|AM24vsNM24]] &lt; $C$1, Tabla1[[#This Row],[NES|AM24vsNM24]], "")</f>
        <v/>
      </c>
      <c r="D341" t="str">
        <f>IF(Tabla1[[#This Row],[FDR q-val|AM48vsNM48]] &lt; $C$1, Tabla1[[#This Row],[NES|AM48vsNM48]], "")</f>
        <v/>
      </c>
      <c r="E341" t="str">
        <f>IF(Tabla1[[#This Row],[FDR q-val|AMinf24vsAM24]] &lt; $C$1, Tabla1[[#This Row],[NES|AMinf24vsAM24]], "")</f>
        <v/>
      </c>
      <c r="F341" t="str">
        <f>IF(Tabla1[[#This Row],[FDR q-val|AMinf24vsNM24]] &lt; $C$1, Tabla1[[#This Row],[NES|AMinf24vsNM24]], "")</f>
        <v/>
      </c>
      <c r="H341">
        <f>IF(Tabla1[[#This Row],[FDR q-val|AMinf48_vs_NMinf48]] &lt; $C$1, Tabla1[[#This Row],[NES|AMinf48_vs_NMinf48]], "")</f>
        <v>-1.4490341</v>
      </c>
      <c r="I341" t="str">
        <f>IF(Tabla1[[#This Row],[FDR q-val|AMinf48vsAM48]] &lt; $C$1, Tabla1[[#This Row],[NES|AMinf48vsAM48]], "")</f>
        <v/>
      </c>
      <c r="J341" t="str">
        <f>IF(Tabla1[[#This Row],[FDR q-val|AMinf48vsNM48]] &lt; $C$1, Tabla1[[#This Row],[NES|AMinf48vsNM48]], "")</f>
        <v/>
      </c>
      <c r="K341" t="str">
        <f>IF(Tabla1[[#This Row],[FDR q-val|NMinf24vsNM24]] &lt; $C$1, Tabla1[[#This Row],[NES|NMinf24vsNM24]], "")</f>
        <v/>
      </c>
      <c r="L341" t="str">
        <f>IF(Tabla1[[#This Row],[FDR q-val|NMinf48vsNM48]] &lt; $C$1, Tabla1[[#This Row],[NES|NMinf48vsNM48]], "")</f>
        <v/>
      </c>
      <c r="M341">
        <v>-0.8884455</v>
      </c>
      <c r="N341">
        <v>-1.0578913999999999</v>
      </c>
      <c r="O341">
        <v>-0.55729043</v>
      </c>
      <c r="P341">
        <v>-1.1356181000000001</v>
      </c>
      <c r="Q341">
        <v>-0.68982726000000005</v>
      </c>
      <c r="R341">
        <v>-1.4490341</v>
      </c>
      <c r="S341">
        <v>1.2006718000000001</v>
      </c>
      <c r="T341">
        <v>0.94002174999999999</v>
      </c>
      <c r="U341">
        <v>-0.75902206000000005</v>
      </c>
      <c r="V341">
        <v>1.2008523</v>
      </c>
      <c r="W341">
        <v>0.969495</v>
      </c>
      <c r="X341">
        <v>1</v>
      </c>
      <c r="Y341">
        <v>0.99021756999999999</v>
      </c>
      <c r="Z341">
        <v>1</v>
      </c>
      <c r="AA341">
        <v>1</v>
      </c>
      <c r="AB341">
        <v>0.49853940000000002</v>
      </c>
      <c r="AC341">
        <v>1</v>
      </c>
      <c r="AD341">
        <v>0.86982959999999998</v>
      </c>
      <c r="AE341">
        <v>0.93296179999999995</v>
      </c>
      <c r="AF341">
        <v>0.75597227</v>
      </c>
      <c r="AG341" s="1">
        <v>0.13</v>
      </c>
      <c r="AH341" s="1">
        <v>0.4</v>
      </c>
      <c r="AI341" s="1">
        <v>0.47</v>
      </c>
      <c r="AJ341" s="1">
        <v>0.6</v>
      </c>
      <c r="AK341" s="1">
        <v>0.33</v>
      </c>
      <c r="AL341" s="1">
        <v>0.87</v>
      </c>
      <c r="AM341" s="1">
        <v>0.47</v>
      </c>
      <c r="AN341" s="1">
        <v>1</v>
      </c>
      <c r="AO341" s="1">
        <v>0.33</v>
      </c>
      <c r="AP341" s="1">
        <v>0.67</v>
      </c>
      <c r="AQ341" s="1">
        <f>SUM(Tabla1[[#This Row],[AM24vsNM24]:[NMinf48vsNM48]])</f>
        <v>-1.4490341</v>
      </c>
    </row>
    <row r="342" spans="1:43" x14ac:dyDescent="0.3">
      <c r="A342" t="s">
        <v>370</v>
      </c>
      <c r="B342">
        <v>115</v>
      </c>
      <c r="C342" t="str">
        <f>IF(Tabla1[[#This Row],[FDR q-val|AM24vsNM24]] &lt; $C$1, Tabla1[[#This Row],[NES|AM24vsNM24]], "")</f>
        <v/>
      </c>
      <c r="D342" t="str">
        <f>IF(Tabla1[[#This Row],[FDR q-val|AM48vsNM48]] &lt; $C$1, Tabla1[[#This Row],[NES|AM48vsNM48]], "")</f>
        <v/>
      </c>
      <c r="E342" t="str">
        <f>IF(Tabla1[[#This Row],[FDR q-val|AMinf24vsAM24]] &lt; $C$1, Tabla1[[#This Row],[NES|AMinf24vsAM24]], "")</f>
        <v/>
      </c>
      <c r="F342" t="str">
        <f>IF(Tabla1[[#This Row],[FDR q-val|AMinf24vsNM24]] &lt; $C$1, Tabla1[[#This Row],[NES|AMinf24vsNM24]], "")</f>
        <v/>
      </c>
      <c r="G342" t="str">
        <f>IF(Tabla1[[#This Row],[FDR q-val|AMinf24vsNMinf24]] &lt; $C$1, Tabla1[[#This Row],[NES|AMinf24vsNMinf24]], "")</f>
        <v/>
      </c>
      <c r="H342" t="str">
        <f>IF(Tabla1[[#This Row],[FDR q-val|AMinf48_vs_NMinf48]] &lt; $C$1, Tabla1[[#This Row],[NES|AMinf48_vs_NMinf48]], "")</f>
        <v/>
      </c>
      <c r="I342" t="str">
        <f>IF(Tabla1[[#This Row],[FDR q-val|AMinf48vsAM48]] &lt; $C$1, Tabla1[[#This Row],[NES|AMinf48vsAM48]], "")</f>
        <v/>
      </c>
      <c r="J342" t="str">
        <f>IF(Tabla1[[#This Row],[FDR q-val|AMinf48vsNM48]] &lt; $C$1, Tabla1[[#This Row],[NES|AMinf48vsNM48]], "")</f>
        <v/>
      </c>
      <c r="K342">
        <f>IF(Tabla1[[#This Row],[FDR q-val|NMinf24vsNM24]] &lt; $C$1, Tabla1[[#This Row],[NES|NMinf24vsNM24]], "")</f>
        <v>1.513212</v>
      </c>
      <c r="L342" t="str">
        <f>IF(Tabla1[[#This Row],[FDR q-val|NMinf48vsNM48]] &lt; $C$1, Tabla1[[#This Row],[NES|NMinf48vsNM48]], "")</f>
        <v/>
      </c>
      <c r="M342">
        <v>0.84232974000000005</v>
      </c>
      <c r="N342">
        <v>1.1899161</v>
      </c>
      <c r="O342">
        <v>-0.60129290000000002</v>
      </c>
      <c r="P342">
        <v>1.2170779</v>
      </c>
      <c r="Q342">
        <v>-0.67883249999999995</v>
      </c>
      <c r="R342">
        <v>-0.99572784000000003</v>
      </c>
      <c r="S342">
        <v>-0.63161230000000002</v>
      </c>
      <c r="T342">
        <v>0.5964661</v>
      </c>
      <c r="U342">
        <v>1.513212</v>
      </c>
      <c r="V342">
        <v>0.87428254000000005</v>
      </c>
      <c r="W342">
        <v>1</v>
      </c>
      <c r="X342">
        <v>1</v>
      </c>
      <c r="Y342">
        <v>0.99633539999999998</v>
      </c>
      <c r="Z342">
        <v>0.67497890000000005</v>
      </c>
      <c r="AA342">
        <v>1</v>
      </c>
      <c r="AB342">
        <v>0.92708385000000004</v>
      </c>
      <c r="AC342">
        <v>0.95333009999999996</v>
      </c>
      <c r="AD342">
        <v>0.95791859999999995</v>
      </c>
      <c r="AE342">
        <v>0.28557447000000002</v>
      </c>
      <c r="AF342">
        <v>0.89750313999999998</v>
      </c>
      <c r="AG342" s="1">
        <v>0.37</v>
      </c>
      <c r="AH342" s="1">
        <v>0.36</v>
      </c>
      <c r="AI342" s="1">
        <v>0.16</v>
      </c>
      <c r="AJ342" s="1">
        <v>0.23</v>
      </c>
      <c r="AK342" s="1">
        <v>0.22</v>
      </c>
      <c r="AL342" s="1">
        <v>0.31</v>
      </c>
      <c r="AM342" s="1">
        <v>0.22</v>
      </c>
      <c r="AN342" s="1">
        <v>0.26</v>
      </c>
      <c r="AO342" s="1">
        <v>0.18</v>
      </c>
      <c r="AP342" s="1">
        <v>0.27</v>
      </c>
      <c r="AQ342" s="1">
        <f>SUM(Tabla1[[#This Row],[AM24vsNM24]:[NMinf48vsNM48]])</f>
        <v>1.513212</v>
      </c>
    </row>
    <row r="343" spans="1:43" hidden="1" x14ac:dyDescent="0.3">
      <c r="A343" t="s">
        <v>371</v>
      </c>
      <c r="B343">
        <v>27</v>
      </c>
      <c r="C343" t="str">
        <f>IF(Tabla1[[#This Row],[FDR q-val|AM24vsNM24]] &lt; $C$1, Tabla1[[#This Row],[NES|AM24vsNM24]], "")</f>
        <v/>
      </c>
      <c r="D343" t="str">
        <f>IF(Tabla1[[#This Row],[FDR q-val|AM48vsNM48]] &lt; $C$1, Tabla1[[#This Row],[NES|AM48vsNM48]], "")</f>
        <v/>
      </c>
      <c r="E343" t="str">
        <f>IF(Tabla1[[#This Row],[FDR q-val|AMinf24vsAM24]] &lt; $C$1, Tabla1[[#This Row],[NES|AMinf24vsAM24]], "")</f>
        <v/>
      </c>
      <c r="F343" t="str">
        <f>IF(Tabla1[[#This Row],[FDR q-val|AMinf24vsNM24]] &lt; $C$1, Tabla1[[#This Row],[NES|AMinf24vsNM24]], "")</f>
        <v/>
      </c>
      <c r="H343" t="str">
        <f>IF(Tabla1[[#This Row],[FDR q-val|AMinf48_vs_NMinf48]] &lt; $C$1, Tabla1[[#This Row],[NES|AMinf48_vs_NMinf48]], "")</f>
        <v/>
      </c>
      <c r="I343" t="str">
        <f>IF(Tabla1[[#This Row],[FDR q-val|AMinf48vsAM48]] &lt; $C$1, Tabla1[[#This Row],[NES|AMinf48vsAM48]], "")</f>
        <v/>
      </c>
      <c r="J343" t="str">
        <f>IF(Tabla1[[#This Row],[FDR q-val|AMinf48vsNM48]] &lt; $C$1, Tabla1[[#This Row],[NES|AMinf48vsNM48]], "")</f>
        <v/>
      </c>
      <c r="K343" t="str">
        <f>IF(Tabla1[[#This Row],[FDR q-val|NMinf24vsNM24]] &lt; $C$1, Tabla1[[#This Row],[NES|NMinf24vsNM24]], "")</f>
        <v/>
      </c>
      <c r="L343" t="str">
        <f>IF(Tabla1[[#This Row],[FDR q-val|NMinf48vsNM48]] &lt; $C$1, Tabla1[[#This Row],[NES|NMinf48vsNM48]], "")</f>
        <v/>
      </c>
      <c r="M343">
        <v>1.263064</v>
      </c>
      <c r="N343">
        <v>-1.0466424999999999</v>
      </c>
      <c r="O343">
        <v>-1.6247289</v>
      </c>
      <c r="P343">
        <v>-0.52312720000000001</v>
      </c>
      <c r="Q343">
        <v>1.7950968</v>
      </c>
      <c r="R343">
        <v>1.1399182000000001</v>
      </c>
      <c r="S343">
        <v>0.72745789999999999</v>
      </c>
      <c r="T343">
        <v>0.54474650000000002</v>
      </c>
      <c r="U343">
        <v>-0.8963719</v>
      </c>
      <c r="V343">
        <v>0.56498205999999995</v>
      </c>
      <c r="W343">
        <v>0.74452130000000005</v>
      </c>
      <c r="X343">
        <v>1</v>
      </c>
      <c r="Y343">
        <v>0.53714234000000005</v>
      </c>
      <c r="Z343">
        <v>1</v>
      </c>
      <c r="AA343">
        <v>0.21577305999999999</v>
      </c>
      <c r="AB343">
        <v>1</v>
      </c>
      <c r="AC343">
        <v>0.97216599999999997</v>
      </c>
      <c r="AD343">
        <v>0.96338670000000004</v>
      </c>
      <c r="AE343">
        <v>0.8936539</v>
      </c>
      <c r="AF343">
        <v>0.95042919999999997</v>
      </c>
      <c r="AG343" s="1">
        <v>0.52</v>
      </c>
      <c r="AH343" s="1">
        <v>0.56000000000000005</v>
      </c>
      <c r="AI343" s="1">
        <v>0.78</v>
      </c>
      <c r="AJ343" s="1">
        <v>0.37</v>
      </c>
      <c r="AK343" s="1">
        <v>0.63</v>
      </c>
      <c r="AL343" s="1">
        <v>0.44</v>
      </c>
      <c r="AM343" s="1">
        <v>0.52</v>
      </c>
      <c r="AN343" s="1">
        <v>1</v>
      </c>
      <c r="AO343" s="1">
        <v>0.63</v>
      </c>
      <c r="AP343" s="1">
        <v>1</v>
      </c>
      <c r="AQ343" s="1">
        <f>SUM(Tabla1[[#This Row],[AM24vsNM24]:[NMinf48vsNM48]])</f>
        <v>0</v>
      </c>
    </row>
    <row r="344" spans="1:43" hidden="1" x14ac:dyDescent="0.3">
      <c r="A344" t="s">
        <v>372</v>
      </c>
      <c r="B344">
        <v>30</v>
      </c>
      <c r="C344" t="str">
        <f>IF(Tabla1[[#This Row],[FDR q-val|AM24vsNM24]] &lt; $C$1, Tabla1[[#This Row],[NES|AM24vsNM24]], "")</f>
        <v/>
      </c>
      <c r="D344" t="str">
        <f>IF(Tabla1[[#This Row],[FDR q-val|AM48vsNM48]] &lt; $C$1, Tabla1[[#This Row],[NES|AM48vsNM48]], "")</f>
        <v/>
      </c>
      <c r="E344" t="str">
        <f>IF(Tabla1[[#This Row],[FDR q-val|AMinf24vsAM24]] &lt; $C$1, Tabla1[[#This Row],[NES|AMinf24vsAM24]], "")</f>
        <v/>
      </c>
      <c r="F344" t="str">
        <f>IF(Tabla1[[#This Row],[FDR q-val|AMinf24vsNM24]] &lt; $C$1, Tabla1[[#This Row],[NES|AMinf24vsNM24]], "")</f>
        <v/>
      </c>
      <c r="G344" t="str">
        <f>IF(Tabla1[[#This Row],[FDR q-val|AMinf24vsNMinf24]] &lt; $C$1, Tabla1[[#This Row],[NES|AMinf24vsNMinf24]], "")</f>
        <v/>
      </c>
      <c r="H344" t="str">
        <f>IF(Tabla1[[#This Row],[FDR q-val|AMinf48_vs_NMinf48]] &lt; $C$1, Tabla1[[#This Row],[NES|AMinf48_vs_NMinf48]], "")</f>
        <v/>
      </c>
      <c r="I344" t="str">
        <f>IF(Tabla1[[#This Row],[FDR q-val|AMinf48vsAM48]] &lt; $C$1, Tabla1[[#This Row],[NES|AMinf48vsAM48]], "")</f>
        <v/>
      </c>
      <c r="J344" t="str">
        <f>IF(Tabla1[[#This Row],[FDR q-val|AMinf48vsNM48]] &lt; $C$1, Tabla1[[#This Row],[NES|AMinf48vsNM48]], "")</f>
        <v/>
      </c>
      <c r="K344" t="str">
        <f>IF(Tabla1[[#This Row],[FDR q-val|NMinf24vsNM24]] &lt; $C$1, Tabla1[[#This Row],[NES|NMinf24vsNM24]], "")</f>
        <v/>
      </c>
      <c r="L344" t="str">
        <f>IF(Tabla1[[#This Row],[FDR q-val|NMinf48vsNM48]] &lt; $C$1, Tabla1[[#This Row],[NES|NMinf48vsNM48]], "")</f>
        <v/>
      </c>
      <c r="M344">
        <v>0.82026960000000004</v>
      </c>
      <c r="N344">
        <v>1.5555317</v>
      </c>
      <c r="O344">
        <v>-0.55482966</v>
      </c>
      <c r="P344">
        <v>1.0676266999999999</v>
      </c>
      <c r="Q344">
        <v>-0.88535607000000005</v>
      </c>
      <c r="R344">
        <v>-0.93781579999999998</v>
      </c>
      <c r="S344">
        <v>-0.77199625999999999</v>
      </c>
      <c r="T344">
        <v>0.61228150000000003</v>
      </c>
      <c r="U344">
        <v>1.2241995000000001</v>
      </c>
      <c r="V344">
        <v>0.94202346000000003</v>
      </c>
      <c r="W344">
        <v>1</v>
      </c>
      <c r="X344">
        <v>0.94842625000000003</v>
      </c>
      <c r="Y344">
        <v>0.97984459999999995</v>
      </c>
      <c r="Z344">
        <v>0.72206897000000003</v>
      </c>
      <c r="AA344">
        <v>1</v>
      </c>
      <c r="AB344">
        <v>0.97136813</v>
      </c>
      <c r="AC344">
        <v>0.96114460000000002</v>
      </c>
      <c r="AD344">
        <v>0.95946275999999997</v>
      </c>
      <c r="AE344">
        <v>0.56948900000000002</v>
      </c>
      <c r="AF344">
        <v>0.88561350000000005</v>
      </c>
      <c r="AG344" s="1">
        <v>0.43</v>
      </c>
      <c r="AH344" s="1">
        <v>0.53</v>
      </c>
      <c r="AI344" s="1">
        <v>0.13</v>
      </c>
      <c r="AJ344" s="1">
        <v>0.3</v>
      </c>
      <c r="AK344" s="1">
        <v>0.4</v>
      </c>
      <c r="AL344" s="1">
        <v>0.7</v>
      </c>
      <c r="AM344" s="1">
        <v>0.17</v>
      </c>
      <c r="AN344" s="1">
        <v>0.5</v>
      </c>
      <c r="AO344" s="1">
        <v>0.5</v>
      </c>
      <c r="AP344" s="1">
        <v>0.33</v>
      </c>
      <c r="AQ344" s="1">
        <f>SUM(Tabla1[[#This Row],[AM24vsNM24]:[NMinf48vsNM48]])</f>
        <v>0</v>
      </c>
    </row>
    <row r="345" spans="1:43" x14ac:dyDescent="0.3">
      <c r="A345" t="s">
        <v>373</v>
      </c>
      <c r="B345">
        <v>51</v>
      </c>
      <c r="C345" t="str">
        <f>IF(Tabla1[[#This Row],[FDR q-val|AM24vsNM24]] &lt; $C$1, Tabla1[[#This Row],[NES|AM24vsNM24]], "")</f>
        <v/>
      </c>
      <c r="D345" t="str">
        <f>IF(Tabla1[[#This Row],[FDR q-val|AM48vsNM48]] &lt; $C$1, Tabla1[[#This Row],[NES|AM48vsNM48]], "")</f>
        <v/>
      </c>
      <c r="E345" t="str">
        <f>IF(Tabla1[[#This Row],[FDR q-val|AMinf24vsAM24]] &lt; $C$1, Tabla1[[#This Row],[NES|AMinf24vsAM24]], "")</f>
        <v/>
      </c>
      <c r="F345" t="str">
        <f>IF(Tabla1[[#This Row],[FDR q-val|AMinf24vsNM24]] &lt; $C$1, Tabla1[[#This Row],[NES|AMinf24vsNM24]], "")</f>
        <v/>
      </c>
      <c r="H345" t="str">
        <f>IF(Tabla1[[#This Row],[FDR q-val|AMinf48_vs_NMinf48]] &lt; $C$1, Tabla1[[#This Row],[NES|AMinf48_vs_NMinf48]], "")</f>
        <v/>
      </c>
      <c r="I345" t="str">
        <f>IF(Tabla1[[#This Row],[FDR q-val|AMinf48vsAM48]] &lt; $C$1, Tabla1[[#This Row],[NES|AMinf48vsAM48]], "")</f>
        <v/>
      </c>
      <c r="J345" t="str">
        <f>IF(Tabla1[[#This Row],[FDR q-val|AMinf48vsNM48]] &lt; $C$1, Tabla1[[#This Row],[NES|AMinf48vsNM48]], "")</f>
        <v/>
      </c>
      <c r="K345">
        <f>IF(Tabla1[[#This Row],[FDR q-val|NMinf24vsNM24]] &lt; $C$1, Tabla1[[#This Row],[NES|NMinf24vsNM24]], "")</f>
        <v>1.6305069999999999</v>
      </c>
      <c r="L345" t="str">
        <f>IF(Tabla1[[#This Row],[FDR q-val|NMinf48vsNM48]] &lt; $C$1, Tabla1[[#This Row],[NES|NMinf48vsNM48]], "")</f>
        <v/>
      </c>
      <c r="M345">
        <v>0.69442700000000002</v>
      </c>
      <c r="N345">
        <v>1.2918622</v>
      </c>
      <c r="O345">
        <v>0.86062179999999999</v>
      </c>
      <c r="P345">
        <v>1.3982062</v>
      </c>
      <c r="Q345">
        <v>-1.1055638999999999</v>
      </c>
      <c r="R345">
        <v>-1.2969383999999999</v>
      </c>
      <c r="S345">
        <v>-0.72911524999999999</v>
      </c>
      <c r="T345">
        <v>0.86201399999999995</v>
      </c>
      <c r="U345">
        <v>1.6305069999999999</v>
      </c>
      <c r="V345">
        <v>1.1923615000000001</v>
      </c>
      <c r="W345">
        <v>0.95171950000000005</v>
      </c>
      <c r="X345">
        <v>1</v>
      </c>
      <c r="Y345">
        <v>0.89730319999999997</v>
      </c>
      <c r="Z345">
        <v>0.53666747000000004</v>
      </c>
      <c r="AA345">
        <v>1</v>
      </c>
      <c r="AB345">
        <v>0.74350773999999997</v>
      </c>
      <c r="AC345">
        <v>0.92866340000000003</v>
      </c>
      <c r="AD345">
        <v>0.88453090000000001</v>
      </c>
      <c r="AE345">
        <v>0.19373741999999999</v>
      </c>
      <c r="AF345">
        <v>0.75976200000000005</v>
      </c>
      <c r="AG345" s="1">
        <v>0.16</v>
      </c>
      <c r="AH345" s="1">
        <v>0.37</v>
      </c>
      <c r="AI345" s="1">
        <v>0.39</v>
      </c>
      <c r="AJ345" s="1">
        <v>0.24</v>
      </c>
      <c r="AK345" s="1">
        <v>0.39</v>
      </c>
      <c r="AL345" s="1">
        <v>0.45</v>
      </c>
      <c r="AM345" s="1">
        <v>0.31</v>
      </c>
      <c r="AN345" s="1">
        <v>0.28999999999999998</v>
      </c>
      <c r="AO345" s="1">
        <v>0.28999999999999998</v>
      </c>
      <c r="AP345" s="1">
        <v>0.39</v>
      </c>
      <c r="AQ345" s="1">
        <f>SUM(Tabla1[[#This Row],[AM24vsNM24]:[NMinf48vsNM48]])</f>
        <v>1.6305069999999999</v>
      </c>
    </row>
    <row r="346" spans="1:43" x14ac:dyDescent="0.3">
      <c r="A346" t="s">
        <v>374</v>
      </c>
      <c r="B346">
        <v>21</v>
      </c>
      <c r="C346" t="str">
        <f>IF(Tabla1[[#This Row],[FDR q-val|AM24vsNM24]] &lt; $C$1, Tabla1[[#This Row],[NES|AM24vsNM24]], "")</f>
        <v/>
      </c>
      <c r="D346" t="str">
        <f>IF(Tabla1[[#This Row],[FDR q-val|AM48vsNM48]] &lt; $C$1, Tabla1[[#This Row],[NES|AM48vsNM48]], "")</f>
        <v/>
      </c>
      <c r="E346" t="str">
        <f>IF(Tabla1[[#This Row],[FDR q-val|AMinf24vsAM24]] &lt; $C$1, Tabla1[[#This Row],[NES|AMinf24vsAM24]], "")</f>
        <v/>
      </c>
      <c r="F346" t="str">
        <f>IF(Tabla1[[#This Row],[FDR q-val|AMinf24vsNM24]] &lt; $C$1, Tabla1[[#This Row],[NES|AMinf24vsNM24]], "")</f>
        <v/>
      </c>
      <c r="G346" t="str">
        <f>IF(Tabla1[[#This Row],[FDR q-val|AMinf24vsNMinf24]] &lt; $C$1, Tabla1[[#This Row],[NES|AMinf24vsNMinf24]], "")</f>
        <v/>
      </c>
      <c r="H346" t="str">
        <f>IF(Tabla1[[#This Row],[FDR q-val|AMinf48_vs_NMinf48]] &lt; $C$1, Tabla1[[#This Row],[NES|AMinf48_vs_NMinf48]], "")</f>
        <v/>
      </c>
      <c r="I346" t="str">
        <f>IF(Tabla1[[#This Row],[FDR q-val|AMinf48vsAM48]] &lt; $C$1, Tabla1[[#This Row],[NES|AMinf48vsAM48]], "")</f>
        <v/>
      </c>
      <c r="J346" t="str">
        <f>IF(Tabla1[[#This Row],[FDR q-val|AMinf48vsNM48]] &lt; $C$1, Tabla1[[#This Row],[NES|AMinf48vsNM48]], "")</f>
        <v/>
      </c>
      <c r="K346">
        <f>IF(Tabla1[[#This Row],[FDR q-val|NMinf24vsNM24]] &lt; $C$1, Tabla1[[#This Row],[NES|NMinf24vsNM24]], "")</f>
        <v>1.4284239999999999</v>
      </c>
      <c r="L346" t="str">
        <f>IF(Tabla1[[#This Row],[FDR q-val|NMinf48vsNM48]] &lt; $C$1, Tabla1[[#This Row],[NES|NMinf48vsNM48]], "")</f>
        <v/>
      </c>
      <c r="M346">
        <v>1.0467218</v>
      </c>
      <c r="N346">
        <v>1.2427219</v>
      </c>
      <c r="O346">
        <v>0.76913624999999997</v>
      </c>
      <c r="P346">
        <v>1.1229213</v>
      </c>
      <c r="Q346">
        <v>-1.1799394000000001</v>
      </c>
      <c r="R346">
        <v>-1.3264312</v>
      </c>
      <c r="S346">
        <v>-0.82249260000000002</v>
      </c>
      <c r="T346">
        <v>-0.84565294000000002</v>
      </c>
      <c r="U346">
        <v>1.4284239999999999</v>
      </c>
      <c r="V346">
        <v>1.0374935000000001</v>
      </c>
      <c r="W346">
        <v>0.94403802999999997</v>
      </c>
      <c r="X346">
        <v>1</v>
      </c>
      <c r="Y346">
        <v>0.91957630000000001</v>
      </c>
      <c r="Z346">
        <v>0.70843140000000004</v>
      </c>
      <c r="AA346">
        <v>1</v>
      </c>
      <c r="AB346">
        <v>0.6733557</v>
      </c>
      <c r="AC346">
        <v>0.96846620000000005</v>
      </c>
      <c r="AD346">
        <v>0.94093245000000003</v>
      </c>
      <c r="AE346">
        <v>0.37821227000000002</v>
      </c>
      <c r="AF346">
        <v>0.84356045999999996</v>
      </c>
      <c r="AG346" s="1">
        <v>0.14000000000000001</v>
      </c>
      <c r="AH346" s="1">
        <v>0.48</v>
      </c>
      <c r="AI346" s="1">
        <v>0.38</v>
      </c>
      <c r="AJ346" s="1">
        <v>0.28999999999999998</v>
      </c>
      <c r="AK346" s="1">
        <v>0.48</v>
      </c>
      <c r="AL346" s="1">
        <v>0.48</v>
      </c>
      <c r="AM346" s="1">
        <v>0.33</v>
      </c>
      <c r="AN346" s="1">
        <v>0.28999999999999998</v>
      </c>
      <c r="AO346" s="1">
        <v>0.43</v>
      </c>
      <c r="AP346" s="1">
        <v>0.48</v>
      </c>
      <c r="AQ346" s="1">
        <f>SUM(Tabla1[[#This Row],[AM24vsNM24]:[NMinf48vsNM48]])</f>
        <v>1.4284239999999999</v>
      </c>
    </row>
    <row r="347" spans="1:43" x14ac:dyDescent="0.3">
      <c r="A347" t="s">
        <v>375</v>
      </c>
      <c r="B347">
        <v>29</v>
      </c>
      <c r="C347" t="str">
        <f>IF(Tabla1[[#This Row],[FDR q-val|AM24vsNM24]] &lt; $C$1, Tabla1[[#This Row],[NES|AM24vsNM24]], "")</f>
        <v/>
      </c>
      <c r="D347" t="str">
        <f>IF(Tabla1[[#This Row],[FDR q-val|AM48vsNM48]] &lt; $C$1, Tabla1[[#This Row],[NES|AM48vsNM48]], "")</f>
        <v/>
      </c>
      <c r="E347" t="str">
        <f>IF(Tabla1[[#This Row],[FDR q-val|AMinf24vsAM24]] &lt; $C$1, Tabla1[[#This Row],[NES|AMinf24vsAM24]], "")</f>
        <v/>
      </c>
      <c r="F347">
        <f>IF(Tabla1[[#This Row],[FDR q-val|AMinf24vsNM24]] &lt; $C$1, Tabla1[[#This Row],[NES|AMinf24vsNM24]], "")</f>
        <v>1.5130901000000001</v>
      </c>
      <c r="H347" t="str">
        <f>IF(Tabla1[[#This Row],[FDR q-val|AMinf48_vs_NMinf48]] &lt; $C$1, Tabla1[[#This Row],[NES|AMinf48_vs_NMinf48]], "")</f>
        <v/>
      </c>
      <c r="I347" t="str">
        <f>IF(Tabla1[[#This Row],[FDR q-val|AMinf48vsAM48]] &lt; $C$1, Tabla1[[#This Row],[NES|AMinf48vsAM48]], "")</f>
        <v/>
      </c>
      <c r="J347" t="str">
        <f>IF(Tabla1[[#This Row],[FDR q-val|AMinf48vsNM48]] &lt; $C$1, Tabla1[[#This Row],[NES|AMinf48vsNM48]], "")</f>
        <v/>
      </c>
      <c r="K347">
        <f>IF(Tabla1[[#This Row],[FDR q-val|NMinf24vsNM24]] &lt; $C$1, Tabla1[[#This Row],[NES|NMinf24vsNM24]], "")</f>
        <v>1.6247929000000001</v>
      </c>
      <c r="L347" t="str">
        <f>IF(Tabla1[[#This Row],[FDR q-val|NMinf48vsNM48]] &lt; $C$1, Tabla1[[#This Row],[NES|NMinf48vsNM48]], "")</f>
        <v/>
      </c>
      <c r="M347">
        <v>0.68671256000000003</v>
      </c>
      <c r="N347">
        <v>1.2528737999999999</v>
      </c>
      <c r="O347">
        <v>0.9903592</v>
      </c>
      <c r="P347">
        <v>1.5130901000000001</v>
      </c>
      <c r="Q347">
        <v>-0.86961423999999998</v>
      </c>
      <c r="R347">
        <v>-1.1864938</v>
      </c>
      <c r="S347">
        <v>0.85511700000000002</v>
      </c>
      <c r="T347">
        <v>1.0237191000000001</v>
      </c>
      <c r="U347">
        <v>1.6247929000000001</v>
      </c>
      <c r="V347">
        <v>1.3688555</v>
      </c>
      <c r="W347">
        <v>0.94663160000000002</v>
      </c>
      <c r="X347">
        <v>1</v>
      </c>
      <c r="Y347">
        <v>0.88906269999999998</v>
      </c>
      <c r="Z347">
        <v>0.35883029999999999</v>
      </c>
      <c r="AA347">
        <v>1</v>
      </c>
      <c r="AB347">
        <v>0.88641119999999995</v>
      </c>
      <c r="AC347">
        <v>0.99943150000000003</v>
      </c>
      <c r="AD347">
        <v>0.84689163999999995</v>
      </c>
      <c r="AE347">
        <v>0.1970924</v>
      </c>
      <c r="AF347">
        <v>1</v>
      </c>
      <c r="AG347" s="1">
        <v>0.28000000000000003</v>
      </c>
      <c r="AH347" s="1">
        <v>0.41</v>
      </c>
      <c r="AI347" s="1">
        <v>0.24</v>
      </c>
      <c r="AJ347" s="1">
        <v>0.31</v>
      </c>
      <c r="AK347" s="1">
        <v>0.31</v>
      </c>
      <c r="AL347" s="1">
        <v>0.45</v>
      </c>
      <c r="AM347" s="1">
        <v>0.21</v>
      </c>
      <c r="AN347" s="1">
        <v>0.21</v>
      </c>
      <c r="AO347" s="1">
        <v>0.28000000000000003</v>
      </c>
      <c r="AP347" s="1">
        <v>0.31</v>
      </c>
      <c r="AQ347" s="1">
        <f>SUM(Tabla1[[#This Row],[AM24vsNM24]:[NMinf48vsNM48]])</f>
        <v>3.1378830000000004</v>
      </c>
    </row>
    <row r="348" spans="1:43" x14ac:dyDescent="0.3">
      <c r="A348" t="s">
        <v>376</v>
      </c>
      <c r="B348">
        <v>26</v>
      </c>
      <c r="C348" t="str">
        <f>IF(Tabla1[[#This Row],[FDR q-val|AM24vsNM24]] &lt; $C$1, Tabla1[[#This Row],[NES|AM24vsNM24]], "")</f>
        <v/>
      </c>
      <c r="D348" t="str">
        <f>IF(Tabla1[[#This Row],[FDR q-val|AM48vsNM48]] &lt; $C$1, Tabla1[[#This Row],[NES|AM48vsNM48]], "")</f>
        <v/>
      </c>
      <c r="E348" t="str">
        <f>IF(Tabla1[[#This Row],[FDR q-val|AMinf24vsAM24]] &lt; $C$1, Tabla1[[#This Row],[NES|AMinf24vsAM24]], "")</f>
        <v/>
      </c>
      <c r="F348">
        <f>IF(Tabla1[[#This Row],[FDR q-val|AMinf24vsNM24]] &lt; $C$1, Tabla1[[#This Row],[NES|AMinf24vsNM24]], "")</f>
        <v>1.4349023000000001</v>
      </c>
      <c r="G348" t="str">
        <f>IF(Tabla1[[#This Row],[FDR q-val|AMinf24vsNMinf24]] &lt; $C$1, Tabla1[[#This Row],[NES|AMinf24vsNMinf24]], "")</f>
        <v/>
      </c>
      <c r="H348" t="str">
        <f>IF(Tabla1[[#This Row],[FDR q-val|AMinf48_vs_NMinf48]] &lt; $C$1, Tabla1[[#This Row],[NES|AMinf48_vs_NMinf48]], "")</f>
        <v/>
      </c>
      <c r="I348" t="str">
        <f>IF(Tabla1[[#This Row],[FDR q-val|AMinf48vsAM48]] &lt; $C$1, Tabla1[[#This Row],[NES|AMinf48vsAM48]], "")</f>
        <v/>
      </c>
      <c r="J348" t="str">
        <f>IF(Tabla1[[#This Row],[FDR q-val|AMinf48vsNM48]] &lt; $C$1, Tabla1[[#This Row],[NES|AMinf48vsNM48]], "")</f>
        <v/>
      </c>
      <c r="K348">
        <f>IF(Tabla1[[#This Row],[FDR q-val|NMinf24vsNM24]] &lt; $C$1, Tabla1[[#This Row],[NES|NMinf24vsNM24]], "")</f>
        <v>1.7134602000000001</v>
      </c>
      <c r="L348" t="str">
        <f>IF(Tabla1[[#This Row],[FDR q-val|NMinf48vsNM48]] &lt; $C$1, Tabla1[[#This Row],[NES|NMinf48vsNM48]], "")</f>
        <v/>
      </c>
      <c r="M348">
        <v>0.66005265999999996</v>
      </c>
      <c r="N348">
        <v>1.2917491999999999</v>
      </c>
      <c r="O348">
        <v>0.82407660000000005</v>
      </c>
      <c r="P348">
        <v>1.4349023000000001</v>
      </c>
      <c r="Q348">
        <v>-0.98282427000000006</v>
      </c>
      <c r="R348">
        <v>-1.2156609</v>
      </c>
      <c r="S348">
        <v>0.81235135000000003</v>
      </c>
      <c r="T348">
        <v>1.0002089999999999</v>
      </c>
      <c r="U348">
        <v>1.7134602000000001</v>
      </c>
      <c r="V348">
        <v>1.2549490999999999</v>
      </c>
      <c r="W348">
        <v>0.95170790000000005</v>
      </c>
      <c r="X348">
        <v>1</v>
      </c>
      <c r="Y348">
        <v>0.89895380000000003</v>
      </c>
      <c r="Z348">
        <v>0.482354</v>
      </c>
      <c r="AA348">
        <v>1</v>
      </c>
      <c r="AB348">
        <v>0.84706789999999998</v>
      </c>
      <c r="AC348">
        <v>0.99094135000000005</v>
      </c>
      <c r="AD348">
        <v>0.86852704999999997</v>
      </c>
      <c r="AE348">
        <v>0.11029867</v>
      </c>
      <c r="AF348">
        <v>0.81793433000000004</v>
      </c>
      <c r="AG348" s="1">
        <v>0.27</v>
      </c>
      <c r="AH348" s="1">
        <v>0.42</v>
      </c>
      <c r="AI348" s="1">
        <v>0.42</v>
      </c>
      <c r="AJ348" s="1">
        <v>0.27</v>
      </c>
      <c r="AK348" s="1">
        <v>0.35</v>
      </c>
      <c r="AL348" s="1">
        <v>0.46</v>
      </c>
      <c r="AM348" s="1">
        <v>0.19</v>
      </c>
      <c r="AN348" s="1">
        <v>0.19</v>
      </c>
      <c r="AO348" s="1">
        <v>0.27</v>
      </c>
      <c r="AP348" s="1">
        <v>0.27</v>
      </c>
      <c r="AQ348" s="1">
        <f>SUM(Tabla1[[#This Row],[AM24vsNM24]:[NMinf48vsNM48]])</f>
        <v>3.1483625000000002</v>
      </c>
    </row>
    <row r="349" spans="1:43" hidden="1" x14ac:dyDescent="0.3">
      <c r="A349" t="s">
        <v>377</v>
      </c>
      <c r="B349">
        <v>85</v>
      </c>
      <c r="C349" t="str">
        <f>IF(Tabla1[[#This Row],[FDR q-val|AM24vsNM24]] &lt; $C$1, Tabla1[[#This Row],[NES|AM24vsNM24]], "")</f>
        <v/>
      </c>
      <c r="D349" t="str">
        <f>IF(Tabla1[[#This Row],[FDR q-val|AM48vsNM48]] &lt; $C$1, Tabla1[[#This Row],[NES|AM48vsNM48]], "")</f>
        <v/>
      </c>
      <c r="E349" t="str">
        <f>IF(Tabla1[[#This Row],[FDR q-val|AMinf24vsAM24]] &lt; $C$1, Tabla1[[#This Row],[NES|AMinf24vsAM24]], "")</f>
        <v/>
      </c>
      <c r="F349" t="str">
        <f>IF(Tabla1[[#This Row],[FDR q-val|AMinf24vsNM24]] &lt; $C$1, Tabla1[[#This Row],[NES|AMinf24vsNM24]], "")</f>
        <v/>
      </c>
      <c r="H349" t="str">
        <f>IF(Tabla1[[#This Row],[FDR q-val|AMinf48_vs_NMinf48]] &lt; $C$1, Tabla1[[#This Row],[NES|AMinf48_vs_NMinf48]], "")</f>
        <v/>
      </c>
      <c r="I349" t="str">
        <f>IF(Tabla1[[#This Row],[FDR q-val|AMinf48vsAM48]] &lt; $C$1, Tabla1[[#This Row],[NES|AMinf48vsAM48]], "")</f>
        <v/>
      </c>
      <c r="J349" t="str">
        <f>IF(Tabla1[[#This Row],[FDR q-val|AMinf48vsNM48]] &lt; $C$1, Tabla1[[#This Row],[NES|AMinf48vsNM48]], "")</f>
        <v/>
      </c>
      <c r="K349" t="str">
        <f>IF(Tabla1[[#This Row],[FDR q-val|NMinf24vsNM24]] &lt; $C$1, Tabla1[[#This Row],[NES|NMinf24vsNM24]], "")</f>
        <v/>
      </c>
      <c r="L349" t="str">
        <f>IF(Tabla1[[#This Row],[FDR q-val|NMinf48vsNM48]] &lt; $C$1, Tabla1[[#This Row],[NES|NMinf48vsNM48]], "")</f>
        <v/>
      </c>
      <c r="M349">
        <v>1.3742542</v>
      </c>
      <c r="N349">
        <v>-0.99786896000000003</v>
      </c>
      <c r="O349">
        <v>-0.85073863999999999</v>
      </c>
      <c r="P349">
        <v>1.0545309</v>
      </c>
      <c r="Q349">
        <v>-0.79192096000000001</v>
      </c>
      <c r="R349">
        <v>1.1358275</v>
      </c>
      <c r="S349">
        <v>0.67483249999999995</v>
      </c>
      <c r="T349">
        <v>-0.72624295999999999</v>
      </c>
      <c r="U349">
        <v>1.2265809999999999</v>
      </c>
      <c r="V349">
        <v>-0.81033999999999995</v>
      </c>
      <c r="W349">
        <v>0.70229059999999999</v>
      </c>
      <c r="X349">
        <v>1</v>
      </c>
      <c r="Y349">
        <v>0.882942</v>
      </c>
      <c r="Z349">
        <v>0.72699340000000001</v>
      </c>
      <c r="AA349">
        <v>1</v>
      </c>
      <c r="AB349">
        <v>1</v>
      </c>
      <c r="AC349">
        <v>0.97658043999999999</v>
      </c>
      <c r="AD349">
        <v>0.95665615999999998</v>
      </c>
      <c r="AE349">
        <v>0.57389639999999997</v>
      </c>
      <c r="AF349">
        <v>0.98744460000000001</v>
      </c>
      <c r="AG349" s="1">
        <v>0.33</v>
      </c>
      <c r="AH349" s="1">
        <v>0.42</v>
      </c>
      <c r="AI349" s="1">
        <v>0.38</v>
      </c>
      <c r="AJ349" s="1">
        <v>0.32</v>
      </c>
      <c r="AK349" s="1">
        <v>0.31</v>
      </c>
      <c r="AL349" s="1">
        <v>0.38</v>
      </c>
      <c r="AM349" s="1">
        <v>0.2</v>
      </c>
      <c r="AN349" s="1">
        <v>0.2</v>
      </c>
      <c r="AO349" s="1">
        <v>0.44</v>
      </c>
      <c r="AP349" s="1">
        <v>0.28999999999999998</v>
      </c>
      <c r="AQ349" s="1">
        <f>SUM(Tabla1[[#This Row],[AM24vsNM24]:[NMinf48vsNM48]])</f>
        <v>0</v>
      </c>
    </row>
    <row r="350" spans="1:43" hidden="1" x14ac:dyDescent="0.3">
      <c r="A350" t="s">
        <v>378</v>
      </c>
      <c r="B350">
        <v>35</v>
      </c>
      <c r="C350" t="str">
        <f>IF(Tabla1[[#This Row],[FDR q-val|AM24vsNM24]] &lt; $C$1, Tabla1[[#This Row],[NES|AM24vsNM24]], "")</f>
        <v/>
      </c>
      <c r="D350" t="str">
        <f>IF(Tabla1[[#This Row],[FDR q-val|AM48vsNM48]] &lt; $C$1, Tabla1[[#This Row],[NES|AM48vsNM48]], "")</f>
        <v/>
      </c>
      <c r="E350" t="str">
        <f>IF(Tabla1[[#This Row],[FDR q-val|AMinf24vsAM24]] &lt; $C$1, Tabla1[[#This Row],[NES|AMinf24vsAM24]], "")</f>
        <v/>
      </c>
      <c r="F350" t="str">
        <f>IF(Tabla1[[#This Row],[FDR q-val|AMinf24vsNM24]] &lt; $C$1, Tabla1[[#This Row],[NES|AMinf24vsNM24]], "")</f>
        <v/>
      </c>
      <c r="G350" t="str">
        <f>IF(Tabla1[[#This Row],[FDR q-val|AMinf24vsNMinf24]] &lt; $C$1, Tabla1[[#This Row],[NES|AMinf24vsNMinf24]], "")</f>
        <v/>
      </c>
      <c r="H350" t="str">
        <f>IF(Tabla1[[#This Row],[FDR q-val|AMinf48_vs_NMinf48]] &lt; $C$1, Tabla1[[#This Row],[NES|AMinf48_vs_NMinf48]], "")</f>
        <v/>
      </c>
      <c r="I350" t="str">
        <f>IF(Tabla1[[#This Row],[FDR q-val|AMinf48vsAM48]] &lt; $C$1, Tabla1[[#This Row],[NES|AMinf48vsAM48]], "")</f>
        <v/>
      </c>
      <c r="J350" t="str">
        <f>IF(Tabla1[[#This Row],[FDR q-val|AMinf48vsNM48]] &lt; $C$1, Tabla1[[#This Row],[NES|AMinf48vsNM48]], "")</f>
        <v/>
      </c>
      <c r="K350" t="str">
        <f>IF(Tabla1[[#This Row],[FDR q-val|NMinf24vsNM24]] &lt; $C$1, Tabla1[[#This Row],[NES|NMinf24vsNM24]], "")</f>
        <v/>
      </c>
      <c r="L350" t="str">
        <f>IF(Tabla1[[#This Row],[FDR q-val|NMinf48vsNM48]] &lt; $C$1, Tabla1[[#This Row],[NES|NMinf48vsNM48]], "")</f>
        <v/>
      </c>
      <c r="M350">
        <v>1.5048013</v>
      </c>
      <c r="N350">
        <v>-0.8791968</v>
      </c>
      <c r="O350">
        <v>-1.2159247</v>
      </c>
      <c r="P350">
        <v>0.89125909999999997</v>
      </c>
      <c r="Q350">
        <v>-0.79665730000000001</v>
      </c>
      <c r="R350">
        <v>0.63809059999999995</v>
      </c>
      <c r="S350">
        <v>0.62649999999999995</v>
      </c>
      <c r="T350">
        <v>-0.52203922999999997</v>
      </c>
      <c r="U350">
        <v>1.0165886</v>
      </c>
      <c r="V350">
        <v>0.86518890000000004</v>
      </c>
      <c r="W350">
        <v>0.77352697000000004</v>
      </c>
      <c r="X350">
        <v>1</v>
      </c>
      <c r="Y350">
        <v>0.65939139999999996</v>
      </c>
      <c r="Z350">
        <v>0.85125419999999996</v>
      </c>
      <c r="AA350">
        <v>1</v>
      </c>
      <c r="AB350">
        <v>1</v>
      </c>
      <c r="AC350">
        <v>0.97660416000000005</v>
      </c>
      <c r="AD350">
        <v>0.98698646000000001</v>
      </c>
      <c r="AE350">
        <v>0.75665044999999997</v>
      </c>
      <c r="AF350">
        <v>0.89260930000000005</v>
      </c>
      <c r="AG350" s="1">
        <v>0.51</v>
      </c>
      <c r="AH350" s="1">
        <v>0.66</v>
      </c>
      <c r="AI350" s="1">
        <v>0.63</v>
      </c>
      <c r="AJ350" s="1">
        <v>0.46</v>
      </c>
      <c r="AK350" s="1">
        <v>0.34</v>
      </c>
      <c r="AL350" s="1">
        <v>0.11</v>
      </c>
      <c r="AM350" s="1">
        <v>0.43</v>
      </c>
      <c r="AN350" s="1">
        <v>0.14000000000000001</v>
      </c>
      <c r="AO350" s="1">
        <v>0.56999999999999995</v>
      </c>
      <c r="AP350" s="1">
        <v>0.34</v>
      </c>
      <c r="AQ350" s="1">
        <f>SUM(Tabla1[[#This Row],[AM24vsNM24]:[NMinf48vsNM48]])</f>
        <v>0</v>
      </c>
    </row>
    <row r="351" spans="1:43" x14ac:dyDescent="0.3">
      <c r="A351" t="s">
        <v>379</v>
      </c>
      <c r="B351">
        <v>137</v>
      </c>
      <c r="C351" t="str">
        <f>IF(Tabla1[[#This Row],[FDR q-val|AM24vsNM24]] &lt; $C$1, Tabla1[[#This Row],[NES|AM24vsNM24]], "")</f>
        <v/>
      </c>
      <c r="D351" t="str">
        <f>IF(Tabla1[[#This Row],[FDR q-val|AM48vsNM48]] &lt; $C$1, Tabla1[[#This Row],[NES|AM48vsNM48]], "")</f>
        <v/>
      </c>
      <c r="E351" t="str">
        <f>IF(Tabla1[[#This Row],[FDR q-val|AMinf24vsAM24]] &lt; $C$1, Tabla1[[#This Row],[NES|AMinf24vsAM24]], "")</f>
        <v/>
      </c>
      <c r="F351" t="str">
        <f>IF(Tabla1[[#This Row],[FDR q-val|AMinf24vsNM24]] &lt; $C$1, Tabla1[[#This Row],[NES|AMinf24vsNM24]], "")</f>
        <v/>
      </c>
      <c r="H351" t="str">
        <f>IF(Tabla1[[#This Row],[FDR q-val|AMinf48_vs_NMinf48]] &lt; $C$1, Tabla1[[#This Row],[NES|AMinf48_vs_NMinf48]], "")</f>
        <v/>
      </c>
      <c r="I351" t="str">
        <f>IF(Tabla1[[#This Row],[FDR q-val|AMinf48vsAM48]] &lt; $C$1, Tabla1[[#This Row],[NES|AMinf48vsAM48]], "")</f>
        <v/>
      </c>
      <c r="J351" t="str">
        <f>IF(Tabla1[[#This Row],[FDR q-val|AMinf48vsNM48]] &lt; $C$1, Tabla1[[#This Row],[NES|AMinf48vsNM48]], "")</f>
        <v/>
      </c>
      <c r="K351">
        <f>IF(Tabla1[[#This Row],[FDR q-val|NMinf24vsNM24]] &lt; $C$1, Tabla1[[#This Row],[NES|NMinf24vsNM24]], "")</f>
        <v>1.3057224999999999</v>
      </c>
      <c r="L351" t="str">
        <f>IF(Tabla1[[#This Row],[FDR q-val|NMinf48vsNM48]] &lt; $C$1, Tabla1[[#This Row],[NES|NMinf48vsNM48]], "")</f>
        <v/>
      </c>
      <c r="M351">
        <v>0.87034005000000003</v>
      </c>
      <c r="N351">
        <v>-1.028316</v>
      </c>
      <c r="O351">
        <v>-0.95901630000000004</v>
      </c>
      <c r="P351">
        <v>1.1397077</v>
      </c>
      <c r="Q351">
        <v>-1.2520392</v>
      </c>
      <c r="R351">
        <v>0.63462580000000002</v>
      </c>
      <c r="S351">
        <v>-0.83503309999999997</v>
      </c>
      <c r="T351">
        <v>-0.9455422</v>
      </c>
      <c r="U351">
        <v>1.3057224999999999</v>
      </c>
      <c r="V351">
        <v>-1.0620149000000001</v>
      </c>
      <c r="W351">
        <v>1</v>
      </c>
      <c r="X351">
        <v>1</v>
      </c>
      <c r="Y351">
        <v>0.81146929999999995</v>
      </c>
      <c r="Z351">
        <v>0.68744309999999997</v>
      </c>
      <c r="AA351">
        <v>1</v>
      </c>
      <c r="AB351">
        <v>1</v>
      </c>
      <c r="AC351">
        <v>0.96777254000000001</v>
      </c>
      <c r="AD351">
        <v>0.90923655000000003</v>
      </c>
      <c r="AE351">
        <v>0.48403056999999999</v>
      </c>
      <c r="AF351">
        <v>0.83731836000000004</v>
      </c>
      <c r="AG351" s="1">
        <v>0.2</v>
      </c>
      <c r="AH351" s="1">
        <v>0.21</v>
      </c>
      <c r="AI351" s="1">
        <v>0.17</v>
      </c>
      <c r="AJ351" s="1">
        <v>0.23</v>
      </c>
      <c r="AK351" s="1">
        <v>0.28999999999999998</v>
      </c>
      <c r="AL351" s="1">
        <v>0.34</v>
      </c>
      <c r="AM351" s="1">
        <v>0.28000000000000003</v>
      </c>
      <c r="AN351" s="1">
        <v>0.23</v>
      </c>
      <c r="AO351" s="1">
        <v>0.18</v>
      </c>
      <c r="AP351" s="1">
        <v>0.3</v>
      </c>
      <c r="AQ351" s="1">
        <f>SUM(Tabla1[[#This Row],[AM24vsNM24]:[NMinf48vsNM48]])</f>
        <v>1.3057224999999999</v>
      </c>
    </row>
    <row r="352" spans="1:43" x14ac:dyDescent="0.3">
      <c r="A352" t="s">
        <v>380</v>
      </c>
      <c r="B352">
        <v>27</v>
      </c>
      <c r="C352" t="str">
        <f>IF(Tabla1[[#This Row],[FDR q-val|AM24vsNM24]] &lt; $C$1, Tabla1[[#This Row],[NES|AM24vsNM24]], "")</f>
        <v/>
      </c>
      <c r="D352" t="str">
        <f>IF(Tabla1[[#This Row],[FDR q-val|AM48vsNM48]] &lt; $C$1, Tabla1[[#This Row],[NES|AM48vsNM48]], "")</f>
        <v/>
      </c>
      <c r="E352" t="str">
        <f>IF(Tabla1[[#This Row],[FDR q-val|AMinf24vsAM24]] &lt; $C$1, Tabla1[[#This Row],[NES|AMinf24vsAM24]], "")</f>
        <v/>
      </c>
      <c r="F352" t="str">
        <f>IF(Tabla1[[#This Row],[FDR q-val|AMinf24vsNM24]] &lt; $C$1, Tabla1[[#This Row],[NES|AMinf24vsNM24]], "")</f>
        <v/>
      </c>
      <c r="G352" t="str">
        <f>IF(Tabla1[[#This Row],[FDR q-val|AMinf24vsNMinf24]] &lt; $C$1, Tabla1[[#This Row],[NES|AMinf24vsNMinf24]], "")</f>
        <v/>
      </c>
      <c r="H352" t="str">
        <f>IF(Tabla1[[#This Row],[FDR q-val|AMinf48_vs_NMinf48]] &lt; $C$1, Tabla1[[#This Row],[NES|AMinf48_vs_NMinf48]], "")</f>
        <v/>
      </c>
      <c r="I352" t="str">
        <f>IF(Tabla1[[#This Row],[FDR q-val|AMinf48vsAM48]] &lt; $C$1, Tabla1[[#This Row],[NES|AMinf48vsAM48]], "")</f>
        <v/>
      </c>
      <c r="J352" t="str">
        <f>IF(Tabla1[[#This Row],[FDR q-val|AMinf48vsNM48]] &lt; $C$1, Tabla1[[#This Row],[NES|AMinf48vsNM48]], "")</f>
        <v/>
      </c>
      <c r="K352">
        <f>IF(Tabla1[[#This Row],[FDR q-val|NMinf24vsNM24]] &lt; $C$1, Tabla1[[#This Row],[NES|NMinf24vsNM24]], "")</f>
        <v>1.5051576</v>
      </c>
      <c r="L352" t="str">
        <f>IF(Tabla1[[#This Row],[FDR q-val|NMinf48vsNM48]] &lt; $C$1, Tabla1[[#This Row],[NES|NMinf48vsNM48]], "")</f>
        <v/>
      </c>
      <c r="M352">
        <v>0.7932825</v>
      </c>
      <c r="N352">
        <v>0.69263123999999998</v>
      </c>
      <c r="O352">
        <v>0.73585710000000004</v>
      </c>
      <c r="P352">
        <v>1.1468586000000001</v>
      </c>
      <c r="Q352">
        <v>-1.0104310000000001</v>
      </c>
      <c r="R352">
        <v>0.73222345</v>
      </c>
      <c r="S352">
        <v>-0.81617499999999998</v>
      </c>
      <c r="T352">
        <v>-0.81162566000000003</v>
      </c>
      <c r="U352">
        <v>1.5051576</v>
      </c>
      <c r="V352">
        <v>-0.80197200000000002</v>
      </c>
      <c r="W352">
        <v>0.96556900000000001</v>
      </c>
      <c r="X352">
        <v>0.96659640000000002</v>
      </c>
      <c r="Y352">
        <v>0.92997799999999997</v>
      </c>
      <c r="Z352">
        <v>0.68397485999999996</v>
      </c>
      <c r="AA352">
        <v>1</v>
      </c>
      <c r="AB352">
        <v>1</v>
      </c>
      <c r="AC352">
        <v>0.96627795999999999</v>
      </c>
      <c r="AD352">
        <v>0.93318699999999999</v>
      </c>
      <c r="AE352">
        <v>0.3065098</v>
      </c>
      <c r="AF352">
        <v>0.98446310000000004</v>
      </c>
      <c r="AG352" s="1">
        <v>0.26</v>
      </c>
      <c r="AH352" s="1">
        <v>0.33</v>
      </c>
      <c r="AI352" s="1">
        <v>0.3</v>
      </c>
      <c r="AJ352" s="1">
        <v>0.41</v>
      </c>
      <c r="AK352" s="1">
        <v>0.22</v>
      </c>
      <c r="AL352" s="1">
        <v>0.15</v>
      </c>
      <c r="AM352" s="1">
        <v>0.3</v>
      </c>
      <c r="AN352" s="1">
        <v>0.41</v>
      </c>
      <c r="AO352" s="1">
        <v>0.22</v>
      </c>
      <c r="AP352" s="1">
        <v>0.26</v>
      </c>
      <c r="AQ352" s="1">
        <f>SUM(Tabla1[[#This Row],[AM24vsNM24]:[NMinf48vsNM48]])</f>
        <v>1.5051576</v>
      </c>
    </row>
    <row r="353" spans="1:43" hidden="1" x14ac:dyDescent="0.3">
      <c r="A353" t="s">
        <v>381</v>
      </c>
      <c r="B353">
        <v>42</v>
      </c>
      <c r="C353" t="str">
        <f>IF(Tabla1[[#This Row],[FDR q-val|AM24vsNM24]] &lt; $C$1, Tabla1[[#This Row],[NES|AM24vsNM24]], "")</f>
        <v/>
      </c>
      <c r="D353" t="str">
        <f>IF(Tabla1[[#This Row],[FDR q-val|AM48vsNM48]] &lt; $C$1, Tabla1[[#This Row],[NES|AM48vsNM48]], "")</f>
        <v/>
      </c>
      <c r="E353" t="str">
        <f>IF(Tabla1[[#This Row],[FDR q-val|AMinf24vsAM24]] &lt; $C$1, Tabla1[[#This Row],[NES|AMinf24vsAM24]], "")</f>
        <v/>
      </c>
      <c r="F353" t="str">
        <f>IF(Tabla1[[#This Row],[FDR q-val|AMinf24vsNM24]] &lt; $C$1, Tabla1[[#This Row],[NES|AMinf24vsNM24]], "")</f>
        <v/>
      </c>
      <c r="H353" t="str">
        <f>IF(Tabla1[[#This Row],[FDR q-val|AMinf48_vs_NMinf48]] &lt; $C$1, Tabla1[[#This Row],[NES|AMinf48_vs_NMinf48]], "")</f>
        <v/>
      </c>
      <c r="I353" t="str">
        <f>IF(Tabla1[[#This Row],[FDR q-val|AMinf48vsAM48]] &lt; $C$1, Tabla1[[#This Row],[NES|AMinf48vsAM48]], "")</f>
        <v/>
      </c>
      <c r="J353" t="str">
        <f>IF(Tabla1[[#This Row],[FDR q-val|AMinf48vsNM48]] &lt; $C$1, Tabla1[[#This Row],[NES|AMinf48vsNM48]], "")</f>
        <v/>
      </c>
      <c r="K353" t="str">
        <f>IF(Tabla1[[#This Row],[FDR q-val|NMinf24vsNM24]] &lt; $C$1, Tabla1[[#This Row],[NES|NMinf24vsNM24]], "")</f>
        <v/>
      </c>
      <c r="L353" t="str">
        <f>IF(Tabla1[[#This Row],[FDR q-val|NMinf48vsNM48]] &lt; $C$1, Tabla1[[#This Row],[NES|NMinf48vsNM48]], "")</f>
        <v/>
      </c>
      <c r="M353">
        <v>-0.95140254000000002</v>
      </c>
      <c r="N353">
        <v>0.93920064000000003</v>
      </c>
      <c r="O353">
        <v>0.91105230000000004</v>
      </c>
      <c r="P353">
        <v>-0.78312630000000005</v>
      </c>
      <c r="Q353">
        <v>-1.3923569</v>
      </c>
      <c r="R353">
        <v>0.50721145000000001</v>
      </c>
      <c r="S353">
        <v>-1.2286903</v>
      </c>
      <c r="T353">
        <v>-1.1357636</v>
      </c>
      <c r="U353">
        <v>0.89834343999999999</v>
      </c>
      <c r="V353">
        <v>-1.1734829</v>
      </c>
      <c r="W353">
        <v>0.92537650000000005</v>
      </c>
      <c r="X353">
        <v>1</v>
      </c>
      <c r="Y353">
        <v>0.87780689999999995</v>
      </c>
      <c r="Z353">
        <v>0.97405280000000005</v>
      </c>
      <c r="AA353">
        <v>1</v>
      </c>
      <c r="AB353">
        <v>1</v>
      </c>
      <c r="AC353">
        <v>0.80940460000000003</v>
      </c>
      <c r="AD353">
        <v>0.78424819999999995</v>
      </c>
      <c r="AE353">
        <v>0.83685569999999998</v>
      </c>
      <c r="AF353">
        <v>0.81346819999999997</v>
      </c>
      <c r="AG353" s="1">
        <v>0.33</v>
      </c>
      <c r="AH353" s="1">
        <v>0.12</v>
      </c>
      <c r="AI353" s="1">
        <v>0.12</v>
      </c>
      <c r="AJ353" s="1">
        <v>0.36</v>
      </c>
      <c r="AK353" s="1">
        <v>0.38</v>
      </c>
      <c r="AL353" s="1">
        <v>0.17</v>
      </c>
      <c r="AM353" s="1">
        <v>0.38</v>
      </c>
      <c r="AN353" s="1">
        <v>0.31</v>
      </c>
      <c r="AO353" s="1">
        <v>0.24</v>
      </c>
      <c r="AP353" s="1">
        <v>0.33</v>
      </c>
      <c r="AQ353" s="1">
        <f>SUM(Tabla1[[#This Row],[AM24vsNM24]:[NMinf48vsNM48]])</f>
        <v>0</v>
      </c>
    </row>
    <row r="354" spans="1:43" hidden="1" x14ac:dyDescent="0.3">
      <c r="A354" t="s">
        <v>382</v>
      </c>
      <c r="B354">
        <v>17</v>
      </c>
      <c r="C354" t="str">
        <f>IF(Tabla1[[#This Row],[FDR q-val|AM24vsNM24]] &lt; $C$1, Tabla1[[#This Row],[NES|AM24vsNM24]], "")</f>
        <v/>
      </c>
      <c r="D354" t="str">
        <f>IF(Tabla1[[#This Row],[FDR q-val|AM48vsNM48]] &lt; $C$1, Tabla1[[#This Row],[NES|AM48vsNM48]], "")</f>
        <v/>
      </c>
      <c r="E354" t="str">
        <f>IF(Tabla1[[#This Row],[FDR q-val|AMinf24vsAM24]] &lt; $C$1, Tabla1[[#This Row],[NES|AMinf24vsAM24]], "")</f>
        <v/>
      </c>
      <c r="F354" t="str">
        <f>IF(Tabla1[[#This Row],[FDR q-val|AMinf24vsNM24]] &lt; $C$1, Tabla1[[#This Row],[NES|AMinf24vsNM24]], "")</f>
        <v/>
      </c>
      <c r="G354" t="str">
        <f>IF(Tabla1[[#This Row],[FDR q-val|AMinf24vsNMinf24]] &lt; $C$1, Tabla1[[#This Row],[NES|AMinf24vsNMinf24]], "")</f>
        <v/>
      </c>
      <c r="H354" t="str">
        <f>IF(Tabla1[[#This Row],[FDR q-val|AMinf48_vs_NMinf48]] &lt; $C$1, Tabla1[[#This Row],[NES|AMinf48_vs_NMinf48]], "")</f>
        <v/>
      </c>
      <c r="I354" t="str">
        <f>IF(Tabla1[[#This Row],[FDR q-val|AMinf48vsAM48]] &lt; $C$1, Tabla1[[#This Row],[NES|AMinf48vsAM48]], "")</f>
        <v/>
      </c>
      <c r="J354" t="str">
        <f>IF(Tabla1[[#This Row],[FDR q-val|AMinf48vsNM48]] &lt; $C$1, Tabla1[[#This Row],[NES|AMinf48vsNM48]], "")</f>
        <v/>
      </c>
      <c r="K354" t="str">
        <f>IF(Tabla1[[#This Row],[FDR q-val|NMinf24vsNM24]] &lt; $C$1, Tabla1[[#This Row],[NES|NMinf24vsNM24]], "")</f>
        <v/>
      </c>
      <c r="L354" t="str">
        <f>IF(Tabla1[[#This Row],[FDR q-val|NMinf48vsNM48]] &lt; $C$1, Tabla1[[#This Row],[NES|NMinf48vsNM48]], "")</f>
        <v/>
      </c>
      <c r="M354">
        <v>0.70056580000000002</v>
      </c>
      <c r="N354">
        <v>-0.67338215999999995</v>
      </c>
      <c r="O354">
        <v>-0.73349947000000004</v>
      </c>
      <c r="P354">
        <v>0.87781255999999996</v>
      </c>
      <c r="Q354">
        <v>-0.67264794999999999</v>
      </c>
      <c r="R354">
        <v>-0.70125839999999995</v>
      </c>
      <c r="S354">
        <v>0.60946332999999997</v>
      </c>
      <c r="T354">
        <v>-0.73198609999999997</v>
      </c>
      <c r="U354">
        <v>0.80568090000000003</v>
      </c>
      <c r="V354">
        <v>-0.66431784999999999</v>
      </c>
      <c r="W354">
        <v>0.95097560000000003</v>
      </c>
      <c r="X354">
        <v>1</v>
      </c>
      <c r="Y354">
        <v>0.94305680000000003</v>
      </c>
      <c r="Z354">
        <v>0.85216930000000002</v>
      </c>
      <c r="AA354">
        <v>1</v>
      </c>
      <c r="AB354">
        <v>0.97639450000000005</v>
      </c>
      <c r="AC354">
        <v>0.96909696000000001</v>
      </c>
      <c r="AD354">
        <v>0.95663750000000003</v>
      </c>
      <c r="AE354">
        <v>0.92071550000000002</v>
      </c>
      <c r="AF354">
        <v>1</v>
      </c>
      <c r="AG354" s="1">
        <v>0.18</v>
      </c>
      <c r="AH354" s="1">
        <v>0.12</v>
      </c>
      <c r="AI354" s="1">
        <v>0.24</v>
      </c>
      <c r="AJ354" s="1">
        <v>0.18</v>
      </c>
      <c r="AK354" s="1">
        <v>0.28999999999999998</v>
      </c>
      <c r="AL354" s="1">
        <v>0.24</v>
      </c>
      <c r="AM354" s="1">
        <v>0.28999999999999998</v>
      </c>
      <c r="AN354" s="1">
        <v>0.24</v>
      </c>
      <c r="AO354" s="1">
        <v>0.06</v>
      </c>
      <c r="AP354" s="1">
        <v>0.28999999999999998</v>
      </c>
      <c r="AQ354" s="1">
        <f>SUM(Tabla1[[#This Row],[AM24vsNM24]:[NMinf48vsNM48]])</f>
        <v>0</v>
      </c>
    </row>
    <row r="355" spans="1:43" hidden="1" x14ac:dyDescent="0.3">
      <c r="A355" t="s">
        <v>383</v>
      </c>
      <c r="B355">
        <v>95</v>
      </c>
      <c r="C355" t="str">
        <f>IF(Tabla1[[#This Row],[FDR q-val|AM24vsNM24]] &lt; $C$1, Tabla1[[#This Row],[NES|AM24vsNM24]], "")</f>
        <v/>
      </c>
      <c r="D355" t="str">
        <f>IF(Tabla1[[#This Row],[FDR q-val|AM48vsNM48]] &lt; $C$1, Tabla1[[#This Row],[NES|AM48vsNM48]], "")</f>
        <v/>
      </c>
      <c r="E355" t="str">
        <f>IF(Tabla1[[#This Row],[FDR q-val|AMinf24vsAM24]] &lt; $C$1, Tabla1[[#This Row],[NES|AMinf24vsAM24]], "")</f>
        <v/>
      </c>
      <c r="F355" t="str">
        <f>IF(Tabla1[[#This Row],[FDR q-val|AMinf24vsNM24]] &lt; $C$1, Tabla1[[#This Row],[NES|AMinf24vsNM24]], "")</f>
        <v/>
      </c>
      <c r="H355" t="str">
        <f>IF(Tabla1[[#This Row],[FDR q-val|AMinf48_vs_NMinf48]] &lt; $C$1, Tabla1[[#This Row],[NES|AMinf48_vs_NMinf48]], "")</f>
        <v/>
      </c>
      <c r="I355" t="str">
        <f>IF(Tabla1[[#This Row],[FDR q-val|AMinf48vsAM48]] &lt; $C$1, Tabla1[[#This Row],[NES|AMinf48vsAM48]], "")</f>
        <v/>
      </c>
      <c r="J355" t="str">
        <f>IF(Tabla1[[#This Row],[FDR q-val|AMinf48vsNM48]] &lt; $C$1, Tabla1[[#This Row],[NES|AMinf48vsNM48]], "")</f>
        <v/>
      </c>
      <c r="K355" t="str">
        <f>IF(Tabla1[[#This Row],[FDR q-val|NMinf24vsNM24]] &lt; $C$1, Tabla1[[#This Row],[NES|NMinf24vsNM24]], "")</f>
        <v/>
      </c>
      <c r="L355" t="str">
        <f>IF(Tabla1[[#This Row],[FDR q-val|NMinf48vsNM48]] &lt; $C$1, Tabla1[[#This Row],[NES|NMinf48vsNM48]], "")</f>
        <v/>
      </c>
      <c r="M355">
        <v>0.87223689999999998</v>
      </c>
      <c r="N355">
        <v>-1.1310169999999999</v>
      </c>
      <c r="O355">
        <v>0.87992239999999999</v>
      </c>
      <c r="P355">
        <v>0.88194775999999997</v>
      </c>
      <c r="Q355">
        <v>-1.0186625</v>
      </c>
      <c r="R355">
        <v>0.74546539999999994</v>
      </c>
      <c r="S355">
        <v>-0.69657606000000005</v>
      </c>
      <c r="T355">
        <v>-0.99753860000000005</v>
      </c>
      <c r="U355">
        <v>1.1353287000000001</v>
      </c>
      <c r="V355">
        <v>-0.90325489999999997</v>
      </c>
      <c r="W355">
        <v>1</v>
      </c>
      <c r="X355">
        <v>1</v>
      </c>
      <c r="Y355">
        <v>0.88381279999999995</v>
      </c>
      <c r="Z355">
        <v>0.84776660000000004</v>
      </c>
      <c r="AA355">
        <v>1</v>
      </c>
      <c r="AB355">
        <v>1</v>
      </c>
      <c r="AC355">
        <v>0.93128060000000001</v>
      </c>
      <c r="AD355">
        <v>0.90401345</v>
      </c>
      <c r="AE355">
        <v>0.63414199999999998</v>
      </c>
      <c r="AF355">
        <v>0.96424633000000004</v>
      </c>
      <c r="AG355" s="1">
        <v>0.26</v>
      </c>
      <c r="AH355" s="1">
        <v>0.18</v>
      </c>
      <c r="AI355" s="1">
        <v>0.17</v>
      </c>
      <c r="AJ355" s="1">
        <v>0.27</v>
      </c>
      <c r="AK355" s="1">
        <v>0.22</v>
      </c>
      <c r="AL355" s="1">
        <v>0.17</v>
      </c>
      <c r="AM355" s="1">
        <v>0.38</v>
      </c>
      <c r="AN355" s="1">
        <v>0.31</v>
      </c>
      <c r="AO355" s="1">
        <v>0.25</v>
      </c>
      <c r="AP355" s="1">
        <v>0.25</v>
      </c>
      <c r="AQ355" s="1">
        <f>SUM(Tabla1[[#This Row],[AM24vsNM24]:[NMinf48vsNM48]])</f>
        <v>0</v>
      </c>
    </row>
    <row r="356" spans="1:43" hidden="1" x14ac:dyDescent="0.3">
      <c r="A356" t="s">
        <v>384</v>
      </c>
      <c r="B356">
        <v>38</v>
      </c>
      <c r="C356" t="str">
        <f>IF(Tabla1[[#This Row],[FDR q-val|AM24vsNM24]] &lt; $C$1, Tabla1[[#This Row],[NES|AM24vsNM24]], "")</f>
        <v/>
      </c>
      <c r="D356" t="str">
        <f>IF(Tabla1[[#This Row],[FDR q-val|AM48vsNM48]] &lt; $C$1, Tabla1[[#This Row],[NES|AM48vsNM48]], "")</f>
        <v/>
      </c>
      <c r="E356" t="str">
        <f>IF(Tabla1[[#This Row],[FDR q-val|AMinf24vsAM24]] &lt; $C$1, Tabla1[[#This Row],[NES|AMinf24vsAM24]], "")</f>
        <v/>
      </c>
      <c r="F356" t="str">
        <f>IF(Tabla1[[#This Row],[FDR q-val|AMinf24vsNM24]] &lt; $C$1, Tabla1[[#This Row],[NES|AMinf24vsNM24]], "")</f>
        <v/>
      </c>
      <c r="G356" t="str">
        <f>IF(Tabla1[[#This Row],[FDR q-val|AMinf24vsNMinf24]] &lt; $C$1, Tabla1[[#This Row],[NES|AMinf24vsNMinf24]], "")</f>
        <v/>
      </c>
      <c r="H356" t="str">
        <f>IF(Tabla1[[#This Row],[FDR q-val|AMinf48_vs_NMinf48]] &lt; $C$1, Tabla1[[#This Row],[NES|AMinf48_vs_NMinf48]], "")</f>
        <v/>
      </c>
      <c r="I356" t="str">
        <f>IF(Tabla1[[#This Row],[FDR q-val|AMinf48vsAM48]] &lt; $C$1, Tabla1[[#This Row],[NES|AMinf48vsAM48]], "")</f>
        <v/>
      </c>
      <c r="J356" t="str">
        <f>IF(Tabla1[[#This Row],[FDR q-val|AMinf48vsNM48]] &lt; $C$1, Tabla1[[#This Row],[NES|AMinf48vsNM48]], "")</f>
        <v/>
      </c>
      <c r="K356" t="str">
        <f>IF(Tabla1[[#This Row],[FDR q-val|NMinf24vsNM24]] &lt; $C$1, Tabla1[[#This Row],[NES|NMinf24vsNM24]], "")</f>
        <v/>
      </c>
      <c r="L356" t="str">
        <f>IF(Tabla1[[#This Row],[FDR q-val|NMinf48vsNM48]] &lt; $C$1, Tabla1[[#This Row],[NES|NMinf48vsNM48]], "")</f>
        <v/>
      </c>
      <c r="M356">
        <v>-0.86646955999999997</v>
      </c>
      <c r="N356">
        <v>-1.3613493000000001</v>
      </c>
      <c r="O356">
        <v>0.87671980000000005</v>
      </c>
      <c r="P356">
        <v>-0.9858673</v>
      </c>
      <c r="Q356">
        <v>-1.1414199</v>
      </c>
      <c r="R356">
        <v>-0.74978714999999996</v>
      </c>
      <c r="S356">
        <v>1.0666739000000001</v>
      </c>
      <c r="T356">
        <v>0.85982555000000005</v>
      </c>
      <c r="U356">
        <v>1.2086600000000001</v>
      </c>
      <c r="V356">
        <v>0.75392972999999996</v>
      </c>
      <c r="W356">
        <v>0.94312119999999999</v>
      </c>
      <c r="X356">
        <v>0.82246995000000001</v>
      </c>
      <c r="Y356">
        <v>0.88563190000000003</v>
      </c>
      <c r="Z356">
        <v>1</v>
      </c>
      <c r="AA356">
        <v>1</v>
      </c>
      <c r="AB356">
        <v>0.99018455000000005</v>
      </c>
      <c r="AC356">
        <v>0.975352</v>
      </c>
      <c r="AD356">
        <v>0.88296050000000004</v>
      </c>
      <c r="AE356">
        <v>0.57727843999999995</v>
      </c>
      <c r="AF356">
        <v>0.93345624000000005</v>
      </c>
      <c r="AG356" s="1">
        <v>0.24</v>
      </c>
      <c r="AH356" s="1">
        <v>0.26</v>
      </c>
      <c r="AI356" s="1">
        <v>0.28999999999999998</v>
      </c>
      <c r="AJ356" s="1">
        <v>0.21</v>
      </c>
      <c r="AK356" s="1">
        <v>0.32</v>
      </c>
      <c r="AL356" s="1">
        <v>0.39</v>
      </c>
      <c r="AM356" s="1">
        <v>0.32</v>
      </c>
      <c r="AN356" s="1">
        <v>0.24</v>
      </c>
      <c r="AO356" s="1">
        <v>0.32</v>
      </c>
      <c r="AP356" s="1">
        <v>0.32</v>
      </c>
      <c r="AQ356" s="1">
        <f>SUM(Tabla1[[#This Row],[AM24vsNM24]:[NMinf48vsNM48]])</f>
        <v>0</v>
      </c>
    </row>
    <row r="357" spans="1:43" hidden="1" x14ac:dyDescent="0.3">
      <c r="A357" t="s">
        <v>385</v>
      </c>
      <c r="B357">
        <v>47</v>
      </c>
      <c r="C357" t="str">
        <f>IF(Tabla1[[#This Row],[FDR q-val|AM24vsNM24]] &lt; $C$1, Tabla1[[#This Row],[NES|AM24vsNM24]], "")</f>
        <v/>
      </c>
      <c r="D357" t="str">
        <f>IF(Tabla1[[#This Row],[FDR q-val|AM48vsNM48]] &lt; $C$1, Tabla1[[#This Row],[NES|AM48vsNM48]], "")</f>
        <v/>
      </c>
      <c r="E357" t="str">
        <f>IF(Tabla1[[#This Row],[FDR q-val|AMinf24vsAM24]] &lt; $C$1, Tabla1[[#This Row],[NES|AMinf24vsAM24]], "")</f>
        <v/>
      </c>
      <c r="F357" t="str">
        <f>IF(Tabla1[[#This Row],[FDR q-val|AMinf24vsNM24]] &lt; $C$1, Tabla1[[#This Row],[NES|AMinf24vsNM24]], "")</f>
        <v/>
      </c>
      <c r="H357" t="str">
        <f>IF(Tabla1[[#This Row],[FDR q-val|AMinf48_vs_NMinf48]] &lt; $C$1, Tabla1[[#This Row],[NES|AMinf48_vs_NMinf48]], "")</f>
        <v/>
      </c>
      <c r="I357" t="str">
        <f>IF(Tabla1[[#This Row],[FDR q-val|AMinf48vsAM48]] &lt; $C$1, Tabla1[[#This Row],[NES|AMinf48vsAM48]], "")</f>
        <v/>
      </c>
      <c r="J357" t="str">
        <f>IF(Tabla1[[#This Row],[FDR q-val|AMinf48vsNM48]] &lt; $C$1, Tabla1[[#This Row],[NES|AMinf48vsNM48]], "")</f>
        <v/>
      </c>
      <c r="K357" t="str">
        <f>IF(Tabla1[[#This Row],[FDR q-val|NMinf24vsNM24]] &lt; $C$1, Tabla1[[#This Row],[NES|NMinf24vsNM24]], "")</f>
        <v/>
      </c>
      <c r="L357" t="str">
        <f>IF(Tabla1[[#This Row],[FDR q-val|NMinf48vsNM48]] &lt; $C$1, Tabla1[[#This Row],[NES|NMinf48vsNM48]], "")</f>
        <v/>
      </c>
      <c r="M357">
        <v>0.70638109999999998</v>
      </c>
      <c r="N357">
        <v>1.0371248</v>
      </c>
      <c r="O357">
        <v>-1.0369459999999999</v>
      </c>
      <c r="P357">
        <v>-0.92394690000000002</v>
      </c>
      <c r="Q357">
        <v>-1.1120403999999999</v>
      </c>
      <c r="R357">
        <v>-0.70158505000000004</v>
      </c>
      <c r="S357">
        <v>0.75401200000000002</v>
      </c>
      <c r="T357">
        <v>0.99552214000000006</v>
      </c>
      <c r="U357">
        <v>-0.77989626000000001</v>
      </c>
      <c r="V357">
        <v>0.88573619999999997</v>
      </c>
      <c r="W357">
        <v>0.95484219999999997</v>
      </c>
      <c r="X357">
        <v>1</v>
      </c>
      <c r="Y357">
        <v>0.76821669999999997</v>
      </c>
      <c r="Z357">
        <v>1</v>
      </c>
      <c r="AA357">
        <v>1</v>
      </c>
      <c r="AB357">
        <v>0.98012434999999998</v>
      </c>
      <c r="AC357">
        <v>0.97719400000000001</v>
      </c>
      <c r="AD357">
        <v>0.85396629999999996</v>
      </c>
      <c r="AE357">
        <v>0.93874614999999995</v>
      </c>
      <c r="AF357">
        <v>0.89372194000000005</v>
      </c>
      <c r="AG357" s="1">
        <v>0.15</v>
      </c>
      <c r="AH357" s="1">
        <v>0.23</v>
      </c>
      <c r="AI357" s="1">
        <v>0.47</v>
      </c>
      <c r="AJ357" s="1">
        <v>0.4</v>
      </c>
      <c r="AK357" s="1">
        <v>0.38</v>
      </c>
      <c r="AL357" s="1">
        <v>0.34</v>
      </c>
      <c r="AM357" s="1">
        <v>0.28000000000000003</v>
      </c>
      <c r="AN357" s="1">
        <v>0.32</v>
      </c>
      <c r="AO357" s="1">
        <v>0.36</v>
      </c>
      <c r="AP357" s="1">
        <v>0.3</v>
      </c>
      <c r="AQ357" s="1">
        <f>SUM(Tabla1[[#This Row],[AM24vsNM24]:[NMinf48vsNM48]])</f>
        <v>0</v>
      </c>
    </row>
    <row r="358" spans="1:43" hidden="1" x14ac:dyDescent="0.3">
      <c r="A358" t="s">
        <v>386</v>
      </c>
      <c r="B358">
        <v>46</v>
      </c>
      <c r="C358" t="str">
        <f>IF(Tabla1[[#This Row],[FDR q-val|AM24vsNM24]] &lt; $C$1, Tabla1[[#This Row],[NES|AM24vsNM24]], "")</f>
        <v/>
      </c>
      <c r="D358" t="str">
        <f>IF(Tabla1[[#This Row],[FDR q-val|AM48vsNM48]] &lt; $C$1, Tabla1[[#This Row],[NES|AM48vsNM48]], "")</f>
        <v/>
      </c>
      <c r="E358" t="str">
        <f>IF(Tabla1[[#This Row],[FDR q-val|AMinf24vsAM24]] &lt; $C$1, Tabla1[[#This Row],[NES|AMinf24vsAM24]], "")</f>
        <v/>
      </c>
      <c r="F358" t="str">
        <f>IF(Tabla1[[#This Row],[FDR q-val|AMinf24vsNM24]] &lt; $C$1, Tabla1[[#This Row],[NES|AMinf24vsNM24]], "")</f>
        <v/>
      </c>
      <c r="G358" t="str">
        <f>IF(Tabla1[[#This Row],[FDR q-val|AMinf24vsNMinf24]] &lt; $C$1, Tabla1[[#This Row],[NES|AMinf24vsNMinf24]], "")</f>
        <v/>
      </c>
      <c r="H358" t="str">
        <f>IF(Tabla1[[#This Row],[FDR q-val|AMinf48_vs_NMinf48]] &lt; $C$1, Tabla1[[#This Row],[NES|AMinf48_vs_NMinf48]], "")</f>
        <v/>
      </c>
      <c r="I358" t="str">
        <f>IF(Tabla1[[#This Row],[FDR q-val|AMinf48vsAM48]] &lt; $C$1, Tabla1[[#This Row],[NES|AMinf48vsAM48]], "")</f>
        <v/>
      </c>
      <c r="J358" t="str">
        <f>IF(Tabla1[[#This Row],[FDR q-val|AMinf48vsNM48]] &lt; $C$1, Tabla1[[#This Row],[NES|AMinf48vsNM48]], "")</f>
        <v/>
      </c>
      <c r="K358" t="str">
        <f>IF(Tabla1[[#This Row],[FDR q-val|NMinf24vsNM24]] &lt; $C$1, Tabla1[[#This Row],[NES|NMinf24vsNM24]], "")</f>
        <v/>
      </c>
      <c r="L358" t="str">
        <f>IF(Tabla1[[#This Row],[FDR q-val|NMinf48vsNM48]] &lt; $C$1, Tabla1[[#This Row],[NES|NMinf48vsNM48]], "")</f>
        <v/>
      </c>
      <c r="M358">
        <v>0.70413870000000001</v>
      </c>
      <c r="N358">
        <v>1.0318077000000001</v>
      </c>
      <c r="O358">
        <v>-1.0481467</v>
      </c>
      <c r="P358">
        <v>-0.90647644000000005</v>
      </c>
      <c r="Q358">
        <v>-1.1092</v>
      </c>
      <c r="R358">
        <v>-0.7240084</v>
      </c>
      <c r="S358">
        <v>0.75296099999999999</v>
      </c>
      <c r="T358">
        <v>0.99547434000000001</v>
      </c>
      <c r="U358">
        <v>-0.76246994999999995</v>
      </c>
      <c r="V358">
        <v>0.86211484999999999</v>
      </c>
      <c r="W358">
        <v>0.95244545000000003</v>
      </c>
      <c r="X358">
        <v>1</v>
      </c>
      <c r="Y358">
        <v>0.77237933999999997</v>
      </c>
      <c r="Z358">
        <v>0.99180330000000005</v>
      </c>
      <c r="AA358">
        <v>1</v>
      </c>
      <c r="AB358">
        <v>0.98390007000000002</v>
      </c>
      <c r="AC358">
        <v>0.97330797000000002</v>
      </c>
      <c r="AD358">
        <v>0.8484526</v>
      </c>
      <c r="AE358">
        <v>0.93821036999999996</v>
      </c>
      <c r="AF358">
        <v>0.88714190000000004</v>
      </c>
      <c r="AG358" s="1">
        <v>0.15</v>
      </c>
      <c r="AH358" s="1">
        <v>0.24</v>
      </c>
      <c r="AI358" s="1">
        <v>0.33</v>
      </c>
      <c r="AJ358" s="1">
        <v>0.41</v>
      </c>
      <c r="AK358" s="1">
        <v>0.39</v>
      </c>
      <c r="AL358" s="1">
        <v>0.35</v>
      </c>
      <c r="AM358" s="1">
        <v>0.28000000000000003</v>
      </c>
      <c r="AN358" s="1">
        <v>0.33</v>
      </c>
      <c r="AO358" s="1">
        <v>0.37</v>
      </c>
      <c r="AP358" s="1">
        <v>0.3</v>
      </c>
      <c r="AQ358" s="1">
        <f>SUM(Tabla1[[#This Row],[AM24vsNM24]:[NMinf48vsNM48]])</f>
        <v>0</v>
      </c>
    </row>
    <row r="359" spans="1:43" hidden="1" x14ac:dyDescent="0.3">
      <c r="A359" t="s">
        <v>387</v>
      </c>
      <c r="B359">
        <v>39</v>
      </c>
      <c r="C359" t="str">
        <f>IF(Tabla1[[#This Row],[FDR q-val|AM24vsNM24]] &lt; $C$1, Tabla1[[#This Row],[NES|AM24vsNM24]], "")</f>
        <v/>
      </c>
      <c r="D359" t="str">
        <f>IF(Tabla1[[#This Row],[FDR q-val|AM48vsNM48]] &lt; $C$1, Tabla1[[#This Row],[NES|AM48vsNM48]], "")</f>
        <v/>
      </c>
      <c r="E359" t="str">
        <f>IF(Tabla1[[#This Row],[FDR q-val|AMinf24vsAM24]] &lt; $C$1, Tabla1[[#This Row],[NES|AMinf24vsAM24]], "")</f>
        <v/>
      </c>
      <c r="F359" t="str">
        <f>IF(Tabla1[[#This Row],[FDR q-val|AMinf24vsNM24]] &lt; $C$1, Tabla1[[#This Row],[NES|AMinf24vsNM24]], "")</f>
        <v/>
      </c>
      <c r="H359" t="str">
        <f>IF(Tabla1[[#This Row],[FDR q-val|AMinf48_vs_NMinf48]] &lt; $C$1, Tabla1[[#This Row],[NES|AMinf48_vs_NMinf48]], "")</f>
        <v/>
      </c>
      <c r="I359" t="str">
        <f>IF(Tabla1[[#This Row],[FDR q-val|AMinf48vsAM48]] &lt; $C$1, Tabla1[[#This Row],[NES|AMinf48vsAM48]], "")</f>
        <v/>
      </c>
      <c r="J359" t="str">
        <f>IF(Tabla1[[#This Row],[FDR q-val|AMinf48vsNM48]] &lt; $C$1, Tabla1[[#This Row],[NES|AMinf48vsNM48]], "")</f>
        <v/>
      </c>
      <c r="K359" t="str">
        <f>IF(Tabla1[[#This Row],[FDR q-val|NMinf24vsNM24]] &lt; $C$1, Tabla1[[#This Row],[NES|NMinf24vsNM24]], "")</f>
        <v/>
      </c>
      <c r="L359" t="str">
        <f>IF(Tabla1[[#This Row],[FDR q-val|NMinf48vsNM48]] &lt; $C$1, Tabla1[[#This Row],[NES|NMinf48vsNM48]], "")</f>
        <v/>
      </c>
      <c r="M359">
        <v>0.78344559999999996</v>
      </c>
      <c r="N359">
        <v>1.1198433999999999</v>
      </c>
      <c r="O359">
        <v>-1.0355407999999999</v>
      </c>
      <c r="P359">
        <v>-0.85726800000000003</v>
      </c>
      <c r="Q359">
        <v>-1.0857904</v>
      </c>
      <c r="R359">
        <v>-0.75616810000000001</v>
      </c>
      <c r="S359">
        <v>0.83517677000000001</v>
      </c>
      <c r="T359">
        <v>1.043045</v>
      </c>
      <c r="U359">
        <v>-0.60256419999999999</v>
      </c>
      <c r="V359">
        <v>1.0033801</v>
      </c>
      <c r="W359">
        <v>0.96607679999999996</v>
      </c>
      <c r="X359">
        <v>1</v>
      </c>
      <c r="Y359">
        <v>0.76654564999999997</v>
      </c>
      <c r="Z359">
        <v>0.99776129999999996</v>
      </c>
      <c r="AA359">
        <v>1</v>
      </c>
      <c r="AB359">
        <v>0.99470590000000003</v>
      </c>
      <c r="AC359">
        <v>1</v>
      </c>
      <c r="AD359">
        <v>0.84067599999999998</v>
      </c>
      <c r="AE359">
        <v>0.96908163999999997</v>
      </c>
      <c r="AF359">
        <v>0.86752664999999995</v>
      </c>
      <c r="AG359" s="1">
        <v>0.18</v>
      </c>
      <c r="AH359" s="1">
        <v>0.23</v>
      </c>
      <c r="AI359" s="1">
        <v>0.33</v>
      </c>
      <c r="AJ359" s="1">
        <v>0.21</v>
      </c>
      <c r="AK359" s="1">
        <v>0.36</v>
      </c>
      <c r="AL359" s="1">
        <v>0.33</v>
      </c>
      <c r="AM359" s="1">
        <v>0.33</v>
      </c>
      <c r="AN359" s="1">
        <v>0.38</v>
      </c>
      <c r="AO359" s="1">
        <v>0.33</v>
      </c>
      <c r="AP359" s="1">
        <v>0.36</v>
      </c>
      <c r="AQ359" s="1">
        <f>SUM(Tabla1[[#This Row],[AM24vsNM24]:[NMinf48vsNM48]])</f>
        <v>0</v>
      </c>
    </row>
    <row r="360" spans="1:43" hidden="1" x14ac:dyDescent="0.3">
      <c r="A360" t="s">
        <v>388</v>
      </c>
      <c r="B360">
        <v>16</v>
      </c>
      <c r="C360" t="str">
        <f>IF(Tabla1[[#This Row],[FDR q-val|AM24vsNM24]] &lt; $C$1, Tabla1[[#This Row],[NES|AM24vsNM24]], "")</f>
        <v/>
      </c>
      <c r="D360" t="str">
        <f>IF(Tabla1[[#This Row],[FDR q-val|AM48vsNM48]] &lt; $C$1, Tabla1[[#This Row],[NES|AM48vsNM48]], "")</f>
        <v/>
      </c>
      <c r="E360" t="str">
        <f>IF(Tabla1[[#This Row],[FDR q-val|AMinf24vsAM24]] &lt; $C$1, Tabla1[[#This Row],[NES|AMinf24vsAM24]], "")</f>
        <v/>
      </c>
      <c r="F360" t="str">
        <f>IF(Tabla1[[#This Row],[FDR q-val|AMinf24vsNM24]] &lt; $C$1, Tabla1[[#This Row],[NES|AMinf24vsNM24]], "")</f>
        <v/>
      </c>
      <c r="G360" t="str">
        <f>IF(Tabla1[[#This Row],[FDR q-val|AMinf24vsNMinf24]] &lt; $C$1, Tabla1[[#This Row],[NES|AMinf24vsNMinf24]], "")</f>
        <v/>
      </c>
      <c r="H360" t="str">
        <f>IF(Tabla1[[#This Row],[FDR q-val|AMinf48_vs_NMinf48]] &lt; $C$1, Tabla1[[#This Row],[NES|AMinf48_vs_NMinf48]], "")</f>
        <v/>
      </c>
      <c r="I360" t="str">
        <f>IF(Tabla1[[#This Row],[FDR q-val|AMinf48vsAM48]] &lt; $C$1, Tabla1[[#This Row],[NES|AMinf48vsAM48]], "")</f>
        <v/>
      </c>
      <c r="J360" t="str">
        <f>IF(Tabla1[[#This Row],[FDR q-val|AMinf48vsNM48]] &lt; $C$1, Tabla1[[#This Row],[NES|AMinf48vsNM48]], "")</f>
        <v/>
      </c>
      <c r="K360" t="str">
        <f>IF(Tabla1[[#This Row],[FDR q-val|NMinf24vsNM24]] &lt; $C$1, Tabla1[[#This Row],[NES|NMinf24vsNM24]], "")</f>
        <v/>
      </c>
      <c r="L360" t="str">
        <f>IF(Tabla1[[#This Row],[FDR q-val|NMinf48vsNM48]] &lt; $C$1, Tabla1[[#This Row],[NES|NMinf48vsNM48]], "")</f>
        <v/>
      </c>
      <c r="M360">
        <v>-0.80079036999999997</v>
      </c>
      <c r="N360">
        <v>-1.3299738999999999</v>
      </c>
      <c r="O360">
        <v>-1.4461010000000001</v>
      </c>
      <c r="P360">
        <v>-1.6561967</v>
      </c>
      <c r="Q360">
        <v>-1.0219860999999999</v>
      </c>
      <c r="R360">
        <v>0.69955020000000001</v>
      </c>
      <c r="S360">
        <v>-1.2096612</v>
      </c>
      <c r="T360">
        <v>-1.1892373999999999</v>
      </c>
      <c r="U360">
        <v>-0.76935039999999999</v>
      </c>
      <c r="V360">
        <v>-1.1299299</v>
      </c>
      <c r="W360">
        <v>0.92958253999999996</v>
      </c>
      <c r="X360">
        <v>0.81989990000000001</v>
      </c>
      <c r="Y360">
        <v>0.57106084000000001</v>
      </c>
      <c r="Z360">
        <v>1</v>
      </c>
      <c r="AA360">
        <v>1</v>
      </c>
      <c r="AB360">
        <v>1</v>
      </c>
      <c r="AC360">
        <v>0.74814575999999999</v>
      </c>
      <c r="AD360">
        <v>0.76843939999999999</v>
      </c>
      <c r="AE360">
        <v>0.9434768</v>
      </c>
      <c r="AF360">
        <v>0.84030914000000001</v>
      </c>
      <c r="AG360" s="1">
        <v>0.13</v>
      </c>
      <c r="AH360" s="1">
        <v>0.31</v>
      </c>
      <c r="AI360" s="1">
        <v>0.44</v>
      </c>
      <c r="AJ360" s="1">
        <v>0.31</v>
      </c>
      <c r="AK360" s="1">
        <v>0.25</v>
      </c>
      <c r="AL360" s="1">
        <v>0.5</v>
      </c>
      <c r="AM360" s="1">
        <v>0.56000000000000005</v>
      </c>
      <c r="AN360" s="1">
        <v>0.69</v>
      </c>
      <c r="AO360" s="1">
        <v>0.13</v>
      </c>
      <c r="AP360" s="1">
        <v>0.63</v>
      </c>
      <c r="AQ360" s="1">
        <f>SUM(Tabla1[[#This Row],[AM24vsNM24]:[NMinf48vsNM48]])</f>
        <v>0</v>
      </c>
    </row>
    <row r="361" spans="1:43" hidden="1" x14ac:dyDescent="0.3">
      <c r="A361" t="s">
        <v>389</v>
      </c>
      <c r="B361">
        <v>19</v>
      </c>
      <c r="C361" t="str">
        <f>IF(Tabla1[[#This Row],[FDR q-val|AM24vsNM24]] &lt; $C$1, Tabla1[[#This Row],[NES|AM24vsNM24]], "")</f>
        <v/>
      </c>
      <c r="D361" t="str">
        <f>IF(Tabla1[[#This Row],[FDR q-val|AM48vsNM48]] &lt; $C$1, Tabla1[[#This Row],[NES|AM48vsNM48]], "")</f>
        <v/>
      </c>
      <c r="E361" t="str">
        <f>IF(Tabla1[[#This Row],[FDR q-val|AMinf24vsAM24]] &lt; $C$1, Tabla1[[#This Row],[NES|AMinf24vsAM24]], "")</f>
        <v/>
      </c>
      <c r="F361" t="str">
        <f>IF(Tabla1[[#This Row],[FDR q-val|AMinf24vsNM24]] &lt; $C$1, Tabla1[[#This Row],[NES|AMinf24vsNM24]], "")</f>
        <v/>
      </c>
      <c r="H361" t="str">
        <f>IF(Tabla1[[#This Row],[FDR q-val|AMinf48_vs_NMinf48]] &lt; $C$1, Tabla1[[#This Row],[NES|AMinf48_vs_NMinf48]], "")</f>
        <v/>
      </c>
      <c r="I361" t="str">
        <f>IF(Tabla1[[#This Row],[FDR q-val|AMinf48vsAM48]] &lt; $C$1, Tabla1[[#This Row],[NES|AMinf48vsAM48]], "")</f>
        <v/>
      </c>
      <c r="J361" t="str">
        <f>IF(Tabla1[[#This Row],[FDR q-val|AMinf48vsNM48]] &lt; $C$1, Tabla1[[#This Row],[NES|AMinf48vsNM48]], "")</f>
        <v/>
      </c>
      <c r="K361" t="str">
        <f>IF(Tabla1[[#This Row],[FDR q-val|NMinf24vsNM24]] &lt; $C$1, Tabla1[[#This Row],[NES|NMinf24vsNM24]], "")</f>
        <v/>
      </c>
      <c r="L361" t="str">
        <f>IF(Tabla1[[#This Row],[FDR q-val|NMinf48vsNM48]] &lt; $C$1, Tabla1[[#This Row],[NES|NMinf48vsNM48]], "")</f>
        <v/>
      </c>
      <c r="M361">
        <v>1.1202555999999999</v>
      </c>
      <c r="N361">
        <v>-1.4568323000000001</v>
      </c>
      <c r="O361">
        <v>-0.90448075999999999</v>
      </c>
      <c r="P361">
        <v>0.79256886000000004</v>
      </c>
      <c r="Q361">
        <v>-0.83489895000000003</v>
      </c>
      <c r="R361">
        <v>1.1680847000000001</v>
      </c>
      <c r="S361">
        <v>-1.1640149</v>
      </c>
      <c r="T361">
        <v>-1.2057382000000001</v>
      </c>
      <c r="U361">
        <v>1.1457307000000001</v>
      </c>
      <c r="V361">
        <v>-1.41185</v>
      </c>
      <c r="W361">
        <v>0.90873700000000002</v>
      </c>
      <c r="X361">
        <v>0.68076645999999996</v>
      </c>
      <c r="Y361">
        <v>0.83490679999999995</v>
      </c>
      <c r="Z361">
        <v>0.89761270000000004</v>
      </c>
      <c r="AA361">
        <v>1</v>
      </c>
      <c r="AB361">
        <v>1</v>
      </c>
      <c r="AC361">
        <v>0.71119209999999999</v>
      </c>
      <c r="AD361">
        <v>0.77301686999999997</v>
      </c>
      <c r="AE361">
        <v>0.63149005000000002</v>
      </c>
      <c r="AF361">
        <v>0.80086756000000003</v>
      </c>
      <c r="AG361" s="1">
        <v>0.26</v>
      </c>
      <c r="AH361" s="1">
        <v>0.37</v>
      </c>
      <c r="AI361" s="1">
        <v>0.47</v>
      </c>
      <c r="AJ361" s="1">
        <v>0.21</v>
      </c>
      <c r="AK361" s="1">
        <v>0.21</v>
      </c>
      <c r="AL361" s="1">
        <v>0.53</v>
      </c>
      <c r="AM361" s="1">
        <v>0.57999999999999996</v>
      </c>
      <c r="AN361" s="1">
        <v>0.47</v>
      </c>
      <c r="AO361" s="1">
        <v>0.26</v>
      </c>
      <c r="AP361" s="1">
        <v>0.57999999999999996</v>
      </c>
      <c r="AQ361" s="1">
        <f>SUM(Tabla1[[#This Row],[AM24vsNM24]:[NMinf48vsNM48]])</f>
        <v>0</v>
      </c>
    </row>
    <row r="362" spans="1:43" hidden="1" x14ac:dyDescent="0.3">
      <c r="A362" t="s">
        <v>390</v>
      </c>
      <c r="B362">
        <v>23</v>
      </c>
      <c r="C362" t="str">
        <f>IF(Tabla1[[#This Row],[FDR q-val|AM24vsNM24]] &lt; $C$1, Tabla1[[#This Row],[NES|AM24vsNM24]], "")</f>
        <v/>
      </c>
      <c r="D362" t="str">
        <f>IF(Tabla1[[#This Row],[FDR q-val|AM48vsNM48]] &lt; $C$1, Tabla1[[#This Row],[NES|AM48vsNM48]], "")</f>
        <v/>
      </c>
      <c r="E362" t="str">
        <f>IF(Tabla1[[#This Row],[FDR q-val|AMinf24vsAM24]] &lt; $C$1, Tabla1[[#This Row],[NES|AMinf24vsAM24]], "")</f>
        <v/>
      </c>
      <c r="F362" t="str">
        <f>IF(Tabla1[[#This Row],[FDR q-val|AMinf24vsNM24]] &lt; $C$1, Tabla1[[#This Row],[NES|AMinf24vsNM24]], "")</f>
        <v/>
      </c>
      <c r="G362" t="str">
        <f>IF(Tabla1[[#This Row],[FDR q-val|AMinf24vsNMinf24]] &lt; $C$1, Tabla1[[#This Row],[NES|AMinf24vsNMinf24]], "")</f>
        <v/>
      </c>
      <c r="H362" t="str">
        <f>IF(Tabla1[[#This Row],[FDR q-val|AMinf48_vs_NMinf48]] &lt; $C$1, Tabla1[[#This Row],[NES|AMinf48_vs_NMinf48]], "")</f>
        <v/>
      </c>
      <c r="I362" t="str">
        <f>IF(Tabla1[[#This Row],[FDR q-val|AMinf48vsAM48]] &lt; $C$1, Tabla1[[#This Row],[NES|AMinf48vsAM48]], "")</f>
        <v/>
      </c>
      <c r="J362" t="str">
        <f>IF(Tabla1[[#This Row],[FDR q-val|AMinf48vsNM48]] &lt; $C$1, Tabla1[[#This Row],[NES|AMinf48vsNM48]], "")</f>
        <v/>
      </c>
      <c r="K362" t="str">
        <f>IF(Tabla1[[#This Row],[FDR q-val|NMinf24vsNM24]] &lt; $C$1, Tabla1[[#This Row],[NES|NMinf24vsNM24]], "")</f>
        <v/>
      </c>
      <c r="L362" t="str">
        <f>IF(Tabla1[[#This Row],[FDR q-val|NMinf48vsNM48]] &lt; $C$1, Tabla1[[#This Row],[NES|NMinf48vsNM48]], "")</f>
        <v/>
      </c>
      <c r="M362">
        <v>-1.1174172</v>
      </c>
      <c r="N362">
        <v>-1.3606415000000001</v>
      </c>
      <c r="O362">
        <v>0.60748756000000004</v>
      </c>
      <c r="P362">
        <v>-1.2475088999999999</v>
      </c>
      <c r="Q362">
        <v>0.91122484000000004</v>
      </c>
      <c r="R362">
        <v>1.2752359</v>
      </c>
      <c r="S362">
        <v>-0.80336300000000005</v>
      </c>
      <c r="T362">
        <v>-1.0509856</v>
      </c>
      <c r="U362">
        <v>-1.2776253</v>
      </c>
      <c r="V362">
        <v>-1.2825983999999999</v>
      </c>
      <c r="W362">
        <v>0.93663180000000001</v>
      </c>
      <c r="X362">
        <v>0.79851735000000001</v>
      </c>
      <c r="Y362">
        <v>0.96170752999999998</v>
      </c>
      <c r="Z362">
        <v>0.98811819999999995</v>
      </c>
      <c r="AA362">
        <v>0.94380593000000002</v>
      </c>
      <c r="AB362">
        <v>1</v>
      </c>
      <c r="AC362">
        <v>0.97013760000000004</v>
      </c>
      <c r="AD362">
        <v>0.85078140000000002</v>
      </c>
      <c r="AE362">
        <v>0.75320419999999999</v>
      </c>
      <c r="AF362">
        <v>0.80111889999999997</v>
      </c>
      <c r="AG362" s="1">
        <v>0.26</v>
      </c>
      <c r="AH362" s="1">
        <v>0.56999999999999995</v>
      </c>
      <c r="AI362" s="1">
        <v>0.22</v>
      </c>
      <c r="AJ362" s="1">
        <v>0.35</v>
      </c>
      <c r="AK362" s="1">
        <v>0.26</v>
      </c>
      <c r="AL362" s="1">
        <v>0.39</v>
      </c>
      <c r="AM362" s="1">
        <v>0.7</v>
      </c>
      <c r="AN362" s="1">
        <v>0.56999999999999995</v>
      </c>
      <c r="AO362" s="1">
        <v>0.7</v>
      </c>
      <c r="AP362" s="1">
        <v>0.65</v>
      </c>
      <c r="AQ362" s="1">
        <f>SUM(Tabla1[[#This Row],[AM24vsNM24]:[NMinf48vsNM48]])</f>
        <v>0</v>
      </c>
    </row>
    <row r="363" spans="1:43" hidden="1" x14ac:dyDescent="0.3">
      <c r="A363" t="s">
        <v>391</v>
      </c>
      <c r="B363">
        <v>20</v>
      </c>
      <c r="C363" t="str">
        <f>IF(Tabla1[[#This Row],[FDR q-val|AM24vsNM24]] &lt; $C$1, Tabla1[[#This Row],[NES|AM24vsNM24]], "")</f>
        <v/>
      </c>
      <c r="D363" t="str">
        <f>IF(Tabla1[[#This Row],[FDR q-val|AM48vsNM48]] &lt; $C$1, Tabla1[[#This Row],[NES|AM48vsNM48]], "")</f>
        <v/>
      </c>
      <c r="E363" t="str">
        <f>IF(Tabla1[[#This Row],[FDR q-val|AMinf24vsAM24]] &lt; $C$1, Tabla1[[#This Row],[NES|AMinf24vsAM24]], "")</f>
        <v/>
      </c>
      <c r="F363" t="str">
        <f>IF(Tabla1[[#This Row],[FDR q-val|AMinf24vsNM24]] &lt; $C$1, Tabla1[[#This Row],[NES|AMinf24vsNM24]], "")</f>
        <v/>
      </c>
      <c r="H363" t="str">
        <f>IF(Tabla1[[#This Row],[FDR q-val|AMinf48_vs_NMinf48]] &lt; $C$1, Tabla1[[#This Row],[NES|AMinf48_vs_NMinf48]], "")</f>
        <v/>
      </c>
      <c r="I363" t="str">
        <f>IF(Tabla1[[#This Row],[FDR q-val|AMinf48vsAM48]] &lt; $C$1, Tabla1[[#This Row],[NES|AMinf48vsAM48]], "")</f>
        <v/>
      </c>
      <c r="J363" t="str">
        <f>IF(Tabla1[[#This Row],[FDR q-val|AMinf48vsNM48]] &lt; $C$1, Tabla1[[#This Row],[NES|AMinf48vsNM48]], "")</f>
        <v/>
      </c>
      <c r="K363" t="str">
        <f>IF(Tabla1[[#This Row],[FDR q-val|NMinf24vsNM24]] &lt; $C$1, Tabla1[[#This Row],[NES|NMinf24vsNM24]], "")</f>
        <v/>
      </c>
      <c r="L363" t="str">
        <f>IF(Tabla1[[#This Row],[FDR q-val|NMinf48vsNM48]] &lt; $C$1, Tabla1[[#This Row],[NES|NMinf48vsNM48]], "")</f>
        <v/>
      </c>
      <c r="M363">
        <v>0.90730434999999998</v>
      </c>
      <c r="N363">
        <v>-1.1576614000000001</v>
      </c>
      <c r="O363">
        <v>-0.75929159999999996</v>
      </c>
      <c r="P363">
        <v>-0.88874905999999998</v>
      </c>
      <c r="Q363">
        <v>-1.0284848</v>
      </c>
      <c r="R363">
        <v>-0.81753916000000004</v>
      </c>
      <c r="S363">
        <v>-0.7493301</v>
      </c>
      <c r="T363">
        <v>-0.67558527000000002</v>
      </c>
      <c r="U363">
        <v>0.98030300000000004</v>
      </c>
      <c r="V363">
        <v>-0.7194604</v>
      </c>
      <c r="W363">
        <v>1</v>
      </c>
      <c r="X363">
        <v>0.98112255000000004</v>
      </c>
      <c r="Y363">
        <v>0.93321776000000001</v>
      </c>
      <c r="Z363">
        <v>0.98908470000000004</v>
      </c>
      <c r="AA363">
        <v>1</v>
      </c>
      <c r="AB363">
        <v>0.96060500000000004</v>
      </c>
      <c r="AC363">
        <v>0.93621129999999997</v>
      </c>
      <c r="AD363">
        <v>0.97351425999999996</v>
      </c>
      <c r="AE363">
        <v>0.77503120000000003</v>
      </c>
      <c r="AF363">
        <v>1</v>
      </c>
      <c r="AG363" s="1">
        <v>0.1</v>
      </c>
      <c r="AH363" s="1">
        <v>0.35</v>
      </c>
      <c r="AI363" s="1">
        <v>0.45</v>
      </c>
      <c r="AJ363" s="1">
        <v>0.15</v>
      </c>
      <c r="AK363" s="1">
        <v>0.35</v>
      </c>
      <c r="AL363" s="1">
        <v>0.4</v>
      </c>
      <c r="AM363" s="1">
        <v>0.2</v>
      </c>
      <c r="AN363" s="1">
        <v>0.4</v>
      </c>
      <c r="AO363" s="1">
        <v>0.3</v>
      </c>
      <c r="AP363" s="1">
        <v>0.15</v>
      </c>
      <c r="AQ363" s="1">
        <f>SUM(Tabla1[[#This Row],[AM24vsNM24]:[NMinf48vsNM48]])</f>
        <v>0</v>
      </c>
    </row>
    <row r="364" spans="1:43" hidden="1" x14ac:dyDescent="0.3">
      <c r="A364" t="s">
        <v>392</v>
      </c>
      <c r="B364">
        <v>51</v>
      </c>
      <c r="C364" t="str">
        <f>IF(Tabla1[[#This Row],[FDR q-val|AM24vsNM24]] &lt; $C$1, Tabla1[[#This Row],[NES|AM24vsNM24]], "")</f>
        <v/>
      </c>
      <c r="D364" t="str">
        <f>IF(Tabla1[[#This Row],[FDR q-val|AM48vsNM48]] &lt; $C$1, Tabla1[[#This Row],[NES|AM48vsNM48]], "")</f>
        <v/>
      </c>
      <c r="E364" t="str">
        <f>IF(Tabla1[[#This Row],[FDR q-val|AMinf24vsAM24]] &lt; $C$1, Tabla1[[#This Row],[NES|AMinf24vsAM24]], "")</f>
        <v/>
      </c>
      <c r="F364" t="str">
        <f>IF(Tabla1[[#This Row],[FDR q-val|AMinf24vsNM24]] &lt; $C$1, Tabla1[[#This Row],[NES|AMinf24vsNM24]], "")</f>
        <v/>
      </c>
      <c r="G364" t="str">
        <f>IF(Tabla1[[#This Row],[FDR q-val|AMinf24vsNMinf24]] &lt; $C$1, Tabla1[[#This Row],[NES|AMinf24vsNMinf24]], "")</f>
        <v/>
      </c>
      <c r="H364" t="str">
        <f>IF(Tabla1[[#This Row],[FDR q-val|AMinf48_vs_NMinf48]] &lt; $C$1, Tabla1[[#This Row],[NES|AMinf48_vs_NMinf48]], "")</f>
        <v/>
      </c>
      <c r="I364" t="str">
        <f>IF(Tabla1[[#This Row],[FDR q-val|AMinf48vsAM48]] &lt; $C$1, Tabla1[[#This Row],[NES|AMinf48vsAM48]], "")</f>
        <v/>
      </c>
      <c r="J364" t="str">
        <f>IF(Tabla1[[#This Row],[FDR q-val|AMinf48vsNM48]] &lt; $C$1, Tabla1[[#This Row],[NES|AMinf48vsNM48]], "")</f>
        <v/>
      </c>
      <c r="K364" t="str">
        <f>IF(Tabla1[[#This Row],[FDR q-val|NMinf24vsNM24]] &lt; $C$1, Tabla1[[#This Row],[NES|NMinf24vsNM24]], "")</f>
        <v/>
      </c>
      <c r="L364" t="str">
        <f>IF(Tabla1[[#This Row],[FDR q-val|NMinf48vsNM48]] &lt; $C$1, Tabla1[[#This Row],[NES|NMinf48vsNM48]], "")</f>
        <v/>
      </c>
      <c r="M364">
        <v>1.1900550000000001</v>
      </c>
      <c r="N364">
        <v>-1.4849695999999999</v>
      </c>
      <c r="O364">
        <v>0.84969839999999996</v>
      </c>
      <c r="P364">
        <v>1.3251115</v>
      </c>
      <c r="Q364">
        <v>1.4052795</v>
      </c>
      <c r="R364">
        <v>-0.71994877000000002</v>
      </c>
      <c r="S364">
        <v>1.0790436000000001</v>
      </c>
      <c r="T364">
        <v>0.97900116000000004</v>
      </c>
      <c r="U364">
        <v>0.99928503999999996</v>
      </c>
      <c r="V364">
        <v>0.94767489999999999</v>
      </c>
      <c r="W364">
        <v>0.82364179999999998</v>
      </c>
      <c r="X364">
        <v>0.64311309999999999</v>
      </c>
      <c r="Y364">
        <v>0.904636</v>
      </c>
      <c r="Z364">
        <v>0.59228159999999996</v>
      </c>
      <c r="AA364">
        <v>0.50228539999999999</v>
      </c>
      <c r="AB364">
        <v>0.97689239999999999</v>
      </c>
      <c r="AC364">
        <v>0.94757884999999997</v>
      </c>
      <c r="AD364">
        <v>0.85197590000000001</v>
      </c>
      <c r="AE364">
        <v>0.77242200000000005</v>
      </c>
      <c r="AF364">
        <v>0.88943209999999995</v>
      </c>
      <c r="AG364" s="1">
        <v>0.41</v>
      </c>
      <c r="AH364" s="1">
        <v>0.35</v>
      </c>
      <c r="AI364" s="1">
        <v>0.27</v>
      </c>
      <c r="AJ364" s="1">
        <v>0.16</v>
      </c>
      <c r="AK364" s="1">
        <v>0.37</v>
      </c>
      <c r="AL364" s="1">
        <v>0.41</v>
      </c>
      <c r="AM364" s="1">
        <v>0.43</v>
      </c>
      <c r="AN364" s="1">
        <v>0.37</v>
      </c>
      <c r="AO364" s="1">
        <v>0.12</v>
      </c>
      <c r="AP364" s="1">
        <v>0.41</v>
      </c>
      <c r="AQ364" s="1">
        <f>SUM(Tabla1[[#This Row],[AM24vsNM24]:[NMinf48vsNM48]])</f>
        <v>0</v>
      </c>
    </row>
    <row r="365" spans="1:43" x14ac:dyDescent="0.3">
      <c r="A365" t="s">
        <v>393</v>
      </c>
      <c r="B365">
        <v>118</v>
      </c>
      <c r="C365" t="str">
        <f>IF(Tabla1[[#This Row],[FDR q-val|AM24vsNM24]] &lt; $C$1, Tabla1[[#This Row],[NES|AM24vsNM24]], "")</f>
        <v/>
      </c>
      <c r="D365" t="str">
        <f>IF(Tabla1[[#This Row],[FDR q-val|AM48vsNM48]] &lt; $C$1, Tabla1[[#This Row],[NES|AM48vsNM48]], "")</f>
        <v/>
      </c>
      <c r="E365" t="str">
        <f>IF(Tabla1[[#This Row],[FDR q-val|AMinf24vsAM24]] &lt; $C$1, Tabla1[[#This Row],[NES|AMinf24vsAM24]], "")</f>
        <v/>
      </c>
      <c r="F365" t="str">
        <f>IF(Tabla1[[#This Row],[FDR q-val|AMinf24vsNM24]] &lt; $C$1, Tabla1[[#This Row],[NES|AMinf24vsNM24]], "")</f>
        <v/>
      </c>
      <c r="H365" t="str">
        <f>IF(Tabla1[[#This Row],[FDR q-val|AMinf48_vs_NMinf48]] &lt; $C$1, Tabla1[[#This Row],[NES|AMinf48_vs_NMinf48]], "")</f>
        <v/>
      </c>
      <c r="I365" t="str">
        <f>IF(Tabla1[[#This Row],[FDR q-val|AMinf48vsAM48]] &lt; $C$1, Tabla1[[#This Row],[NES|AMinf48vsAM48]], "")</f>
        <v/>
      </c>
      <c r="J365" t="str">
        <f>IF(Tabla1[[#This Row],[FDR q-val|AMinf48vsNM48]] &lt; $C$1, Tabla1[[#This Row],[NES|AMinf48vsNM48]], "")</f>
        <v/>
      </c>
      <c r="K365">
        <f>IF(Tabla1[[#This Row],[FDR q-val|NMinf24vsNM24]] &lt; $C$1, Tabla1[[#This Row],[NES|NMinf24vsNM24]], "")</f>
        <v>1.3235794999999999</v>
      </c>
      <c r="L365" t="str">
        <f>IF(Tabla1[[#This Row],[FDR q-val|NMinf48vsNM48]] &lt; $C$1, Tabla1[[#This Row],[NES|NMinf48vsNM48]], "")</f>
        <v/>
      </c>
      <c r="M365">
        <v>0.86505310000000002</v>
      </c>
      <c r="N365">
        <v>1.1568967999999999</v>
      </c>
      <c r="O365">
        <v>-0.90851610000000005</v>
      </c>
      <c r="P365">
        <v>1.0993385</v>
      </c>
      <c r="Q365">
        <v>-1.0958353000000001</v>
      </c>
      <c r="R365">
        <v>1.101945</v>
      </c>
      <c r="S365">
        <v>-1.159924</v>
      </c>
      <c r="T365">
        <v>-1.1880025999999999</v>
      </c>
      <c r="U365">
        <v>1.3235794999999999</v>
      </c>
      <c r="V365">
        <v>-1.1569886</v>
      </c>
      <c r="W365">
        <v>1</v>
      </c>
      <c r="X365">
        <v>1</v>
      </c>
      <c r="Y365">
        <v>0.83971510000000005</v>
      </c>
      <c r="Z365">
        <v>0.71693856</v>
      </c>
      <c r="AA365">
        <v>1</v>
      </c>
      <c r="AB365">
        <v>1</v>
      </c>
      <c r="AC365">
        <v>0.71341779999999999</v>
      </c>
      <c r="AD365">
        <v>0.76360300000000003</v>
      </c>
      <c r="AE365">
        <v>0.47896751999999998</v>
      </c>
      <c r="AF365">
        <v>0.81940360000000001</v>
      </c>
      <c r="AG365" s="1">
        <v>0.33</v>
      </c>
      <c r="AH365" s="1">
        <v>0.25</v>
      </c>
      <c r="AI365" s="1">
        <v>0.26</v>
      </c>
      <c r="AJ365" s="1">
        <v>0.23</v>
      </c>
      <c r="AK365" s="1">
        <v>0.25</v>
      </c>
      <c r="AL365" s="1">
        <v>0.25</v>
      </c>
      <c r="AM365" s="1">
        <v>0.45</v>
      </c>
      <c r="AN365" s="1">
        <v>0.42</v>
      </c>
      <c r="AO365" s="1">
        <v>0.21</v>
      </c>
      <c r="AP365" s="1">
        <v>0.31</v>
      </c>
      <c r="AQ365" s="1">
        <f>SUM(Tabla1[[#This Row],[AM24vsNM24]:[NMinf48vsNM48]])</f>
        <v>1.3235794999999999</v>
      </c>
    </row>
    <row r="366" spans="1:43" hidden="1" x14ac:dyDescent="0.3">
      <c r="A366" t="s">
        <v>394</v>
      </c>
      <c r="B366">
        <v>28</v>
      </c>
      <c r="C366" t="str">
        <f>IF(Tabla1[[#This Row],[FDR q-val|AM24vsNM24]] &lt; $C$1, Tabla1[[#This Row],[NES|AM24vsNM24]], "")</f>
        <v/>
      </c>
      <c r="D366" t="str">
        <f>IF(Tabla1[[#This Row],[FDR q-val|AM48vsNM48]] &lt; $C$1, Tabla1[[#This Row],[NES|AM48vsNM48]], "")</f>
        <v/>
      </c>
      <c r="E366" t="str">
        <f>IF(Tabla1[[#This Row],[FDR q-val|AMinf24vsAM24]] &lt; $C$1, Tabla1[[#This Row],[NES|AMinf24vsAM24]], "")</f>
        <v/>
      </c>
      <c r="F366" t="str">
        <f>IF(Tabla1[[#This Row],[FDR q-val|AMinf24vsNM24]] &lt; $C$1, Tabla1[[#This Row],[NES|AMinf24vsNM24]], "")</f>
        <v/>
      </c>
      <c r="G366" t="str">
        <f>IF(Tabla1[[#This Row],[FDR q-val|AMinf24vsNMinf24]] &lt; $C$1, Tabla1[[#This Row],[NES|AMinf24vsNMinf24]], "")</f>
        <v/>
      </c>
      <c r="H366" t="str">
        <f>IF(Tabla1[[#This Row],[FDR q-val|AMinf48_vs_NMinf48]] &lt; $C$1, Tabla1[[#This Row],[NES|AMinf48_vs_NMinf48]], "")</f>
        <v/>
      </c>
      <c r="I366" t="str">
        <f>IF(Tabla1[[#This Row],[FDR q-val|AMinf48vsAM48]] &lt; $C$1, Tabla1[[#This Row],[NES|AMinf48vsAM48]], "")</f>
        <v/>
      </c>
      <c r="J366" t="str">
        <f>IF(Tabla1[[#This Row],[FDR q-val|AMinf48vsNM48]] &lt; $C$1, Tabla1[[#This Row],[NES|AMinf48vsNM48]], "")</f>
        <v/>
      </c>
      <c r="K366" t="str">
        <f>IF(Tabla1[[#This Row],[FDR q-val|NMinf24vsNM24]] &lt; $C$1, Tabla1[[#This Row],[NES|NMinf24vsNM24]], "")</f>
        <v/>
      </c>
      <c r="L366" t="str">
        <f>IF(Tabla1[[#This Row],[FDR q-val|NMinf48vsNM48]] &lt; $C$1, Tabla1[[#This Row],[NES|NMinf48vsNM48]], "")</f>
        <v/>
      </c>
      <c r="M366">
        <v>1.6001462</v>
      </c>
      <c r="N366">
        <v>-0.96741569999999999</v>
      </c>
      <c r="O366">
        <v>-1.4844246000000001</v>
      </c>
      <c r="P366">
        <v>0.70894045000000006</v>
      </c>
      <c r="Q366">
        <v>-0.98303189999999996</v>
      </c>
      <c r="R366">
        <v>1.4515221</v>
      </c>
      <c r="S366">
        <v>-1.12842</v>
      </c>
      <c r="T366">
        <v>-1.2693171999999999</v>
      </c>
      <c r="U366">
        <v>0.78184469999999995</v>
      </c>
      <c r="V366">
        <v>-1.2537175</v>
      </c>
      <c r="W366">
        <v>0.95988004999999998</v>
      </c>
      <c r="X366">
        <v>1</v>
      </c>
      <c r="Y366">
        <v>0.65028655999999996</v>
      </c>
      <c r="Z366">
        <v>0.92602264999999995</v>
      </c>
      <c r="AA366">
        <v>1</v>
      </c>
      <c r="AB366">
        <v>1</v>
      </c>
      <c r="AC366">
        <v>0.71918360000000003</v>
      </c>
      <c r="AD366">
        <v>0.90924740000000004</v>
      </c>
      <c r="AE366">
        <v>0.90720299999999998</v>
      </c>
      <c r="AF366">
        <v>0.84152203999999997</v>
      </c>
      <c r="AG366" s="1">
        <v>0.64</v>
      </c>
      <c r="AH366" s="1">
        <v>0.32</v>
      </c>
      <c r="AI366" s="1">
        <v>0.61</v>
      </c>
      <c r="AJ366" s="1">
        <v>0.25</v>
      </c>
      <c r="AK366" s="1">
        <v>0.43</v>
      </c>
      <c r="AL366" s="1">
        <v>0.56999999999999995</v>
      </c>
      <c r="AM366" s="1">
        <v>0.25</v>
      </c>
      <c r="AN366" s="1">
        <v>0.61</v>
      </c>
      <c r="AO366" s="1">
        <v>0.36</v>
      </c>
      <c r="AP366" s="1">
        <v>0.56999999999999995</v>
      </c>
      <c r="AQ366" s="1">
        <f>SUM(Tabla1[[#This Row],[AM24vsNM24]:[NMinf48vsNM48]])</f>
        <v>0</v>
      </c>
    </row>
    <row r="367" spans="1:43" x14ac:dyDescent="0.3">
      <c r="A367" t="s">
        <v>395</v>
      </c>
      <c r="B367">
        <v>31</v>
      </c>
      <c r="C367" t="str">
        <f>IF(Tabla1[[#This Row],[FDR q-val|AM24vsNM24]] &lt; $C$1, Tabla1[[#This Row],[NES|AM24vsNM24]], "")</f>
        <v/>
      </c>
      <c r="D367" t="str">
        <f>IF(Tabla1[[#This Row],[FDR q-val|AM48vsNM48]] &lt; $C$1, Tabla1[[#This Row],[NES|AM48vsNM48]], "")</f>
        <v/>
      </c>
      <c r="E367" t="str">
        <f>IF(Tabla1[[#This Row],[FDR q-val|AMinf24vsAM24]] &lt; $C$1, Tabla1[[#This Row],[NES|AMinf24vsAM24]], "")</f>
        <v/>
      </c>
      <c r="F367" t="str">
        <f>IF(Tabla1[[#This Row],[FDR q-val|AMinf24vsNM24]] &lt; $C$1, Tabla1[[#This Row],[NES|AMinf24vsNM24]], "")</f>
        <v/>
      </c>
      <c r="H367" t="str">
        <f>IF(Tabla1[[#This Row],[FDR q-val|AMinf48_vs_NMinf48]] &lt; $C$1, Tabla1[[#This Row],[NES|AMinf48_vs_NMinf48]], "")</f>
        <v/>
      </c>
      <c r="I367" t="str">
        <f>IF(Tabla1[[#This Row],[FDR q-val|AMinf48vsAM48]] &lt; $C$1, Tabla1[[#This Row],[NES|AMinf48vsAM48]], "")</f>
        <v/>
      </c>
      <c r="J367" t="str">
        <f>IF(Tabla1[[#This Row],[FDR q-val|AMinf48vsNM48]] &lt; $C$1, Tabla1[[#This Row],[NES|AMinf48vsNM48]], "")</f>
        <v/>
      </c>
      <c r="K367">
        <f>IF(Tabla1[[#This Row],[FDR q-val|NMinf24vsNM24]] &lt; $C$1, Tabla1[[#This Row],[NES|NMinf24vsNM24]], "")</f>
        <v>1.5823673</v>
      </c>
      <c r="L367" t="str">
        <f>IF(Tabla1[[#This Row],[FDR q-val|NMinf48vsNM48]] &lt; $C$1, Tabla1[[#This Row],[NES|NMinf48vsNM48]], "")</f>
        <v/>
      </c>
      <c r="M367">
        <v>-0.84242899999999998</v>
      </c>
      <c r="N367">
        <v>1.2454510000000001</v>
      </c>
      <c r="O367">
        <v>1.2695508</v>
      </c>
      <c r="P367">
        <v>1.3453702999999999</v>
      </c>
      <c r="Q367">
        <v>1.148264</v>
      </c>
      <c r="R367">
        <v>0.84440594999999996</v>
      </c>
      <c r="S367">
        <v>0.56603634000000003</v>
      </c>
      <c r="T367">
        <v>0.98405260000000006</v>
      </c>
      <c r="U367">
        <v>1.5823673</v>
      </c>
      <c r="V367">
        <v>1.1314523999999999</v>
      </c>
      <c r="W367">
        <v>0.94027852999999995</v>
      </c>
      <c r="X367">
        <v>1</v>
      </c>
      <c r="Y367">
        <v>0.71875319999999998</v>
      </c>
      <c r="Z367">
        <v>0.55960125000000005</v>
      </c>
      <c r="AA367">
        <v>0.78332100000000005</v>
      </c>
      <c r="AB367">
        <v>1</v>
      </c>
      <c r="AC367">
        <v>0.97577899999999995</v>
      </c>
      <c r="AD367">
        <v>0.85214659999999998</v>
      </c>
      <c r="AE367">
        <v>0.22171073999999999</v>
      </c>
      <c r="AF367">
        <v>0.80266879999999996</v>
      </c>
      <c r="AG367" s="1">
        <v>0.26</v>
      </c>
      <c r="AH367" s="1">
        <v>0.55000000000000004</v>
      </c>
      <c r="AI367" s="1">
        <v>0.65</v>
      </c>
      <c r="AJ367" s="1">
        <v>0.39</v>
      </c>
      <c r="AK367" s="1">
        <v>0.26</v>
      </c>
      <c r="AL367" s="1">
        <v>0.16</v>
      </c>
      <c r="AM367" s="1">
        <v>0.1</v>
      </c>
      <c r="AN367" s="1">
        <v>0.13</v>
      </c>
      <c r="AO367" s="1">
        <v>0.35</v>
      </c>
      <c r="AP367" s="1">
        <v>0.16</v>
      </c>
      <c r="AQ367" s="1">
        <f>SUM(Tabla1[[#This Row],[AM24vsNM24]:[NMinf48vsNM48]])</f>
        <v>1.5823673</v>
      </c>
    </row>
    <row r="368" spans="1:43" x14ac:dyDescent="0.3">
      <c r="A368" t="s">
        <v>396</v>
      </c>
      <c r="B368">
        <v>16</v>
      </c>
      <c r="C368" t="str">
        <f>IF(Tabla1[[#This Row],[FDR q-val|AM24vsNM24]] &lt; $C$1, Tabla1[[#This Row],[NES|AM24vsNM24]], "")</f>
        <v/>
      </c>
      <c r="D368" t="str">
        <f>IF(Tabla1[[#This Row],[FDR q-val|AM48vsNM48]] &lt; $C$1, Tabla1[[#This Row],[NES|AM48vsNM48]], "")</f>
        <v/>
      </c>
      <c r="E368" t="str">
        <f>IF(Tabla1[[#This Row],[FDR q-val|AMinf24vsAM24]] &lt; $C$1, Tabla1[[#This Row],[NES|AMinf24vsAM24]], "")</f>
        <v/>
      </c>
      <c r="F368" t="str">
        <f>IF(Tabla1[[#This Row],[FDR q-val|AMinf24vsNM24]] &lt; $C$1, Tabla1[[#This Row],[NES|AMinf24vsNM24]], "")</f>
        <v/>
      </c>
      <c r="G368" t="str">
        <f>IF(Tabla1[[#This Row],[FDR q-val|AMinf24vsNMinf24]] &lt; $C$1, Tabla1[[#This Row],[NES|AMinf24vsNMinf24]], "")</f>
        <v/>
      </c>
      <c r="H368" t="str">
        <f>IF(Tabla1[[#This Row],[FDR q-val|AMinf48_vs_NMinf48]] &lt; $C$1, Tabla1[[#This Row],[NES|AMinf48_vs_NMinf48]], "")</f>
        <v/>
      </c>
      <c r="I368" t="str">
        <f>IF(Tabla1[[#This Row],[FDR q-val|AMinf48vsAM48]] &lt; $C$1, Tabla1[[#This Row],[NES|AMinf48vsAM48]], "")</f>
        <v/>
      </c>
      <c r="J368" t="str">
        <f>IF(Tabla1[[#This Row],[FDR q-val|AMinf48vsNM48]] &lt; $C$1, Tabla1[[#This Row],[NES|AMinf48vsNM48]], "")</f>
        <v/>
      </c>
      <c r="K368">
        <f>IF(Tabla1[[#This Row],[FDR q-val|NMinf24vsNM24]] &lt; $C$1, Tabla1[[#This Row],[NES|NMinf24vsNM24]], "")</f>
        <v>1.4812571999999999</v>
      </c>
      <c r="L368" t="str">
        <f>IF(Tabla1[[#This Row],[FDR q-val|NMinf48vsNM48]] &lt; $C$1, Tabla1[[#This Row],[NES|NMinf48vsNM48]], "")</f>
        <v/>
      </c>
      <c r="M368">
        <v>0.57483983000000005</v>
      </c>
      <c r="N368">
        <v>1.2591524999999999</v>
      </c>
      <c r="O368">
        <v>1.2517881</v>
      </c>
      <c r="P368">
        <v>1.3801498000000001</v>
      </c>
      <c r="Q368">
        <v>1.127804</v>
      </c>
      <c r="R368">
        <v>0.99843269999999995</v>
      </c>
      <c r="S368">
        <v>1.0900719999999999</v>
      </c>
      <c r="T368">
        <v>1.5972838</v>
      </c>
      <c r="U368">
        <v>1.4812571999999999</v>
      </c>
      <c r="V368">
        <v>1.1766299</v>
      </c>
      <c r="W368">
        <v>0.97417724000000006</v>
      </c>
      <c r="X368">
        <v>1</v>
      </c>
      <c r="Y368">
        <v>0.74486357000000003</v>
      </c>
      <c r="Z368">
        <v>0.54581153000000004</v>
      </c>
      <c r="AA368">
        <v>0.80826724000000005</v>
      </c>
      <c r="AB368">
        <v>1</v>
      </c>
      <c r="AC368">
        <v>0.987043</v>
      </c>
      <c r="AD368">
        <v>1</v>
      </c>
      <c r="AE368">
        <v>0.3256463</v>
      </c>
      <c r="AF368">
        <v>0.75364405000000001</v>
      </c>
      <c r="AG368" s="1">
        <v>0.5</v>
      </c>
      <c r="AH368" s="1">
        <v>0.38</v>
      </c>
      <c r="AI368" s="1">
        <v>0.63</v>
      </c>
      <c r="AJ368" s="1">
        <v>0.56000000000000005</v>
      </c>
      <c r="AK368" s="1">
        <v>0.25</v>
      </c>
      <c r="AL368" s="1">
        <v>0.25</v>
      </c>
      <c r="AM368" s="1">
        <v>0.19</v>
      </c>
      <c r="AN368" s="1">
        <v>0.25</v>
      </c>
      <c r="AO368" s="1">
        <v>0.44</v>
      </c>
      <c r="AP368" s="1">
        <v>0.25</v>
      </c>
      <c r="AQ368" s="1">
        <f>SUM(Tabla1[[#This Row],[AM24vsNM24]:[NMinf48vsNM48]])</f>
        <v>1.4812571999999999</v>
      </c>
    </row>
    <row r="369" spans="1:43" hidden="1" x14ac:dyDescent="0.3">
      <c r="A369" t="s">
        <v>397</v>
      </c>
      <c r="B369">
        <v>120</v>
      </c>
      <c r="C369" t="str">
        <f>IF(Tabla1[[#This Row],[FDR q-val|AM24vsNM24]] &lt; $C$1, Tabla1[[#This Row],[NES|AM24vsNM24]], "")</f>
        <v/>
      </c>
      <c r="D369" t="str">
        <f>IF(Tabla1[[#This Row],[FDR q-val|AM48vsNM48]] &lt; $C$1, Tabla1[[#This Row],[NES|AM48vsNM48]], "")</f>
        <v/>
      </c>
      <c r="E369" t="str">
        <f>IF(Tabla1[[#This Row],[FDR q-val|AMinf24vsAM24]] &lt; $C$1, Tabla1[[#This Row],[NES|AMinf24vsAM24]], "")</f>
        <v/>
      </c>
      <c r="F369" t="str">
        <f>IF(Tabla1[[#This Row],[FDR q-val|AMinf24vsNM24]] &lt; $C$1, Tabla1[[#This Row],[NES|AMinf24vsNM24]], "")</f>
        <v/>
      </c>
      <c r="H369" t="str">
        <f>IF(Tabla1[[#This Row],[FDR q-val|AMinf48_vs_NMinf48]] &lt; $C$1, Tabla1[[#This Row],[NES|AMinf48_vs_NMinf48]], "")</f>
        <v/>
      </c>
      <c r="I369" t="str">
        <f>IF(Tabla1[[#This Row],[FDR q-val|AMinf48vsAM48]] &lt; $C$1, Tabla1[[#This Row],[NES|AMinf48vsAM48]], "")</f>
        <v/>
      </c>
      <c r="J369" t="str">
        <f>IF(Tabla1[[#This Row],[FDR q-val|AMinf48vsNM48]] &lt; $C$1, Tabla1[[#This Row],[NES|AMinf48vsNM48]], "")</f>
        <v/>
      </c>
      <c r="K369" t="str">
        <f>IF(Tabla1[[#This Row],[FDR q-val|NMinf24vsNM24]] &lt; $C$1, Tabla1[[#This Row],[NES|NMinf24vsNM24]], "")</f>
        <v/>
      </c>
      <c r="L369" t="str">
        <f>IF(Tabla1[[#This Row],[FDR q-val|NMinf48vsNM48]] &lt; $C$1, Tabla1[[#This Row],[NES|NMinf48vsNM48]], "")</f>
        <v/>
      </c>
      <c r="M369">
        <v>1.0562104000000001</v>
      </c>
      <c r="N369">
        <v>-0.74289817000000002</v>
      </c>
      <c r="O369">
        <v>0.77913624000000004</v>
      </c>
      <c r="P369">
        <v>1.2735614</v>
      </c>
      <c r="Q369">
        <v>-0.66280525999999995</v>
      </c>
      <c r="R369">
        <v>1.0582703</v>
      </c>
      <c r="S369">
        <v>-0.76076169999999999</v>
      </c>
      <c r="T369">
        <v>-0.87617650000000002</v>
      </c>
      <c r="U369">
        <v>1.1026925999999999</v>
      </c>
      <c r="V369">
        <v>-0.77114903999999995</v>
      </c>
      <c r="W369">
        <v>0.94650643999999995</v>
      </c>
      <c r="X369">
        <v>1</v>
      </c>
      <c r="Y369">
        <v>0.92482140000000002</v>
      </c>
      <c r="Z369">
        <v>0.61247885000000002</v>
      </c>
      <c r="AA369">
        <v>1</v>
      </c>
      <c r="AB369">
        <v>1</v>
      </c>
      <c r="AC369">
        <v>0.95251419999999998</v>
      </c>
      <c r="AD369">
        <v>0.93780730000000001</v>
      </c>
      <c r="AE369">
        <v>0.66144203999999995</v>
      </c>
      <c r="AF369">
        <v>0.98779099999999997</v>
      </c>
      <c r="AG369" s="1">
        <v>0.23</v>
      </c>
      <c r="AH369" s="1">
        <v>0.13</v>
      </c>
      <c r="AI369" s="1">
        <v>0.31</v>
      </c>
      <c r="AJ369" s="1">
        <v>0.28000000000000003</v>
      </c>
      <c r="AK369" s="1">
        <v>0.21</v>
      </c>
      <c r="AL369" s="1">
        <v>0.23</v>
      </c>
      <c r="AM369" s="1">
        <v>0.54</v>
      </c>
      <c r="AN369" s="1">
        <v>0.22</v>
      </c>
      <c r="AO369" s="1">
        <v>0.28000000000000003</v>
      </c>
      <c r="AP369" s="1">
        <v>0.33</v>
      </c>
      <c r="AQ369" s="1">
        <f>SUM(Tabla1[[#This Row],[AM24vsNM24]:[NMinf48vsNM48]])</f>
        <v>0</v>
      </c>
    </row>
    <row r="370" spans="1:43" x14ac:dyDescent="0.3">
      <c r="A370" t="s">
        <v>398</v>
      </c>
      <c r="B370">
        <v>26</v>
      </c>
      <c r="C370" t="str">
        <f>IF(Tabla1[[#This Row],[FDR q-val|AM24vsNM24]] &lt; $C$1, Tabla1[[#This Row],[NES|AM24vsNM24]], "")</f>
        <v/>
      </c>
      <c r="D370" t="str">
        <f>IF(Tabla1[[#This Row],[FDR q-val|AM48vsNM48]] &lt; $C$1, Tabla1[[#This Row],[NES|AM48vsNM48]], "")</f>
        <v/>
      </c>
      <c r="E370" t="str">
        <f>IF(Tabla1[[#This Row],[FDR q-val|AMinf24vsAM24]] &lt; $C$1, Tabla1[[#This Row],[NES|AMinf24vsAM24]], "")</f>
        <v/>
      </c>
      <c r="F370" t="str">
        <f>IF(Tabla1[[#This Row],[FDR q-val|AMinf24vsNM24]] &lt; $C$1, Tabla1[[#This Row],[NES|AMinf24vsNM24]], "")</f>
        <v/>
      </c>
      <c r="G370" t="str">
        <f>IF(Tabla1[[#This Row],[FDR q-val|AMinf24vsNMinf24]] &lt; $C$1, Tabla1[[#This Row],[NES|AMinf24vsNMinf24]], "")</f>
        <v/>
      </c>
      <c r="H370" t="str">
        <f>IF(Tabla1[[#This Row],[FDR q-val|AMinf48_vs_NMinf48]] &lt; $C$1, Tabla1[[#This Row],[NES|AMinf48_vs_NMinf48]], "")</f>
        <v/>
      </c>
      <c r="I370" t="str">
        <f>IF(Tabla1[[#This Row],[FDR q-val|AMinf48vsAM48]] &lt; $C$1, Tabla1[[#This Row],[NES|AMinf48vsAM48]], "")</f>
        <v/>
      </c>
      <c r="J370" t="str">
        <f>IF(Tabla1[[#This Row],[FDR q-val|AMinf48vsNM48]] &lt; $C$1, Tabla1[[#This Row],[NES|AMinf48vsNM48]], "")</f>
        <v/>
      </c>
      <c r="K370">
        <f>IF(Tabla1[[#This Row],[FDR q-val|NMinf24vsNM24]] &lt; $C$1, Tabla1[[#This Row],[NES|NMinf24vsNM24]], "")</f>
        <v>1.3285543</v>
      </c>
      <c r="L370" t="str">
        <f>IF(Tabla1[[#This Row],[FDR q-val|NMinf48vsNM48]] &lt; $C$1, Tabla1[[#This Row],[NES|NMinf48vsNM48]], "")</f>
        <v/>
      </c>
      <c r="M370">
        <v>0.85262380000000004</v>
      </c>
      <c r="N370">
        <v>0.92407969999999995</v>
      </c>
      <c r="O370">
        <v>0.9476559</v>
      </c>
      <c r="P370">
        <v>1.3604149000000001</v>
      </c>
      <c r="Q370">
        <v>-0.52510685000000001</v>
      </c>
      <c r="R370">
        <v>-0.67882794000000002</v>
      </c>
      <c r="S370">
        <v>0.99523810000000001</v>
      </c>
      <c r="T370">
        <v>0.98297303999999996</v>
      </c>
      <c r="U370">
        <v>1.3285543</v>
      </c>
      <c r="V370">
        <v>0.83891000000000004</v>
      </c>
      <c r="W370">
        <v>1</v>
      </c>
      <c r="X370">
        <v>1</v>
      </c>
      <c r="Y370">
        <v>0.87720405999999995</v>
      </c>
      <c r="Z370">
        <v>0.55295799999999995</v>
      </c>
      <c r="AA370">
        <v>1</v>
      </c>
      <c r="AB370">
        <v>0.98074779999999995</v>
      </c>
      <c r="AC370">
        <v>0.95174634000000002</v>
      </c>
      <c r="AD370">
        <v>0.84887049999999997</v>
      </c>
      <c r="AE370">
        <v>0.47756618000000001</v>
      </c>
      <c r="AF370">
        <v>0.90257359999999998</v>
      </c>
      <c r="AG370" s="1">
        <v>0.31</v>
      </c>
      <c r="AH370" s="1">
        <v>0.31</v>
      </c>
      <c r="AI370" s="1">
        <v>0.5</v>
      </c>
      <c r="AJ370" s="1">
        <v>0.46</v>
      </c>
      <c r="AK370" s="1">
        <v>0.23</v>
      </c>
      <c r="AL370" s="1">
        <v>0.35</v>
      </c>
      <c r="AM370" s="1">
        <v>0.31</v>
      </c>
      <c r="AN370" s="1">
        <v>0.38</v>
      </c>
      <c r="AO370" s="1">
        <v>0.57999999999999996</v>
      </c>
      <c r="AP370" s="1">
        <v>0.31</v>
      </c>
      <c r="AQ370" s="1">
        <f>SUM(Tabla1[[#This Row],[AM24vsNM24]:[NMinf48vsNM48]])</f>
        <v>1.3285543</v>
      </c>
    </row>
    <row r="371" spans="1:43" hidden="1" x14ac:dyDescent="0.3">
      <c r="A371" t="s">
        <v>399</v>
      </c>
      <c r="B371">
        <v>23</v>
      </c>
      <c r="C371" t="str">
        <f>IF(Tabla1[[#This Row],[FDR q-val|AM24vsNM24]] &lt; $C$1, Tabla1[[#This Row],[NES|AM24vsNM24]], "")</f>
        <v/>
      </c>
      <c r="D371" t="str">
        <f>IF(Tabla1[[#This Row],[FDR q-val|AM48vsNM48]] &lt; $C$1, Tabla1[[#This Row],[NES|AM48vsNM48]], "")</f>
        <v/>
      </c>
      <c r="E371" t="str">
        <f>IF(Tabla1[[#This Row],[FDR q-val|AMinf24vsAM24]] &lt; $C$1, Tabla1[[#This Row],[NES|AMinf24vsAM24]], "")</f>
        <v/>
      </c>
      <c r="F371" t="str">
        <f>IF(Tabla1[[#This Row],[FDR q-val|AMinf24vsNM24]] &lt; $C$1, Tabla1[[#This Row],[NES|AMinf24vsNM24]], "")</f>
        <v/>
      </c>
      <c r="H371" t="str">
        <f>IF(Tabla1[[#This Row],[FDR q-val|AMinf48_vs_NMinf48]] &lt; $C$1, Tabla1[[#This Row],[NES|AMinf48_vs_NMinf48]], "")</f>
        <v/>
      </c>
      <c r="I371" t="str">
        <f>IF(Tabla1[[#This Row],[FDR q-val|AMinf48vsAM48]] &lt; $C$1, Tabla1[[#This Row],[NES|AMinf48vsAM48]], "")</f>
        <v/>
      </c>
      <c r="J371" t="str">
        <f>IF(Tabla1[[#This Row],[FDR q-val|AMinf48vsNM48]] &lt; $C$1, Tabla1[[#This Row],[NES|AMinf48vsNM48]], "")</f>
        <v/>
      </c>
      <c r="K371" t="str">
        <f>IF(Tabla1[[#This Row],[FDR q-val|NMinf24vsNM24]] &lt; $C$1, Tabla1[[#This Row],[NES|NMinf24vsNM24]], "")</f>
        <v/>
      </c>
      <c r="L371" t="str">
        <f>IF(Tabla1[[#This Row],[FDR q-val|NMinf48vsNM48]] &lt; $C$1, Tabla1[[#This Row],[NES|NMinf48vsNM48]], "")</f>
        <v/>
      </c>
      <c r="M371">
        <v>1.3747487</v>
      </c>
      <c r="N371">
        <v>-0.62470040000000004</v>
      </c>
      <c r="O371">
        <v>-1.4749097</v>
      </c>
      <c r="P371">
        <v>-1.1314960999999999</v>
      </c>
      <c r="Q371">
        <v>-1.1532198</v>
      </c>
      <c r="R371">
        <v>-1.4562451999999999</v>
      </c>
      <c r="S371">
        <v>-0.89051616</v>
      </c>
      <c r="T371">
        <v>-1.2021637000000001</v>
      </c>
      <c r="U371">
        <v>-0.90501860000000001</v>
      </c>
      <c r="V371">
        <v>-0.49720204000000001</v>
      </c>
      <c r="W371">
        <v>0.72041016999999996</v>
      </c>
      <c r="X371">
        <v>0.98516159999999997</v>
      </c>
      <c r="Y371">
        <v>0.5855146</v>
      </c>
      <c r="Z371">
        <v>1</v>
      </c>
      <c r="AA371">
        <v>1</v>
      </c>
      <c r="AB371">
        <v>0.52878389999999997</v>
      </c>
      <c r="AC371">
        <v>0.97643422999999996</v>
      </c>
      <c r="AD371">
        <v>0.77930986999999996</v>
      </c>
      <c r="AE371">
        <v>0.90162516000000004</v>
      </c>
      <c r="AF371">
        <v>1</v>
      </c>
      <c r="AG371" s="1">
        <v>0.35</v>
      </c>
      <c r="AH371" s="1">
        <v>0.17</v>
      </c>
      <c r="AI371" s="1">
        <v>0.35</v>
      </c>
      <c r="AJ371" s="1">
        <v>0.39</v>
      </c>
      <c r="AK371" s="1">
        <v>0.22</v>
      </c>
      <c r="AL371" s="1">
        <v>0.39</v>
      </c>
      <c r="AM371" s="1">
        <v>0.17</v>
      </c>
      <c r="AN371" s="1">
        <v>0.22</v>
      </c>
      <c r="AO371" s="1">
        <v>0.13</v>
      </c>
      <c r="AP371" s="1">
        <v>0.17</v>
      </c>
      <c r="AQ371" s="1">
        <f>SUM(Tabla1[[#This Row],[AM24vsNM24]:[NMinf48vsNM48]])</f>
        <v>0</v>
      </c>
    </row>
    <row r="372" spans="1:43" x14ac:dyDescent="0.3">
      <c r="A372" t="s">
        <v>400</v>
      </c>
      <c r="B372">
        <v>57</v>
      </c>
      <c r="C372" t="str">
        <f>IF(Tabla1[[#This Row],[FDR q-val|AM24vsNM24]] &lt; $C$1, Tabla1[[#This Row],[NES|AM24vsNM24]], "")</f>
        <v/>
      </c>
      <c r="D372" t="str">
        <f>IF(Tabla1[[#This Row],[FDR q-val|AM48vsNM48]] &lt; $C$1, Tabla1[[#This Row],[NES|AM48vsNM48]], "")</f>
        <v/>
      </c>
      <c r="E372" t="str">
        <f>IF(Tabla1[[#This Row],[FDR q-val|AMinf24vsAM24]] &lt; $C$1, Tabla1[[#This Row],[NES|AMinf24vsAM24]], "")</f>
        <v/>
      </c>
      <c r="F372" t="str">
        <f>IF(Tabla1[[#This Row],[FDR q-val|AMinf24vsNM24]] &lt; $C$1, Tabla1[[#This Row],[NES|AMinf24vsNM24]], "")</f>
        <v/>
      </c>
      <c r="G372" t="str">
        <f>IF(Tabla1[[#This Row],[FDR q-val|AMinf24vsNMinf24]] &lt; $C$1, Tabla1[[#This Row],[NES|AMinf24vsNMinf24]], "")</f>
        <v/>
      </c>
      <c r="H372">
        <f>IF(Tabla1[[#This Row],[FDR q-val|AMinf48_vs_NMinf48]] &lt; $C$1, Tabla1[[#This Row],[NES|AMinf48_vs_NMinf48]], "")</f>
        <v>1.7524930999999999</v>
      </c>
      <c r="I372" t="str">
        <f>IF(Tabla1[[#This Row],[FDR q-val|AMinf48vsAM48]] &lt; $C$1, Tabla1[[#This Row],[NES|AMinf48vsAM48]], "")</f>
        <v/>
      </c>
      <c r="J372" t="str">
        <f>IF(Tabla1[[#This Row],[FDR q-val|AMinf48vsNM48]] &lt; $C$1, Tabla1[[#This Row],[NES|AMinf48vsNM48]], "")</f>
        <v/>
      </c>
      <c r="K372" t="str">
        <f>IF(Tabla1[[#This Row],[FDR q-val|NMinf24vsNM24]] &lt; $C$1, Tabla1[[#This Row],[NES|NMinf24vsNM24]], "")</f>
        <v/>
      </c>
      <c r="L372" t="str">
        <f>IF(Tabla1[[#This Row],[FDR q-val|NMinf48vsNM48]] &lt; $C$1, Tabla1[[#This Row],[NES|NMinf48vsNM48]], "")</f>
        <v/>
      </c>
      <c r="M372">
        <v>-0.95958019999999999</v>
      </c>
      <c r="N372">
        <v>-0.96311957000000004</v>
      </c>
      <c r="O372">
        <v>0.67506266000000004</v>
      </c>
      <c r="P372">
        <v>0.90323520000000002</v>
      </c>
      <c r="Q372">
        <v>0.6544468</v>
      </c>
      <c r="R372">
        <v>1.7524930999999999</v>
      </c>
      <c r="S372">
        <v>-0.80700360000000004</v>
      </c>
      <c r="T372">
        <v>-1.1482964</v>
      </c>
      <c r="U372">
        <v>-0.71009929999999999</v>
      </c>
      <c r="V372">
        <v>-1.0206177999999999</v>
      </c>
      <c r="W372">
        <v>0.92564159999999995</v>
      </c>
      <c r="X372">
        <v>1</v>
      </c>
      <c r="Y372">
        <v>0.96762585999999995</v>
      </c>
      <c r="Z372">
        <v>0.83391523000000001</v>
      </c>
      <c r="AA372">
        <v>0.96792310000000004</v>
      </c>
      <c r="AB372">
        <v>0.39965509999999999</v>
      </c>
      <c r="AC372">
        <v>0.97791830000000002</v>
      </c>
      <c r="AD372">
        <v>0.78773599999999999</v>
      </c>
      <c r="AE372">
        <v>0.93499887000000004</v>
      </c>
      <c r="AF372">
        <v>0.89650123999999998</v>
      </c>
      <c r="AG372" s="1">
        <v>0.21</v>
      </c>
      <c r="AH372" s="1">
        <v>0.16</v>
      </c>
      <c r="AI372" s="1">
        <v>0.28000000000000003</v>
      </c>
      <c r="AJ372" s="1">
        <v>0.18</v>
      </c>
      <c r="AK372" s="1">
        <v>0.18</v>
      </c>
      <c r="AL372" s="1">
        <v>0.46</v>
      </c>
      <c r="AM372" s="1">
        <v>0.42</v>
      </c>
      <c r="AN372" s="1">
        <v>0.33</v>
      </c>
      <c r="AO372" s="1">
        <v>0.26</v>
      </c>
      <c r="AP372" s="1">
        <v>0.54</v>
      </c>
      <c r="AQ372" s="1">
        <f>SUM(Tabla1[[#This Row],[AM24vsNM24]:[NMinf48vsNM48]])</f>
        <v>1.7524930999999999</v>
      </c>
    </row>
    <row r="373" spans="1:43" hidden="1" x14ac:dyDescent="0.3">
      <c r="A373" t="s">
        <v>401</v>
      </c>
      <c r="B373">
        <v>28</v>
      </c>
      <c r="C373" t="str">
        <f>IF(Tabla1[[#This Row],[FDR q-val|AM24vsNM24]] &lt; $C$1, Tabla1[[#This Row],[NES|AM24vsNM24]], "")</f>
        <v/>
      </c>
      <c r="D373" t="str">
        <f>IF(Tabla1[[#This Row],[FDR q-val|AM48vsNM48]] &lt; $C$1, Tabla1[[#This Row],[NES|AM48vsNM48]], "")</f>
        <v/>
      </c>
      <c r="E373" t="str">
        <f>IF(Tabla1[[#This Row],[FDR q-val|AMinf24vsAM24]] &lt; $C$1, Tabla1[[#This Row],[NES|AMinf24vsAM24]], "")</f>
        <v/>
      </c>
      <c r="F373" t="str">
        <f>IF(Tabla1[[#This Row],[FDR q-val|AMinf24vsNM24]] &lt; $C$1, Tabla1[[#This Row],[NES|AMinf24vsNM24]], "")</f>
        <v/>
      </c>
      <c r="H373" t="str">
        <f>IF(Tabla1[[#This Row],[FDR q-val|AMinf48_vs_NMinf48]] &lt; $C$1, Tabla1[[#This Row],[NES|AMinf48_vs_NMinf48]], "")</f>
        <v/>
      </c>
      <c r="I373" t="str">
        <f>IF(Tabla1[[#This Row],[FDR q-val|AMinf48vsAM48]] &lt; $C$1, Tabla1[[#This Row],[NES|AMinf48vsAM48]], "")</f>
        <v/>
      </c>
      <c r="J373" t="str">
        <f>IF(Tabla1[[#This Row],[FDR q-val|AMinf48vsNM48]] &lt; $C$1, Tabla1[[#This Row],[NES|AMinf48vsNM48]], "")</f>
        <v/>
      </c>
      <c r="K373" t="str">
        <f>IF(Tabla1[[#This Row],[FDR q-val|NMinf24vsNM24]] &lt; $C$1, Tabla1[[#This Row],[NES|NMinf24vsNM24]], "")</f>
        <v/>
      </c>
      <c r="L373" t="str">
        <f>IF(Tabla1[[#This Row],[FDR q-val|NMinf48vsNM48]] &lt; $C$1, Tabla1[[#This Row],[NES|NMinf48vsNM48]], "")</f>
        <v/>
      </c>
      <c r="M373">
        <v>1.0836163000000001</v>
      </c>
      <c r="N373">
        <v>-0.9905159</v>
      </c>
      <c r="O373">
        <v>-0.81457584999999999</v>
      </c>
      <c r="P373">
        <v>0.93578050000000002</v>
      </c>
      <c r="Q373">
        <v>0.75803715000000005</v>
      </c>
      <c r="R373">
        <v>1.3042556999999999</v>
      </c>
      <c r="S373">
        <v>-0.72549235999999995</v>
      </c>
      <c r="T373">
        <v>-0.88381960000000004</v>
      </c>
      <c r="U373">
        <v>0.65848046999999998</v>
      </c>
      <c r="V373">
        <v>-0.76249029999999995</v>
      </c>
      <c r="W373">
        <v>0.95269599999999999</v>
      </c>
      <c r="X373">
        <v>1</v>
      </c>
      <c r="Y373">
        <v>0.90820959999999995</v>
      </c>
      <c r="Z373">
        <v>0.84791415999999997</v>
      </c>
      <c r="AA373">
        <v>0.94810337</v>
      </c>
      <c r="AB373">
        <v>1</v>
      </c>
      <c r="AC373">
        <v>0.92639786000000002</v>
      </c>
      <c r="AD373">
        <v>0.93481415999999995</v>
      </c>
      <c r="AE373">
        <v>0.95306027000000004</v>
      </c>
      <c r="AF373">
        <v>0.98865519999999996</v>
      </c>
      <c r="AG373" s="1">
        <v>0.21</v>
      </c>
      <c r="AH373" s="1">
        <v>0.18</v>
      </c>
      <c r="AI373" s="1">
        <v>0.21</v>
      </c>
      <c r="AJ373" s="1">
        <v>0.25</v>
      </c>
      <c r="AK373" s="1">
        <v>0.25</v>
      </c>
      <c r="AL373" s="1">
        <v>0.39</v>
      </c>
      <c r="AM373" s="1">
        <v>0.39</v>
      </c>
      <c r="AN373" s="1">
        <v>0.43</v>
      </c>
      <c r="AO373" s="1">
        <v>0.14000000000000001</v>
      </c>
      <c r="AP373" s="1">
        <v>0.5</v>
      </c>
      <c r="AQ373" s="1">
        <f>SUM(Tabla1[[#This Row],[AM24vsNM24]:[NMinf48vsNM48]])</f>
        <v>0</v>
      </c>
    </row>
    <row r="374" spans="1:43" x14ac:dyDescent="0.3">
      <c r="A374" t="s">
        <v>402</v>
      </c>
      <c r="B374">
        <v>267</v>
      </c>
      <c r="C374" t="str">
        <f>IF(Tabla1[[#This Row],[FDR q-val|AM24vsNM24]] &lt; $C$1, Tabla1[[#This Row],[NES|AM24vsNM24]], "")</f>
        <v/>
      </c>
      <c r="D374" t="str">
        <f>IF(Tabla1[[#This Row],[FDR q-val|AM48vsNM48]] &lt; $C$1, Tabla1[[#This Row],[NES|AM48vsNM48]], "")</f>
        <v/>
      </c>
      <c r="E374" t="str">
        <f>IF(Tabla1[[#This Row],[FDR q-val|AMinf24vsAM24]] &lt; $C$1, Tabla1[[#This Row],[NES|AMinf24vsAM24]], "")</f>
        <v/>
      </c>
      <c r="F374" t="str">
        <f>IF(Tabla1[[#This Row],[FDR q-val|AMinf24vsNM24]] &lt; $C$1, Tabla1[[#This Row],[NES|AMinf24vsNM24]], "")</f>
        <v/>
      </c>
      <c r="G374" t="str">
        <f>IF(Tabla1[[#This Row],[FDR q-val|AMinf24vsNMinf24]] &lt; $C$1, Tabla1[[#This Row],[NES|AMinf24vsNMinf24]], "")</f>
        <v/>
      </c>
      <c r="H374" t="str">
        <f>IF(Tabla1[[#This Row],[FDR q-val|AMinf48_vs_NMinf48]] &lt; $C$1, Tabla1[[#This Row],[NES|AMinf48_vs_NMinf48]], "")</f>
        <v/>
      </c>
      <c r="I374" t="str">
        <f>IF(Tabla1[[#This Row],[FDR q-val|AMinf48vsAM48]] &lt; $C$1, Tabla1[[#This Row],[NES|AMinf48vsAM48]], "")</f>
        <v/>
      </c>
      <c r="J374" t="str">
        <f>IF(Tabla1[[#This Row],[FDR q-val|AMinf48vsNM48]] &lt; $C$1, Tabla1[[#This Row],[NES|AMinf48vsNM48]], "")</f>
        <v/>
      </c>
      <c r="K374">
        <f>IF(Tabla1[[#This Row],[FDR q-val|NMinf24vsNM24]] &lt; $C$1, Tabla1[[#This Row],[NES|NMinf24vsNM24]], "")</f>
        <v>1.3474596999999999</v>
      </c>
      <c r="L374" t="str">
        <f>IF(Tabla1[[#This Row],[FDR q-val|NMinf48vsNM48]] &lt; $C$1, Tabla1[[#This Row],[NES|NMinf48vsNM48]], "")</f>
        <v/>
      </c>
      <c r="M374">
        <v>-0.97638789999999998</v>
      </c>
      <c r="N374">
        <v>1.1247396000000001</v>
      </c>
      <c r="O374">
        <v>1.4468430000000001</v>
      </c>
      <c r="P374">
        <v>1.2254806</v>
      </c>
      <c r="Q374">
        <v>-0.67859510000000001</v>
      </c>
      <c r="R374">
        <v>-0.83706409999999998</v>
      </c>
      <c r="S374">
        <v>0.82991475000000003</v>
      </c>
      <c r="T374">
        <v>0.99669680000000005</v>
      </c>
      <c r="U374">
        <v>1.3474596999999999</v>
      </c>
      <c r="V374">
        <v>1.0719414</v>
      </c>
      <c r="W374">
        <v>0.92052480000000003</v>
      </c>
      <c r="X374">
        <v>1</v>
      </c>
      <c r="Y374">
        <v>0.62246029999999997</v>
      </c>
      <c r="Z374">
        <v>0.66966115999999998</v>
      </c>
      <c r="AA374">
        <v>1</v>
      </c>
      <c r="AB374">
        <v>0.97451719999999997</v>
      </c>
      <c r="AC374">
        <v>1</v>
      </c>
      <c r="AD374">
        <v>0.85780287</v>
      </c>
      <c r="AE374">
        <v>0.45656258</v>
      </c>
      <c r="AF374">
        <v>0.83425229999999995</v>
      </c>
      <c r="AG374" s="1">
        <v>0.25</v>
      </c>
      <c r="AH374" s="1">
        <v>0.4</v>
      </c>
      <c r="AI374" s="1">
        <v>0.33</v>
      </c>
      <c r="AJ374" s="1">
        <v>0.3</v>
      </c>
      <c r="AK374" s="1">
        <v>0.27</v>
      </c>
      <c r="AL374" s="1">
        <v>0.22</v>
      </c>
      <c r="AM374" s="1">
        <v>0.19</v>
      </c>
      <c r="AN374" s="1">
        <v>0.19</v>
      </c>
      <c r="AO374" s="1">
        <v>0.18</v>
      </c>
      <c r="AP374" s="1">
        <v>0.25</v>
      </c>
      <c r="AQ374" s="1">
        <f>SUM(Tabla1[[#This Row],[AM24vsNM24]:[NMinf48vsNM48]])</f>
        <v>1.3474596999999999</v>
      </c>
    </row>
    <row r="375" spans="1:43" hidden="1" x14ac:dyDescent="0.3">
      <c r="A375" t="s">
        <v>403</v>
      </c>
      <c r="B375">
        <v>60</v>
      </c>
      <c r="C375" t="str">
        <f>IF(Tabla1[[#This Row],[FDR q-val|AM24vsNM24]] &lt; $C$1, Tabla1[[#This Row],[NES|AM24vsNM24]], "")</f>
        <v/>
      </c>
      <c r="D375" t="str">
        <f>IF(Tabla1[[#This Row],[FDR q-val|AM48vsNM48]] &lt; $C$1, Tabla1[[#This Row],[NES|AM48vsNM48]], "")</f>
        <v/>
      </c>
      <c r="E375" t="str">
        <f>IF(Tabla1[[#This Row],[FDR q-val|AMinf24vsAM24]] &lt; $C$1, Tabla1[[#This Row],[NES|AMinf24vsAM24]], "")</f>
        <v/>
      </c>
      <c r="F375" t="str">
        <f>IF(Tabla1[[#This Row],[FDR q-val|AMinf24vsNM24]] &lt; $C$1, Tabla1[[#This Row],[NES|AMinf24vsNM24]], "")</f>
        <v/>
      </c>
      <c r="H375" t="str">
        <f>IF(Tabla1[[#This Row],[FDR q-val|AMinf48_vs_NMinf48]] &lt; $C$1, Tabla1[[#This Row],[NES|AMinf48_vs_NMinf48]], "")</f>
        <v/>
      </c>
      <c r="I375" t="str">
        <f>IF(Tabla1[[#This Row],[FDR q-val|AMinf48vsAM48]] &lt; $C$1, Tabla1[[#This Row],[NES|AMinf48vsAM48]], "")</f>
        <v/>
      </c>
      <c r="J375" t="str">
        <f>IF(Tabla1[[#This Row],[FDR q-val|AMinf48vsNM48]] &lt; $C$1, Tabla1[[#This Row],[NES|AMinf48vsNM48]], "")</f>
        <v/>
      </c>
      <c r="K375" t="str">
        <f>IF(Tabla1[[#This Row],[FDR q-val|NMinf24vsNM24]] &lt; $C$1, Tabla1[[#This Row],[NES|NMinf24vsNM24]], "")</f>
        <v/>
      </c>
      <c r="L375" t="str">
        <f>IF(Tabla1[[#This Row],[FDR q-val|NMinf48vsNM48]] &lt; $C$1, Tabla1[[#This Row],[NES|NMinf48vsNM48]], "")</f>
        <v/>
      </c>
      <c r="M375">
        <v>-1.4265649</v>
      </c>
      <c r="N375">
        <v>0.7928733</v>
      </c>
      <c r="O375">
        <v>1.2110977000000001</v>
      </c>
      <c r="P375">
        <v>-1.1967684999999999</v>
      </c>
      <c r="Q375">
        <v>-0.8948256</v>
      </c>
      <c r="R375">
        <v>0.51014340000000002</v>
      </c>
      <c r="S375">
        <v>-1.1727418999999999</v>
      </c>
      <c r="T375">
        <v>-1.1257689</v>
      </c>
      <c r="U375">
        <v>-0.96958274</v>
      </c>
      <c r="V375">
        <v>-1.1598181999999999</v>
      </c>
      <c r="W375">
        <v>0.97236436999999998</v>
      </c>
      <c r="X375">
        <v>1</v>
      </c>
      <c r="Y375">
        <v>0.78338987000000004</v>
      </c>
      <c r="Z375">
        <v>1</v>
      </c>
      <c r="AA375">
        <v>1</v>
      </c>
      <c r="AB375">
        <v>1</v>
      </c>
      <c r="AC375">
        <v>0.70857630000000005</v>
      </c>
      <c r="AD375">
        <v>0.79083599999999998</v>
      </c>
      <c r="AE375">
        <v>0.87507979999999996</v>
      </c>
      <c r="AF375">
        <v>0.82080500000000001</v>
      </c>
      <c r="AG375" s="1">
        <v>0.62</v>
      </c>
      <c r="AH375" s="1">
        <v>0.52</v>
      </c>
      <c r="AI375" s="1">
        <v>0.38</v>
      </c>
      <c r="AJ375" s="1">
        <v>0.55000000000000004</v>
      </c>
      <c r="AK375" s="1">
        <v>0.25</v>
      </c>
      <c r="AL375" s="1">
        <v>0.33</v>
      </c>
      <c r="AM375" s="1">
        <v>0.48</v>
      </c>
      <c r="AN375" s="1">
        <v>0.56999999999999995</v>
      </c>
      <c r="AO375" s="1">
        <v>0.33</v>
      </c>
      <c r="AP375" s="1">
        <v>0.52</v>
      </c>
      <c r="AQ375" s="1">
        <f>SUM(Tabla1[[#This Row],[AM24vsNM24]:[NMinf48vsNM48]])</f>
        <v>0</v>
      </c>
    </row>
    <row r="376" spans="1:43" hidden="1" x14ac:dyDescent="0.3">
      <c r="A376" t="s">
        <v>404</v>
      </c>
      <c r="B376">
        <v>15</v>
      </c>
      <c r="C376" t="str">
        <f>IF(Tabla1[[#This Row],[FDR q-val|AM24vsNM24]] &lt; $C$1, Tabla1[[#This Row],[NES|AM24vsNM24]], "")</f>
        <v/>
      </c>
      <c r="D376" t="str">
        <f>IF(Tabla1[[#This Row],[FDR q-val|AM48vsNM48]] &lt; $C$1, Tabla1[[#This Row],[NES|AM48vsNM48]], "")</f>
        <v/>
      </c>
      <c r="E376" t="str">
        <f>IF(Tabla1[[#This Row],[FDR q-val|AMinf24vsAM24]] &lt; $C$1, Tabla1[[#This Row],[NES|AMinf24vsAM24]], "")</f>
        <v/>
      </c>
      <c r="F376" t="str">
        <f>IF(Tabla1[[#This Row],[FDR q-val|AMinf24vsNM24]] &lt; $C$1, Tabla1[[#This Row],[NES|AMinf24vsNM24]], "")</f>
        <v/>
      </c>
      <c r="G376" t="str">
        <f>IF(Tabla1[[#This Row],[FDR q-val|AMinf24vsNMinf24]] &lt; $C$1, Tabla1[[#This Row],[NES|AMinf24vsNMinf24]], "")</f>
        <v/>
      </c>
      <c r="H376" t="str">
        <f>IF(Tabla1[[#This Row],[FDR q-val|AMinf48_vs_NMinf48]] &lt; $C$1, Tabla1[[#This Row],[NES|AMinf48_vs_NMinf48]], "")</f>
        <v/>
      </c>
      <c r="I376" t="str">
        <f>IF(Tabla1[[#This Row],[FDR q-val|AMinf48vsAM48]] &lt; $C$1, Tabla1[[#This Row],[NES|AMinf48vsAM48]], "")</f>
        <v/>
      </c>
      <c r="J376" t="str">
        <f>IF(Tabla1[[#This Row],[FDR q-val|AMinf48vsNM48]] &lt; $C$1, Tabla1[[#This Row],[NES|AMinf48vsNM48]], "")</f>
        <v/>
      </c>
      <c r="K376" t="str">
        <f>IF(Tabla1[[#This Row],[FDR q-val|NMinf24vsNM24]] &lt; $C$1, Tabla1[[#This Row],[NES|NMinf24vsNM24]], "")</f>
        <v/>
      </c>
      <c r="L376" t="str">
        <f>IF(Tabla1[[#This Row],[FDR q-val|NMinf48vsNM48]] &lt; $C$1, Tabla1[[#This Row],[NES|NMinf48vsNM48]], "")</f>
        <v/>
      </c>
      <c r="M376">
        <v>-1.4009016999999999</v>
      </c>
      <c r="N376">
        <v>0.79187225999999999</v>
      </c>
      <c r="O376">
        <v>1.2855133000000001</v>
      </c>
      <c r="P376">
        <v>-1.1168376</v>
      </c>
      <c r="Q376">
        <v>-0.9331351</v>
      </c>
      <c r="R376">
        <v>0.61683940000000004</v>
      </c>
      <c r="S376">
        <v>-0.97018784000000002</v>
      </c>
      <c r="T376">
        <v>-1.0136240000000001</v>
      </c>
      <c r="U376">
        <v>-1.0485123000000001</v>
      </c>
      <c r="V376">
        <v>-0.9408263</v>
      </c>
      <c r="W376">
        <v>0.81437576</v>
      </c>
      <c r="X376">
        <v>1</v>
      </c>
      <c r="Y376">
        <v>0.70227170000000005</v>
      </c>
      <c r="Z376">
        <v>1</v>
      </c>
      <c r="AA376">
        <v>1</v>
      </c>
      <c r="AB376">
        <v>1</v>
      </c>
      <c r="AC376">
        <v>0.96588015999999999</v>
      </c>
      <c r="AD376">
        <v>0.88914629999999995</v>
      </c>
      <c r="AE376">
        <v>0.84281150000000005</v>
      </c>
      <c r="AF376">
        <v>0.96200954999999999</v>
      </c>
      <c r="AG376" s="1">
        <v>0.67</v>
      </c>
      <c r="AH376" s="1">
        <v>0.73</v>
      </c>
      <c r="AI376" s="1">
        <v>0.47</v>
      </c>
      <c r="AJ376" s="1">
        <v>0.33</v>
      </c>
      <c r="AK376" s="1">
        <v>0.47</v>
      </c>
      <c r="AL376" s="1">
        <v>0.4</v>
      </c>
      <c r="AM376" s="1">
        <v>0.73</v>
      </c>
      <c r="AN376" s="1">
        <v>0.53</v>
      </c>
      <c r="AO376" s="1">
        <v>0.27</v>
      </c>
      <c r="AP376" s="1">
        <v>0.67</v>
      </c>
      <c r="AQ376" s="1">
        <f>SUM(Tabla1[[#This Row],[AM24vsNM24]:[NMinf48vsNM48]])</f>
        <v>0</v>
      </c>
    </row>
    <row r="377" spans="1:43" hidden="1" x14ac:dyDescent="0.3">
      <c r="A377" t="s">
        <v>405</v>
      </c>
      <c r="B377">
        <v>31</v>
      </c>
      <c r="C377" t="str">
        <f>IF(Tabla1[[#This Row],[FDR q-val|AM24vsNM24]] &lt; $C$1, Tabla1[[#This Row],[NES|AM24vsNM24]], "")</f>
        <v/>
      </c>
      <c r="D377" t="str">
        <f>IF(Tabla1[[#This Row],[FDR q-val|AM48vsNM48]] &lt; $C$1, Tabla1[[#This Row],[NES|AM48vsNM48]], "")</f>
        <v/>
      </c>
      <c r="E377" t="str">
        <f>IF(Tabla1[[#This Row],[FDR q-val|AMinf24vsAM24]] &lt; $C$1, Tabla1[[#This Row],[NES|AMinf24vsAM24]], "")</f>
        <v/>
      </c>
      <c r="F377" t="str">
        <f>IF(Tabla1[[#This Row],[FDR q-val|AMinf24vsNM24]] &lt; $C$1, Tabla1[[#This Row],[NES|AMinf24vsNM24]], "")</f>
        <v/>
      </c>
      <c r="H377" t="str">
        <f>IF(Tabla1[[#This Row],[FDR q-val|AMinf48_vs_NMinf48]] &lt; $C$1, Tabla1[[#This Row],[NES|AMinf48_vs_NMinf48]], "")</f>
        <v/>
      </c>
      <c r="I377" t="str">
        <f>IF(Tabla1[[#This Row],[FDR q-val|AMinf48vsAM48]] &lt; $C$1, Tabla1[[#This Row],[NES|AMinf48vsAM48]], "")</f>
        <v/>
      </c>
      <c r="J377" t="str">
        <f>IF(Tabla1[[#This Row],[FDR q-val|AMinf48vsNM48]] &lt; $C$1, Tabla1[[#This Row],[NES|AMinf48vsNM48]], "")</f>
        <v/>
      </c>
      <c r="K377" t="str">
        <f>IF(Tabla1[[#This Row],[FDR q-val|NMinf24vsNM24]] &lt; $C$1, Tabla1[[#This Row],[NES|NMinf24vsNM24]], "")</f>
        <v/>
      </c>
      <c r="L377" t="str">
        <f>IF(Tabla1[[#This Row],[FDR q-val|NMinf48vsNM48]] &lt; $C$1, Tabla1[[#This Row],[NES|NMinf48vsNM48]], "")</f>
        <v/>
      </c>
      <c r="M377">
        <v>-1.3485984</v>
      </c>
      <c r="N377">
        <v>0.84336610000000001</v>
      </c>
      <c r="O377">
        <v>0.92205539999999997</v>
      </c>
      <c r="P377">
        <v>-1.2287167000000001</v>
      </c>
      <c r="Q377">
        <v>-0.91817594000000002</v>
      </c>
      <c r="R377">
        <v>0.72699636000000001</v>
      </c>
      <c r="S377">
        <v>-1.2243360000000001</v>
      </c>
      <c r="T377">
        <v>-1.1358987</v>
      </c>
      <c r="U377">
        <v>-1.0873818</v>
      </c>
      <c r="V377">
        <v>-1.2401994000000001</v>
      </c>
      <c r="W377">
        <v>0.7221265</v>
      </c>
      <c r="X377">
        <v>1</v>
      </c>
      <c r="Y377">
        <v>0.87886304000000004</v>
      </c>
      <c r="Z377">
        <v>1</v>
      </c>
      <c r="AA377">
        <v>1</v>
      </c>
      <c r="AB377">
        <v>1</v>
      </c>
      <c r="AC377">
        <v>0.80110924999999999</v>
      </c>
      <c r="AD377">
        <v>0.79153470000000004</v>
      </c>
      <c r="AE377">
        <v>0.82335329999999995</v>
      </c>
      <c r="AF377">
        <v>0.81323296</v>
      </c>
      <c r="AG377" s="1">
        <v>0.48</v>
      </c>
      <c r="AH377" s="1">
        <v>0.48</v>
      </c>
      <c r="AI377" s="1">
        <v>0.35</v>
      </c>
      <c r="AJ377" s="1">
        <v>0.39</v>
      </c>
      <c r="AK377" s="1">
        <v>0.26</v>
      </c>
      <c r="AL377" s="1">
        <v>0.39</v>
      </c>
      <c r="AM377" s="1">
        <v>0.57999999999999996</v>
      </c>
      <c r="AN377" s="1">
        <v>0.65</v>
      </c>
      <c r="AO377" s="1">
        <v>0.42</v>
      </c>
      <c r="AP377" s="1">
        <v>0.61</v>
      </c>
      <c r="AQ377" s="1">
        <f>SUM(Tabla1[[#This Row],[AM24vsNM24]:[NMinf48vsNM48]])</f>
        <v>0</v>
      </c>
    </row>
    <row r="378" spans="1:43" hidden="1" x14ac:dyDescent="0.3">
      <c r="A378" t="s">
        <v>406</v>
      </c>
      <c r="B378">
        <v>18</v>
      </c>
      <c r="C378" t="str">
        <f>IF(Tabla1[[#This Row],[FDR q-val|AM24vsNM24]] &lt; $C$1, Tabla1[[#This Row],[NES|AM24vsNM24]], "")</f>
        <v/>
      </c>
      <c r="D378" t="str">
        <f>IF(Tabla1[[#This Row],[FDR q-val|AM48vsNM48]] &lt; $C$1, Tabla1[[#This Row],[NES|AM48vsNM48]], "")</f>
        <v/>
      </c>
      <c r="E378" t="str">
        <f>IF(Tabla1[[#This Row],[FDR q-val|AMinf24vsAM24]] &lt; $C$1, Tabla1[[#This Row],[NES|AMinf24vsAM24]], "")</f>
        <v/>
      </c>
      <c r="F378" t="str">
        <f>IF(Tabla1[[#This Row],[FDR q-val|AMinf24vsNM24]] &lt; $C$1, Tabla1[[#This Row],[NES|AMinf24vsNM24]], "")</f>
        <v/>
      </c>
      <c r="G378" t="str">
        <f>IF(Tabla1[[#This Row],[FDR q-val|AMinf24vsNMinf24]] &lt; $C$1, Tabla1[[#This Row],[NES|AMinf24vsNMinf24]], "")</f>
        <v/>
      </c>
      <c r="H378" t="str">
        <f>IF(Tabla1[[#This Row],[FDR q-val|AMinf48_vs_NMinf48]] &lt; $C$1, Tabla1[[#This Row],[NES|AMinf48_vs_NMinf48]], "")</f>
        <v/>
      </c>
      <c r="I378" t="str">
        <f>IF(Tabla1[[#This Row],[FDR q-val|AMinf48vsAM48]] &lt; $C$1, Tabla1[[#This Row],[NES|AMinf48vsAM48]], "")</f>
        <v/>
      </c>
      <c r="J378" t="str">
        <f>IF(Tabla1[[#This Row],[FDR q-val|AMinf48vsNM48]] &lt; $C$1, Tabla1[[#This Row],[NES|AMinf48vsNM48]], "")</f>
        <v/>
      </c>
      <c r="K378" t="str">
        <f>IF(Tabla1[[#This Row],[FDR q-val|NMinf24vsNM24]] &lt; $C$1, Tabla1[[#This Row],[NES|NMinf24vsNM24]], "")</f>
        <v/>
      </c>
      <c r="L378" t="str">
        <f>IF(Tabla1[[#This Row],[FDR q-val|NMinf48vsNM48]] &lt; $C$1, Tabla1[[#This Row],[NES|NMinf48vsNM48]], "")</f>
        <v/>
      </c>
      <c r="M378">
        <v>-1.4126173</v>
      </c>
      <c r="N378">
        <v>0.75031060000000005</v>
      </c>
      <c r="O378">
        <v>0.91061199999999998</v>
      </c>
      <c r="P378">
        <v>-1.251268</v>
      </c>
      <c r="Q378">
        <v>-1.2741191000000001</v>
      </c>
      <c r="R378">
        <v>0.91250229999999999</v>
      </c>
      <c r="S378">
        <v>-1.2072152</v>
      </c>
      <c r="T378">
        <v>-1.2914038000000001</v>
      </c>
      <c r="U378">
        <v>-1.0820277</v>
      </c>
      <c r="V378">
        <v>-1.1419326999999999</v>
      </c>
      <c r="W378">
        <v>0.84959569999999995</v>
      </c>
      <c r="X378">
        <v>0.98687179999999997</v>
      </c>
      <c r="Y378">
        <v>0.87456787000000002</v>
      </c>
      <c r="Z378">
        <v>0.99072340000000003</v>
      </c>
      <c r="AA378">
        <v>1</v>
      </c>
      <c r="AB378">
        <v>1</v>
      </c>
      <c r="AC378">
        <v>0.74340600000000001</v>
      </c>
      <c r="AD378">
        <v>1</v>
      </c>
      <c r="AE378">
        <v>0.82559115000000005</v>
      </c>
      <c r="AF378">
        <v>0.83790754999999995</v>
      </c>
      <c r="AG378" s="1">
        <v>0.44</v>
      </c>
      <c r="AH378" s="1">
        <v>0.5</v>
      </c>
      <c r="AI378" s="1">
        <v>0.28000000000000003</v>
      </c>
      <c r="AJ378" s="1">
        <v>0.44</v>
      </c>
      <c r="AK378" s="1">
        <v>0.39</v>
      </c>
      <c r="AL378" s="1">
        <v>0.28000000000000003</v>
      </c>
      <c r="AM378" s="1">
        <v>0.61</v>
      </c>
      <c r="AN378" s="1">
        <v>0.39</v>
      </c>
      <c r="AO378" s="1">
        <v>0.39</v>
      </c>
      <c r="AP378" s="1">
        <v>0.67</v>
      </c>
      <c r="AQ378" s="1">
        <f>SUM(Tabla1[[#This Row],[AM24vsNM24]:[NMinf48vsNM48]])</f>
        <v>0</v>
      </c>
    </row>
    <row r="379" spans="1:43" x14ac:dyDescent="0.3">
      <c r="A379" t="s">
        <v>407</v>
      </c>
      <c r="B379">
        <v>103</v>
      </c>
      <c r="C379" t="str">
        <f>IF(Tabla1[[#This Row],[FDR q-val|AM24vsNM24]] &lt; $C$1, Tabla1[[#This Row],[NES|AM24vsNM24]], "")</f>
        <v/>
      </c>
      <c r="D379" t="str">
        <f>IF(Tabla1[[#This Row],[FDR q-val|AM48vsNM48]] &lt; $C$1, Tabla1[[#This Row],[NES|AM48vsNM48]], "")</f>
        <v/>
      </c>
      <c r="E379" t="str">
        <f>IF(Tabla1[[#This Row],[FDR q-val|AMinf24vsAM24]] &lt; $C$1, Tabla1[[#This Row],[NES|AMinf24vsAM24]], "")</f>
        <v/>
      </c>
      <c r="F379" t="str">
        <f>IF(Tabla1[[#This Row],[FDR q-val|AMinf24vsNM24]] &lt; $C$1, Tabla1[[#This Row],[NES|AMinf24vsNM24]], "")</f>
        <v/>
      </c>
      <c r="H379" t="str">
        <f>IF(Tabla1[[#This Row],[FDR q-val|AMinf48_vs_NMinf48]] &lt; $C$1, Tabla1[[#This Row],[NES|AMinf48_vs_NMinf48]], "")</f>
        <v/>
      </c>
      <c r="I379" t="str">
        <f>IF(Tabla1[[#This Row],[FDR q-val|AMinf48vsAM48]] &lt; $C$1, Tabla1[[#This Row],[NES|AMinf48vsAM48]], "")</f>
        <v/>
      </c>
      <c r="J379" t="str">
        <f>IF(Tabla1[[#This Row],[FDR q-val|AMinf48vsNM48]] &lt; $C$1, Tabla1[[#This Row],[NES|AMinf48vsNM48]], "")</f>
        <v/>
      </c>
      <c r="K379">
        <f>IF(Tabla1[[#This Row],[FDR q-val|NMinf24vsNM24]] &lt; $C$1, Tabla1[[#This Row],[NES|NMinf24vsNM24]], "")</f>
        <v>1.4974057999999999</v>
      </c>
      <c r="L379" t="str">
        <f>IF(Tabla1[[#This Row],[FDR q-val|NMinf48vsNM48]] &lt; $C$1, Tabla1[[#This Row],[NES|NMinf48vsNM48]], "")</f>
        <v/>
      </c>
      <c r="M379">
        <v>0.54055430000000004</v>
      </c>
      <c r="N379">
        <v>1.1397017</v>
      </c>
      <c r="O379">
        <v>1.4543967</v>
      </c>
      <c r="P379">
        <v>1.4221214</v>
      </c>
      <c r="Q379">
        <v>0.7804797</v>
      </c>
      <c r="R379">
        <v>-0.8526321</v>
      </c>
      <c r="S379">
        <v>1.3103925999999999</v>
      </c>
      <c r="T379">
        <v>1.4185203</v>
      </c>
      <c r="U379">
        <v>1.4974057999999999</v>
      </c>
      <c r="V379">
        <v>1.5359951000000001</v>
      </c>
      <c r="W379">
        <v>0.97615059999999998</v>
      </c>
      <c r="X379">
        <v>1</v>
      </c>
      <c r="Y379">
        <v>0.66633019999999998</v>
      </c>
      <c r="Z379">
        <v>0.50259686000000003</v>
      </c>
      <c r="AA379">
        <v>0.94841739999999997</v>
      </c>
      <c r="AB379">
        <v>0.97633429999999999</v>
      </c>
      <c r="AC379">
        <v>1</v>
      </c>
      <c r="AD379">
        <v>1</v>
      </c>
      <c r="AE379">
        <v>0.31598017</v>
      </c>
      <c r="AF379">
        <v>1</v>
      </c>
      <c r="AG379" s="1">
        <v>0.24</v>
      </c>
      <c r="AH379" s="1">
        <v>0.55000000000000004</v>
      </c>
      <c r="AI379" s="1">
        <v>0.47</v>
      </c>
      <c r="AJ379" s="1">
        <v>0.52</v>
      </c>
      <c r="AK379" s="1">
        <v>0.17</v>
      </c>
      <c r="AL379" s="1">
        <v>0.3</v>
      </c>
      <c r="AM379" s="1">
        <v>0.34</v>
      </c>
      <c r="AN379" s="1">
        <v>0.47</v>
      </c>
      <c r="AO379" s="1">
        <v>0.42</v>
      </c>
      <c r="AP379" s="1">
        <v>0.48</v>
      </c>
      <c r="AQ379" s="1">
        <f>SUM(Tabla1[[#This Row],[AM24vsNM24]:[NMinf48vsNM48]])</f>
        <v>1.4974057999999999</v>
      </c>
    </row>
    <row r="380" spans="1:43" x14ac:dyDescent="0.3">
      <c r="A380" t="s">
        <v>408</v>
      </c>
      <c r="B380">
        <v>22</v>
      </c>
      <c r="C380" t="str">
        <f>IF(Tabla1[[#This Row],[FDR q-val|AM24vsNM24]] &lt; $C$1, Tabla1[[#This Row],[NES|AM24vsNM24]], "")</f>
        <v/>
      </c>
      <c r="D380" t="str">
        <f>IF(Tabla1[[#This Row],[FDR q-val|AM48vsNM48]] &lt; $C$1, Tabla1[[#This Row],[NES|AM48vsNM48]], "")</f>
        <v/>
      </c>
      <c r="E380" t="str">
        <f>IF(Tabla1[[#This Row],[FDR q-val|AMinf24vsAM24]] &lt; $C$1, Tabla1[[#This Row],[NES|AMinf24vsAM24]], "")</f>
        <v/>
      </c>
      <c r="F380">
        <f>IF(Tabla1[[#This Row],[FDR q-val|AMinf24vsNM24]] &lt; $C$1, Tabla1[[#This Row],[NES|AMinf24vsNM24]], "")</f>
        <v>1.5154287</v>
      </c>
      <c r="G380" t="str">
        <f>IF(Tabla1[[#This Row],[FDR q-val|AMinf24vsNMinf24]] &lt; $C$1, Tabla1[[#This Row],[NES|AMinf24vsNMinf24]], "")</f>
        <v/>
      </c>
      <c r="H380" t="str">
        <f>IF(Tabla1[[#This Row],[FDR q-val|AMinf48_vs_NMinf48]] &lt; $C$1, Tabla1[[#This Row],[NES|AMinf48_vs_NMinf48]], "")</f>
        <v/>
      </c>
      <c r="I380" t="str">
        <f>IF(Tabla1[[#This Row],[FDR q-val|AMinf48vsAM48]] &lt; $C$1, Tabla1[[#This Row],[NES|AMinf48vsAM48]], "")</f>
        <v/>
      </c>
      <c r="J380" t="str">
        <f>IF(Tabla1[[#This Row],[FDR q-val|AMinf48vsNM48]] &lt; $C$1, Tabla1[[#This Row],[NES|AMinf48vsNM48]], "")</f>
        <v/>
      </c>
      <c r="K380">
        <f>IF(Tabla1[[#This Row],[FDR q-val|NMinf24vsNM24]] &lt; $C$1, Tabla1[[#This Row],[NES|NMinf24vsNM24]], "")</f>
        <v>1.775828</v>
      </c>
      <c r="L380" t="str">
        <f>IF(Tabla1[[#This Row],[FDR q-val|NMinf48vsNM48]] &lt; $C$1, Tabla1[[#This Row],[NES|NMinf48vsNM48]], "")</f>
        <v/>
      </c>
      <c r="M380">
        <v>0.8119999</v>
      </c>
      <c r="N380">
        <v>1.4000493000000001</v>
      </c>
      <c r="O380">
        <v>1.35022</v>
      </c>
      <c r="P380">
        <v>1.5154287</v>
      </c>
      <c r="Q380">
        <v>-0.69169073999999997</v>
      </c>
      <c r="R380">
        <v>-1.1149338</v>
      </c>
      <c r="S380">
        <v>1.1915884999999999</v>
      </c>
      <c r="T380">
        <v>1.3382343999999999</v>
      </c>
      <c r="U380">
        <v>1.775828</v>
      </c>
      <c r="V380">
        <v>1.6534742</v>
      </c>
      <c r="W380">
        <v>0.99112374000000003</v>
      </c>
      <c r="X380">
        <v>1</v>
      </c>
      <c r="Y380">
        <v>0.64961630000000004</v>
      </c>
      <c r="Z380">
        <v>0.37277332000000002</v>
      </c>
      <c r="AA380">
        <v>1</v>
      </c>
      <c r="AB380">
        <v>0.84957890000000003</v>
      </c>
      <c r="AC380">
        <v>1</v>
      </c>
      <c r="AD380">
        <v>1</v>
      </c>
      <c r="AE380">
        <v>8.4264724999999999E-2</v>
      </c>
      <c r="AF380">
        <v>1</v>
      </c>
      <c r="AG380" s="1">
        <v>0.73</v>
      </c>
      <c r="AH380" s="1">
        <v>0.41</v>
      </c>
      <c r="AI380" s="1">
        <v>0.5</v>
      </c>
      <c r="AJ380" s="1">
        <v>0.45</v>
      </c>
      <c r="AK380" s="1">
        <v>0.18</v>
      </c>
      <c r="AL380" s="1">
        <v>0.5</v>
      </c>
      <c r="AM380" s="1">
        <v>0.59</v>
      </c>
      <c r="AN380" s="1">
        <v>0.64</v>
      </c>
      <c r="AO380" s="1">
        <v>0.55000000000000004</v>
      </c>
      <c r="AP380" s="1">
        <v>0.64</v>
      </c>
      <c r="AQ380" s="1">
        <f>SUM(Tabla1[[#This Row],[AM24vsNM24]:[NMinf48vsNM48]])</f>
        <v>3.2912566999999999</v>
      </c>
    </row>
    <row r="381" spans="1:43" hidden="1" x14ac:dyDescent="0.3">
      <c r="A381" t="s">
        <v>409</v>
      </c>
      <c r="B381">
        <v>42</v>
      </c>
      <c r="C381" t="str">
        <f>IF(Tabla1[[#This Row],[FDR q-val|AM24vsNM24]] &lt; $C$1, Tabla1[[#This Row],[NES|AM24vsNM24]], "")</f>
        <v/>
      </c>
      <c r="D381" t="str">
        <f>IF(Tabla1[[#This Row],[FDR q-val|AM48vsNM48]] &lt; $C$1, Tabla1[[#This Row],[NES|AM48vsNM48]], "")</f>
        <v/>
      </c>
      <c r="E381" t="str">
        <f>IF(Tabla1[[#This Row],[FDR q-val|AMinf24vsAM24]] &lt; $C$1, Tabla1[[#This Row],[NES|AMinf24vsAM24]], "")</f>
        <v/>
      </c>
      <c r="F381" t="str">
        <f>IF(Tabla1[[#This Row],[FDR q-val|AMinf24vsNM24]] &lt; $C$1, Tabla1[[#This Row],[NES|AMinf24vsNM24]], "")</f>
        <v/>
      </c>
      <c r="H381" t="str">
        <f>IF(Tabla1[[#This Row],[FDR q-val|AMinf48_vs_NMinf48]] &lt; $C$1, Tabla1[[#This Row],[NES|AMinf48_vs_NMinf48]], "")</f>
        <v/>
      </c>
      <c r="I381" t="str">
        <f>IF(Tabla1[[#This Row],[FDR q-val|AMinf48vsAM48]] &lt; $C$1, Tabla1[[#This Row],[NES|AMinf48vsAM48]], "")</f>
        <v/>
      </c>
      <c r="J381" t="str">
        <f>IF(Tabla1[[#This Row],[FDR q-val|AMinf48vsNM48]] &lt; $C$1, Tabla1[[#This Row],[NES|AMinf48vsNM48]], "")</f>
        <v/>
      </c>
      <c r="K381" t="str">
        <f>IF(Tabla1[[#This Row],[FDR q-val|NMinf24vsNM24]] &lt; $C$1, Tabla1[[#This Row],[NES|NMinf24vsNM24]], "")</f>
        <v/>
      </c>
      <c r="L381" t="str">
        <f>IF(Tabla1[[#This Row],[FDR q-val|NMinf48vsNM48]] &lt; $C$1, Tabla1[[#This Row],[NES|NMinf48vsNM48]], "")</f>
        <v/>
      </c>
      <c r="M381">
        <v>-0.90972375999999999</v>
      </c>
      <c r="N381">
        <v>1.1152550000000001</v>
      </c>
      <c r="O381">
        <v>1.4038951</v>
      </c>
      <c r="P381">
        <v>1.0852748000000001</v>
      </c>
      <c r="Q381">
        <v>-0.47883913</v>
      </c>
      <c r="R381">
        <v>-1.3068541</v>
      </c>
      <c r="S381">
        <v>0.76005250000000002</v>
      </c>
      <c r="T381">
        <v>0.93674049999999998</v>
      </c>
      <c r="U381">
        <v>1.2070315</v>
      </c>
      <c r="V381">
        <v>0.98601419999999995</v>
      </c>
      <c r="W381">
        <v>0.95791715</v>
      </c>
      <c r="X381">
        <v>1</v>
      </c>
      <c r="Y381">
        <v>0.70342579999999999</v>
      </c>
      <c r="Z381">
        <v>0.7121132</v>
      </c>
      <c r="AA381">
        <v>1</v>
      </c>
      <c r="AB381">
        <v>0.72825340000000005</v>
      </c>
      <c r="AC381">
        <v>0.97746160000000004</v>
      </c>
      <c r="AD381">
        <v>0.86105989999999999</v>
      </c>
      <c r="AE381">
        <v>0.57374840000000005</v>
      </c>
      <c r="AF381">
        <v>0.83939993000000002</v>
      </c>
      <c r="AG381" s="1">
        <v>0.4</v>
      </c>
      <c r="AH381" s="1">
        <v>0.74</v>
      </c>
      <c r="AI381" s="1">
        <v>0.48</v>
      </c>
      <c r="AJ381" s="1">
        <v>0.17</v>
      </c>
      <c r="AK381" s="1">
        <v>0.17</v>
      </c>
      <c r="AL381" s="1">
        <v>0.28999999999999998</v>
      </c>
      <c r="AM381" s="1">
        <v>0.21</v>
      </c>
      <c r="AN381" s="1">
        <v>0.33</v>
      </c>
      <c r="AO381" s="1">
        <v>0.36</v>
      </c>
      <c r="AP381" s="1">
        <v>0.28999999999999998</v>
      </c>
      <c r="AQ381" s="1">
        <f>SUM(Tabla1[[#This Row],[AM24vsNM24]:[NMinf48vsNM48]])</f>
        <v>0</v>
      </c>
    </row>
    <row r="382" spans="1:43" hidden="1" x14ac:dyDescent="0.3">
      <c r="A382" t="s">
        <v>410</v>
      </c>
      <c r="B382">
        <v>25</v>
      </c>
      <c r="C382" t="str">
        <f>IF(Tabla1[[#This Row],[FDR q-val|AM24vsNM24]] &lt; $C$1, Tabla1[[#This Row],[NES|AM24vsNM24]], "")</f>
        <v/>
      </c>
      <c r="D382" t="str">
        <f>IF(Tabla1[[#This Row],[FDR q-val|AM48vsNM48]] &lt; $C$1, Tabla1[[#This Row],[NES|AM48vsNM48]], "")</f>
        <v/>
      </c>
      <c r="E382" t="str">
        <f>IF(Tabla1[[#This Row],[FDR q-val|AMinf24vsAM24]] &lt; $C$1, Tabla1[[#This Row],[NES|AMinf24vsAM24]], "")</f>
        <v/>
      </c>
      <c r="F382" t="str">
        <f>IF(Tabla1[[#This Row],[FDR q-val|AMinf24vsNM24]] &lt; $C$1, Tabla1[[#This Row],[NES|AMinf24vsNM24]], "")</f>
        <v/>
      </c>
      <c r="G382" t="str">
        <f>IF(Tabla1[[#This Row],[FDR q-val|AMinf24vsNMinf24]] &lt; $C$1, Tabla1[[#This Row],[NES|AMinf24vsNMinf24]], "")</f>
        <v/>
      </c>
      <c r="H382" t="str">
        <f>IF(Tabla1[[#This Row],[FDR q-val|AMinf48_vs_NMinf48]] &lt; $C$1, Tabla1[[#This Row],[NES|AMinf48_vs_NMinf48]], "")</f>
        <v/>
      </c>
      <c r="I382" t="str">
        <f>IF(Tabla1[[#This Row],[FDR q-val|AMinf48vsAM48]] &lt; $C$1, Tabla1[[#This Row],[NES|AMinf48vsAM48]], "")</f>
        <v/>
      </c>
      <c r="J382" t="str">
        <f>IF(Tabla1[[#This Row],[FDR q-val|AMinf48vsNM48]] &lt; $C$1, Tabla1[[#This Row],[NES|AMinf48vsNM48]], "")</f>
        <v/>
      </c>
      <c r="K382" t="str">
        <f>IF(Tabla1[[#This Row],[FDR q-val|NMinf24vsNM24]] &lt; $C$1, Tabla1[[#This Row],[NES|NMinf24vsNM24]], "")</f>
        <v/>
      </c>
      <c r="L382" t="str">
        <f>IF(Tabla1[[#This Row],[FDR q-val|NMinf48vsNM48]] &lt; $C$1, Tabla1[[#This Row],[NES|NMinf48vsNM48]], "")</f>
        <v/>
      </c>
      <c r="M382">
        <v>-1.0365139999999999</v>
      </c>
      <c r="N382">
        <v>1.1802497999999999</v>
      </c>
      <c r="O382">
        <v>1.2747515</v>
      </c>
      <c r="P382">
        <v>0.97760236</v>
      </c>
      <c r="Q382">
        <v>-0.73184309999999997</v>
      </c>
      <c r="R382">
        <v>-1.4593537000000001</v>
      </c>
      <c r="S382">
        <v>-0.62260669999999996</v>
      </c>
      <c r="T382">
        <v>0.90299390000000002</v>
      </c>
      <c r="U382">
        <v>1.1034900000000001</v>
      </c>
      <c r="V382">
        <v>0.94707160000000001</v>
      </c>
      <c r="W382">
        <v>0.92745330000000004</v>
      </c>
      <c r="X382">
        <v>1</v>
      </c>
      <c r="Y382">
        <v>0.71606080000000005</v>
      </c>
      <c r="Z382">
        <v>0.8102454</v>
      </c>
      <c r="AA382">
        <v>1</v>
      </c>
      <c r="AB382">
        <v>0.55141770000000001</v>
      </c>
      <c r="AC382">
        <v>0.95501745000000005</v>
      </c>
      <c r="AD382">
        <v>0.86130059999999997</v>
      </c>
      <c r="AE382">
        <v>0.6645162</v>
      </c>
      <c r="AF382">
        <v>0.88675110000000001</v>
      </c>
      <c r="AG382" s="1">
        <v>0.48</v>
      </c>
      <c r="AH382" s="1">
        <v>0.68</v>
      </c>
      <c r="AI382" s="1">
        <v>0.48</v>
      </c>
      <c r="AJ382" s="1">
        <v>0.16</v>
      </c>
      <c r="AK382" s="1">
        <v>0.56000000000000005</v>
      </c>
      <c r="AL382" s="1">
        <v>0.32</v>
      </c>
      <c r="AM382" s="1">
        <v>0.4</v>
      </c>
      <c r="AN382" s="1">
        <v>0.16</v>
      </c>
      <c r="AO382" s="1">
        <v>0.32</v>
      </c>
      <c r="AP382" s="1">
        <v>0.24</v>
      </c>
      <c r="AQ382" s="1">
        <f>SUM(Tabla1[[#This Row],[AM24vsNM24]:[NMinf48vsNM48]])</f>
        <v>0</v>
      </c>
    </row>
    <row r="383" spans="1:43" hidden="1" x14ac:dyDescent="0.3">
      <c r="A383" t="s">
        <v>411</v>
      </c>
      <c r="B383">
        <v>17</v>
      </c>
      <c r="C383" t="str">
        <f>IF(Tabla1[[#This Row],[FDR q-val|AM24vsNM24]] &lt; $C$1, Tabla1[[#This Row],[NES|AM24vsNM24]], "")</f>
        <v/>
      </c>
      <c r="D383" t="str">
        <f>IF(Tabla1[[#This Row],[FDR q-val|AM48vsNM48]] &lt; $C$1, Tabla1[[#This Row],[NES|AM48vsNM48]], "")</f>
        <v/>
      </c>
      <c r="E383" t="str">
        <f>IF(Tabla1[[#This Row],[FDR q-val|AMinf24vsAM24]] &lt; $C$1, Tabla1[[#This Row],[NES|AMinf24vsAM24]], "")</f>
        <v/>
      </c>
      <c r="F383" t="str">
        <f>IF(Tabla1[[#This Row],[FDR q-val|AMinf24vsNM24]] &lt; $C$1, Tabla1[[#This Row],[NES|AMinf24vsNM24]], "")</f>
        <v/>
      </c>
      <c r="H383" t="str">
        <f>IF(Tabla1[[#This Row],[FDR q-val|AMinf48_vs_NMinf48]] &lt; $C$1, Tabla1[[#This Row],[NES|AMinf48_vs_NMinf48]], "")</f>
        <v/>
      </c>
      <c r="I383" t="str">
        <f>IF(Tabla1[[#This Row],[FDR q-val|AMinf48vsAM48]] &lt; $C$1, Tabla1[[#This Row],[NES|AMinf48vsAM48]], "")</f>
        <v/>
      </c>
      <c r="J383" t="str">
        <f>IF(Tabla1[[#This Row],[FDR q-val|AMinf48vsNM48]] &lt; $C$1, Tabla1[[#This Row],[NES|AMinf48vsNM48]], "")</f>
        <v/>
      </c>
      <c r="K383" t="str">
        <f>IF(Tabla1[[#This Row],[FDR q-val|NMinf24vsNM24]] &lt; $C$1, Tabla1[[#This Row],[NES|NMinf24vsNM24]], "")</f>
        <v/>
      </c>
      <c r="L383" t="str">
        <f>IF(Tabla1[[#This Row],[FDR q-val|NMinf48vsNM48]] &lt; $C$1, Tabla1[[#This Row],[NES|NMinf48vsNM48]], "")</f>
        <v/>
      </c>
      <c r="M383">
        <v>-1.0077924</v>
      </c>
      <c r="N383">
        <v>1.099712</v>
      </c>
      <c r="O383">
        <v>1.3182077000000001</v>
      </c>
      <c r="P383">
        <v>0.90796964999999996</v>
      </c>
      <c r="Q383">
        <v>-0.66941309999999998</v>
      </c>
      <c r="R383">
        <v>-1.2942762000000001</v>
      </c>
      <c r="S383">
        <v>-0.85940269999999996</v>
      </c>
      <c r="T383">
        <v>-0.81630619999999998</v>
      </c>
      <c r="U383">
        <v>0.92326859999999999</v>
      </c>
      <c r="V383">
        <v>-0.62924117000000002</v>
      </c>
      <c r="W383">
        <v>0.95083505000000001</v>
      </c>
      <c r="X383">
        <v>1</v>
      </c>
      <c r="Y383">
        <v>0.7088856</v>
      </c>
      <c r="Z383">
        <v>0.84192940000000005</v>
      </c>
      <c r="AA383">
        <v>1</v>
      </c>
      <c r="AB383">
        <v>0.74303746000000004</v>
      </c>
      <c r="AC383">
        <v>0.97981523999999998</v>
      </c>
      <c r="AD383">
        <v>0.93454139999999997</v>
      </c>
      <c r="AE383">
        <v>0.81918036999999999</v>
      </c>
      <c r="AF383">
        <v>1</v>
      </c>
      <c r="AG383" s="1">
        <v>0.47</v>
      </c>
      <c r="AH383" s="1">
        <v>0.82</v>
      </c>
      <c r="AI383" s="1">
        <v>0.35</v>
      </c>
      <c r="AJ383" s="1">
        <v>0.12</v>
      </c>
      <c r="AK383" s="1">
        <v>0.18</v>
      </c>
      <c r="AL383" s="1">
        <v>0.35</v>
      </c>
      <c r="AM383" s="1">
        <v>0.59</v>
      </c>
      <c r="AN383" s="1">
        <v>0.18</v>
      </c>
      <c r="AO383" s="1">
        <v>0.28999999999999998</v>
      </c>
      <c r="AP383" s="1">
        <v>0.24</v>
      </c>
      <c r="AQ383" s="1">
        <f>SUM(Tabla1[[#This Row],[AM24vsNM24]:[NMinf48vsNM48]])</f>
        <v>0</v>
      </c>
    </row>
    <row r="384" spans="1:43" x14ac:dyDescent="0.3">
      <c r="A384" t="s">
        <v>412</v>
      </c>
      <c r="B384">
        <v>37</v>
      </c>
      <c r="C384" t="str">
        <f>IF(Tabla1[[#This Row],[FDR q-val|AM24vsNM24]] &lt; $C$1, Tabla1[[#This Row],[NES|AM24vsNM24]], "")</f>
        <v/>
      </c>
      <c r="D384" t="str">
        <f>IF(Tabla1[[#This Row],[FDR q-val|AM48vsNM48]] &lt; $C$1, Tabla1[[#This Row],[NES|AM48vsNM48]], "")</f>
        <v/>
      </c>
      <c r="E384" t="str">
        <f>IF(Tabla1[[#This Row],[FDR q-val|AMinf24vsAM24]] &lt; $C$1, Tabla1[[#This Row],[NES|AMinf24vsAM24]], "")</f>
        <v/>
      </c>
      <c r="F384" t="str">
        <f>IF(Tabla1[[#This Row],[FDR q-val|AMinf24vsNM24]] &lt; $C$1, Tabla1[[#This Row],[NES|AMinf24vsNM24]], "")</f>
        <v/>
      </c>
      <c r="G384" t="str">
        <f>IF(Tabla1[[#This Row],[FDR q-val|AMinf24vsNMinf24]] &lt; $C$1, Tabla1[[#This Row],[NES|AMinf24vsNMinf24]], "")</f>
        <v/>
      </c>
      <c r="H384" t="str">
        <f>IF(Tabla1[[#This Row],[FDR q-val|AMinf48_vs_NMinf48]] &lt; $C$1, Tabla1[[#This Row],[NES|AMinf48_vs_NMinf48]], "")</f>
        <v/>
      </c>
      <c r="I384" t="str">
        <f>IF(Tabla1[[#This Row],[FDR q-val|AMinf48vsAM48]] &lt; $C$1, Tabla1[[#This Row],[NES|AMinf48vsAM48]], "")</f>
        <v/>
      </c>
      <c r="J384" t="str">
        <f>IF(Tabla1[[#This Row],[FDR q-val|AMinf48vsNM48]] &lt; $C$1, Tabla1[[#This Row],[NES|AMinf48vsNM48]], "")</f>
        <v/>
      </c>
      <c r="K384">
        <f>IF(Tabla1[[#This Row],[FDR q-val|NMinf24vsNM24]] &lt; $C$1, Tabla1[[#This Row],[NES|NMinf24vsNM24]], "")</f>
        <v>1.3839124</v>
      </c>
      <c r="L384" t="str">
        <f>IF(Tabla1[[#This Row],[FDR q-val|NMinf48vsNM48]] &lt; $C$1, Tabla1[[#This Row],[NES|NMinf48vsNM48]], "")</f>
        <v/>
      </c>
      <c r="M384">
        <v>0.81136560000000002</v>
      </c>
      <c r="N384">
        <v>0.83855040000000003</v>
      </c>
      <c r="O384">
        <v>1.0256569</v>
      </c>
      <c r="P384">
        <v>1.3703829000000001</v>
      </c>
      <c r="Q384">
        <v>1.2343641999999999</v>
      </c>
      <c r="R384">
        <v>0.71981949999999995</v>
      </c>
      <c r="S384">
        <v>1.3470522</v>
      </c>
      <c r="T384">
        <v>1.4367475999999999</v>
      </c>
      <c r="U384">
        <v>1.3839124</v>
      </c>
      <c r="V384">
        <v>1.4076103</v>
      </c>
      <c r="W384">
        <v>0.98141330000000004</v>
      </c>
      <c r="X384">
        <v>1</v>
      </c>
      <c r="Y384">
        <v>0.88443017000000002</v>
      </c>
      <c r="Z384">
        <v>0.55206937</v>
      </c>
      <c r="AA384">
        <v>0.71010435000000005</v>
      </c>
      <c r="AB384">
        <v>1</v>
      </c>
      <c r="AC384">
        <v>1</v>
      </c>
      <c r="AD384">
        <v>1</v>
      </c>
      <c r="AE384">
        <v>0.42164737000000002</v>
      </c>
      <c r="AF384">
        <v>1</v>
      </c>
      <c r="AG384" s="1">
        <v>0.41</v>
      </c>
      <c r="AH384" s="1">
        <v>0.59</v>
      </c>
      <c r="AI384" s="1">
        <v>0.43</v>
      </c>
      <c r="AJ384" s="1">
        <v>0.7</v>
      </c>
      <c r="AK384" s="1">
        <v>0.41</v>
      </c>
      <c r="AL384" s="1">
        <v>0.14000000000000001</v>
      </c>
      <c r="AM384" s="1">
        <v>0.41</v>
      </c>
      <c r="AN384" s="1">
        <v>0.49</v>
      </c>
      <c r="AO384" s="1">
        <v>0.54</v>
      </c>
      <c r="AP384" s="1">
        <v>0.65</v>
      </c>
      <c r="AQ384" s="1">
        <f>SUM(Tabla1[[#This Row],[AM24vsNM24]:[NMinf48vsNM48]])</f>
        <v>1.3839124</v>
      </c>
    </row>
    <row r="385" spans="1:43" hidden="1" x14ac:dyDescent="0.3">
      <c r="A385" t="s">
        <v>413</v>
      </c>
      <c r="B385">
        <v>22</v>
      </c>
      <c r="C385" t="str">
        <f>IF(Tabla1[[#This Row],[FDR q-val|AM24vsNM24]] &lt; $C$1, Tabla1[[#This Row],[NES|AM24vsNM24]], "")</f>
        <v/>
      </c>
      <c r="D385" t="str">
        <f>IF(Tabla1[[#This Row],[FDR q-val|AM48vsNM48]] &lt; $C$1, Tabla1[[#This Row],[NES|AM48vsNM48]], "")</f>
        <v/>
      </c>
      <c r="E385" t="str">
        <f>IF(Tabla1[[#This Row],[FDR q-val|AMinf24vsAM24]] &lt; $C$1, Tabla1[[#This Row],[NES|AMinf24vsAM24]], "")</f>
        <v/>
      </c>
      <c r="F385" t="str">
        <f>IF(Tabla1[[#This Row],[FDR q-val|AMinf24vsNM24]] &lt; $C$1, Tabla1[[#This Row],[NES|AMinf24vsNM24]], "")</f>
        <v/>
      </c>
      <c r="H385" t="str">
        <f>IF(Tabla1[[#This Row],[FDR q-val|AMinf48_vs_NMinf48]] &lt; $C$1, Tabla1[[#This Row],[NES|AMinf48_vs_NMinf48]], "")</f>
        <v/>
      </c>
      <c r="I385" t="str">
        <f>IF(Tabla1[[#This Row],[FDR q-val|AMinf48vsAM48]] &lt; $C$1, Tabla1[[#This Row],[NES|AMinf48vsAM48]], "")</f>
        <v/>
      </c>
      <c r="J385" t="str">
        <f>IF(Tabla1[[#This Row],[FDR q-val|AMinf48vsNM48]] &lt; $C$1, Tabla1[[#This Row],[NES|AMinf48vsNM48]], "")</f>
        <v/>
      </c>
      <c r="K385" t="str">
        <f>IF(Tabla1[[#This Row],[FDR q-val|NMinf24vsNM24]] &lt; $C$1, Tabla1[[#This Row],[NES|NMinf24vsNM24]], "")</f>
        <v/>
      </c>
      <c r="L385" t="str">
        <f>IF(Tabla1[[#This Row],[FDR q-val|NMinf48vsNM48]] &lt; $C$1, Tabla1[[#This Row],[NES|NMinf48vsNM48]], "")</f>
        <v/>
      </c>
      <c r="M385">
        <v>0.74394654999999998</v>
      </c>
      <c r="N385">
        <v>0.97515845000000001</v>
      </c>
      <c r="O385">
        <v>1.0516421</v>
      </c>
      <c r="P385">
        <v>1.3477304000000001</v>
      </c>
      <c r="Q385">
        <v>1.4013629999999999</v>
      </c>
      <c r="R385">
        <v>0.91050640000000005</v>
      </c>
      <c r="S385">
        <v>1.0262945000000001</v>
      </c>
      <c r="T385">
        <v>1.4572794</v>
      </c>
      <c r="U385">
        <v>1.2254725</v>
      </c>
      <c r="V385">
        <v>1.2079542999999999</v>
      </c>
      <c r="W385">
        <v>0.97830620000000001</v>
      </c>
      <c r="X385">
        <v>1</v>
      </c>
      <c r="Y385">
        <v>0.86468582999999999</v>
      </c>
      <c r="Z385">
        <v>0.55780660000000004</v>
      </c>
      <c r="AA385">
        <v>0.45648434999999998</v>
      </c>
      <c r="AB385">
        <v>1</v>
      </c>
      <c r="AC385">
        <v>0.98342912999999998</v>
      </c>
      <c r="AD385">
        <v>1</v>
      </c>
      <c r="AE385">
        <v>0.57120700000000002</v>
      </c>
      <c r="AF385">
        <v>0.7843232</v>
      </c>
      <c r="AG385" s="1">
        <v>0.45</v>
      </c>
      <c r="AH385" s="1">
        <v>0.73</v>
      </c>
      <c r="AI385" s="1">
        <v>0.41</v>
      </c>
      <c r="AJ385" s="1">
        <v>0.68</v>
      </c>
      <c r="AK385" s="1">
        <v>0.32</v>
      </c>
      <c r="AL385" s="1">
        <v>0.14000000000000001</v>
      </c>
      <c r="AM385" s="1">
        <v>0.23</v>
      </c>
      <c r="AN385" s="1">
        <v>0.45</v>
      </c>
      <c r="AO385" s="1">
        <v>0.5</v>
      </c>
      <c r="AP385" s="1">
        <v>0.45</v>
      </c>
      <c r="AQ385" s="1">
        <f>SUM(Tabla1[[#This Row],[AM24vsNM24]:[NMinf48vsNM48]])</f>
        <v>0</v>
      </c>
    </row>
    <row r="386" spans="1:43" x14ac:dyDescent="0.3">
      <c r="A386" t="s">
        <v>414</v>
      </c>
      <c r="B386">
        <v>15</v>
      </c>
      <c r="C386" t="str">
        <f>IF(Tabla1[[#This Row],[FDR q-val|AM24vsNM24]] &lt; $C$1, Tabla1[[#This Row],[NES|AM24vsNM24]], "")</f>
        <v/>
      </c>
      <c r="D386">
        <f>IF(Tabla1[[#This Row],[FDR q-val|AM48vsNM48]] &lt; $C$1, Tabla1[[#This Row],[NES|AM48vsNM48]], "")</f>
        <v>-1.8555018999999999</v>
      </c>
      <c r="E386" t="str">
        <f>IF(Tabla1[[#This Row],[FDR q-val|AMinf24vsAM24]] &lt; $C$1, Tabla1[[#This Row],[NES|AMinf24vsAM24]], "")</f>
        <v/>
      </c>
      <c r="F386" t="str">
        <f>IF(Tabla1[[#This Row],[FDR q-val|AMinf24vsNM24]] &lt; $C$1, Tabla1[[#This Row],[NES|AMinf24vsNM24]], "")</f>
        <v/>
      </c>
      <c r="G386" t="str">
        <f>IF(Tabla1[[#This Row],[FDR q-val|AMinf24vsNMinf24]] &lt; $C$1, Tabla1[[#This Row],[NES|AMinf24vsNMinf24]], "")</f>
        <v/>
      </c>
      <c r="H386" t="str">
        <f>IF(Tabla1[[#This Row],[FDR q-val|AMinf48_vs_NMinf48]] &lt; $C$1, Tabla1[[#This Row],[NES|AMinf48_vs_NMinf48]], "")</f>
        <v/>
      </c>
      <c r="I386" t="str">
        <f>IF(Tabla1[[#This Row],[FDR q-val|AMinf48vsAM48]] &lt; $C$1, Tabla1[[#This Row],[NES|AMinf48vsAM48]], "")</f>
        <v/>
      </c>
      <c r="J386" t="str">
        <f>IF(Tabla1[[#This Row],[FDR q-val|AMinf48vsNM48]] &lt; $C$1, Tabla1[[#This Row],[NES|AMinf48vsNM48]], "")</f>
        <v/>
      </c>
      <c r="K386" t="str">
        <f>IF(Tabla1[[#This Row],[FDR q-val|NMinf24vsNM24]] &lt; $C$1, Tabla1[[#This Row],[NES|NMinf24vsNM24]], "")</f>
        <v/>
      </c>
      <c r="L386" t="str">
        <f>IF(Tabla1[[#This Row],[FDR q-val|NMinf48vsNM48]] &lt; $C$1, Tabla1[[#This Row],[NES|NMinf48vsNM48]], "")</f>
        <v/>
      </c>
      <c r="M386">
        <v>0.95280900000000002</v>
      </c>
      <c r="N386">
        <v>-1.8555018999999999</v>
      </c>
      <c r="O386">
        <v>-1.1815357</v>
      </c>
      <c r="P386">
        <v>-0.94845000000000002</v>
      </c>
      <c r="Q386">
        <v>-0.64979609999999999</v>
      </c>
      <c r="R386">
        <v>0.99597024999999995</v>
      </c>
      <c r="S386">
        <v>0.63638556000000002</v>
      </c>
      <c r="T386">
        <v>-0.80297582999999995</v>
      </c>
      <c r="U386">
        <v>-1.2029562</v>
      </c>
      <c r="V386">
        <v>-0.83138800000000002</v>
      </c>
      <c r="W386">
        <v>0.97025806000000003</v>
      </c>
      <c r="X386">
        <v>7.5367100000000006E-2</v>
      </c>
      <c r="Y386">
        <v>0.6792146</v>
      </c>
      <c r="Z386">
        <v>1</v>
      </c>
      <c r="AA386">
        <v>1</v>
      </c>
      <c r="AB386">
        <v>1</v>
      </c>
      <c r="AC386">
        <v>0.97546089999999996</v>
      </c>
      <c r="AD386">
        <v>0.92470085999999996</v>
      </c>
      <c r="AE386">
        <v>0.77458172999999997</v>
      </c>
      <c r="AF386">
        <v>0.98045455999999997</v>
      </c>
      <c r="AG386" s="1">
        <v>0.33</v>
      </c>
      <c r="AH386" s="1">
        <v>0.6</v>
      </c>
      <c r="AI386" s="1">
        <v>0.53</v>
      </c>
      <c r="AJ386" s="1">
        <v>0.4</v>
      </c>
      <c r="AK386" s="1">
        <v>1</v>
      </c>
      <c r="AL386" s="1">
        <v>0.2</v>
      </c>
      <c r="AM386" s="1">
        <v>0.13</v>
      </c>
      <c r="AN386" s="1">
        <v>0.33</v>
      </c>
      <c r="AO386" s="1">
        <v>0.53</v>
      </c>
      <c r="AP386" s="1">
        <v>0.2</v>
      </c>
      <c r="AQ386" s="1">
        <f>SUM(Tabla1[[#This Row],[AM24vsNM24]:[NMinf48vsNM48]])</f>
        <v>-1.8555018999999999</v>
      </c>
    </row>
    <row r="387" spans="1:43" hidden="1" x14ac:dyDescent="0.3">
      <c r="A387" t="s">
        <v>415</v>
      </c>
      <c r="B387">
        <v>27</v>
      </c>
      <c r="C387" t="str">
        <f>IF(Tabla1[[#This Row],[FDR q-val|AM24vsNM24]] &lt; $C$1, Tabla1[[#This Row],[NES|AM24vsNM24]], "")</f>
        <v/>
      </c>
      <c r="D387" t="str">
        <f>IF(Tabla1[[#This Row],[FDR q-val|AM48vsNM48]] &lt; $C$1, Tabla1[[#This Row],[NES|AM48vsNM48]], "")</f>
        <v/>
      </c>
      <c r="E387" t="str">
        <f>IF(Tabla1[[#This Row],[FDR q-val|AMinf24vsAM24]] &lt; $C$1, Tabla1[[#This Row],[NES|AMinf24vsAM24]], "")</f>
        <v/>
      </c>
      <c r="F387" t="str">
        <f>IF(Tabla1[[#This Row],[FDR q-val|AMinf24vsNM24]] &lt; $C$1, Tabla1[[#This Row],[NES|AMinf24vsNM24]], "")</f>
        <v/>
      </c>
      <c r="H387" t="str">
        <f>IF(Tabla1[[#This Row],[FDR q-val|AMinf48_vs_NMinf48]] &lt; $C$1, Tabla1[[#This Row],[NES|AMinf48_vs_NMinf48]], "")</f>
        <v/>
      </c>
      <c r="I387" t="str">
        <f>IF(Tabla1[[#This Row],[FDR q-val|AMinf48vsAM48]] &lt; $C$1, Tabla1[[#This Row],[NES|AMinf48vsAM48]], "")</f>
        <v/>
      </c>
      <c r="J387" t="str">
        <f>IF(Tabla1[[#This Row],[FDR q-val|AMinf48vsNM48]] &lt; $C$1, Tabla1[[#This Row],[NES|AMinf48vsNM48]], "")</f>
        <v/>
      </c>
      <c r="K387" t="str">
        <f>IF(Tabla1[[#This Row],[FDR q-val|NMinf24vsNM24]] &lt; $C$1, Tabla1[[#This Row],[NES|NMinf24vsNM24]], "")</f>
        <v/>
      </c>
      <c r="L387" t="str">
        <f>IF(Tabla1[[#This Row],[FDR q-val|NMinf48vsNM48]] &lt; $C$1, Tabla1[[#This Row],[NES|NMinf48vsNM48]], "")</f>
        <v/>
      </c>
      <c r="M387">
        <v>-1.0868108000000001</v>
      </c>
      <c r="N387">
        <v>1.1569758999999999</v>
      </c>
      <c r="O387">
        <v>-0.97003150000000005</v>
      </c>
      <c r="P387">
        <v>-1.0297997000000001</v>
      </c>
      <c r="Q387">
        <v>-1.028359</v>
      </c>
      <c r="R387">
        <v>-0.72499199999999997</v>
      </c>
      <c r="S387">
        <v>-0.76309530000000003</v>
      </c>
      <c r="T387">
        <v>-1.0954043</v>
      </c>
      <c r="U387">
        <v>-0.94397973999999996</v>
      </c>
      <c r="V387">
        <v>0.61950696000000005</v>
      </c>
      <c r="W387">
        <v>0.96129566</v>
      </c>
      <c r="X387">
        <v>1</v>
      </c>
      <c r="Y387">
        <v>0.81076545</v>
      </c>
      <c r="Z387">
        <v>0.98637575</v>
      </c>
      <c r="AA387">
        <v>1</v>
      </c>
      <c r="AB387">
        <v>0.98963606000000004</v>
      </c>
      <c r="AC387">
        <v>0.95386749999999998</v>
      </c>
      <c r="AD387">
        <v>0.83211109999999999</v>
      </c>
      <c r="AE387">
        <v>0.88995259999999998</v>
      </c>
      <c r="AF387">
        <v>0.94196402999999995</v>
      </c>
      <c r="AG387" s="1">
        <v>0.41</v>
      </c>
      <c r="AH387" s="1">
        <v>0.52</v>
      </c>
      <c r="AI387" s="1">
        <v>0.26</v>
      </c>
      <c r="AJ387" s="1">
        <v>0.56000000000000005</v>
      </c>
      <c r="AK387" s="1">
        <v>0.44</v>
      </c>
      <c r="AL387" s="1">
        <v>0.3</v>
      </c>
      <c r="AM387" s="1">
        <v>0.26</v>
      </c>
      <c r="AN387" s="1">
        <v>0.22</v>
      </c>
      <c r="AO387" s="1">
        <v>0.33</v>
      </c>
      <c r="AP387" s="1">
        <v>0.11</v>
      </c>
      <c r="AQ387" s="1">
        <f>SUM(Tabla1[[#This Row],[AM24vsNM24]:[NMinf48vsNM48]])</f>
        <v>0</v>
      </c>
    </row>
    <row r="388" spans="1:43" hidden="1" x14ac:dyDescent="0.3">
      <c r="A388" t="s">
        <v>416</v>
      </c>
      <c r="B388">
        <v>463</v>
      </c>
      <c r="C388" t="str">
        <f>IF(Tabla1[[#This Row],[FDR q-val|AM24vsNM24]] &lt; $C$1, Tabla1[[#This Row],[NES|AM24vsNM24]], "")</f>
        <v/>
      </c>
      <c r="D388" t="str">
        <f>IF(Tabla1[[#This Row],[FDR q-val|AM48vsNM48]] &lt; $C$1, Tabla1[[#This Row],[NES|AM48vsNM48]], "")</f>
        <v/>
      </c>
      <c r="E388" t="str">
        <f>IF(Tabla1[[#This Row],[FDR q-val|AMinf24vsAM24]] &lt; $C$1, Tabla1[[#This Row],[NES|AMinf24vsAM24]], "")</f>
        <v/>
      </c>
      <c r="F388" t="str">
        <f>IF(Tabla1[[#This Row],[FDR q-val|AMinf24vsNM24]] &lt; $C$1, Tabla1[[#This Row],[NES|AMinf24vsNM24]], "")</f>
        <v/>
      </c>
      <c r="G388" t="str">
        <f>IF(Tabla1[[#This Row],[FDR q-val|AMinf24vsNMinf24]] &lt; $C$1, Tabla1[[#This Row],[NES|AMinf24vsNMinf24]], "")</f>
        <v/>
      </c>
      <c r="H388" t="str">
        <f>IF(Tabla1[[#This Row],[FDR q-val|AMinf48_vs_NMinf48]] &lt; $C$1, Tabla1[[#This Row],[NES|AMinf48_vs_NMinf48]], "")</f>
        <v/>
      </c>
      <c r="I388" t="str">
        <f>IF(Tabla1[[#This Row],[FDR q-val|AMinf48vsAM48]] &lt; $C$1, Tabla1[[#This Row],[NES|AMinf48vsAM48]], "")</f>
        <v/>
      </c>
      <c r="J388" t="str">
        <f>IF(Tabla1[[#This Row],[FDR q-val|AMinf48vsNM48]] &lt; $C$1, Tabla1[[#This Row],[NES|AMinf48vsNM48]], "")</f>
        <v/>
      </c>
      <c r="K388" t="str">
        <f>IF(Tabla1[[#This Row],[FDR q-val|NMinf24vsNM24]] &lt; $C$1, Tabla1[[#This Row],[NES|NMinf24vsNM24]], "")</f>
        <v/>
      </c>
      <c r="L388" t="str">
        <f>IF(Tabla1[[#This Row],[FDR q-val|NMinf48vsNM48]] &lt; $C$1, Tabla1[[#This Row],[NES|NMinf48vsNM48]], "")</f>
        <v/>
      </c>
      <c r="M388">
        <v>-1.2177496999999999</v>
      </c>
      <c r="N388">
        <v>1.1286368</v>
      </c>
      <c r="O388">
        <v>1.3979193999999999</v>
      </c>
      <c r="P388">
        <v>1.1055645000000001</v>
      </c>
      <c r="Q388">
        <v>-1.1627141999999999</v>
      </c>
      <c r="R388">
        <v>-1.0891907999999999</v>
      </c>
      <c r="S388">
        <v>-0.70633559999999995</v>
      </c>
      <c r="T388">
        <v>1.038281</v>
      </c>
      <c r="U388">
        <v>1.1950201</v>
      </c>
      <c r="V388">
        <v>0.99279934000000003</v>
      </c>
      <c r="W388">
        <v>0.88456296999999995</v>
      </c>
      <c r="X388">
        <v>1</v>
      </c>
      <c r="Y388">
        <v>0.68641890000000005</v>
      </c>
      <c r="Z388">
        <v>0.70858030000000005</v>
      </c>
      <c r="AA388">
        <v>1</v>
      </c>
      <c r="AB388">
        <v>0.88257015000000005</v>
      </c>
      <c r="AC388">
        <v>0.92736600000000002</v>
      </c>
      <c r="AD388">
        <v>0.84566350000000001</v>
      </c>
      <c r="AE388">
        <v>0.56754285000000004</v>
      </c>
      <c r="AF388">
        <v>0.84921270000000004</v>
      </c>
      <c r="AG388" s="1">
        <v>0.28999999999999998</v>
      </c>
      <c r="AH388" s="1">
        <v>0.32</v>
      </c>
      <c r="AI388" s="1">
        <v>0.22</v>
      </c>
      <c r="AJ388" s="1">
        <v>0.22</v>
      </c>
      <c r="AK388" s="1">
        <v>0.33</v>
      </c>
      <c r="AL388" s="1">
        <v>0.31</v>
      </c>
      <c r="AM388" s="1">
        <v>0.27</v>
      </c>
      <c r="AN388" s="1">
        <v>0.25</v>
      </c>
      <c r="AO388" s="1">
        <v>0.27</v>
      </c>
      <c r="AP388" s="1">
        <v>0.27</v>
      </c>
      <c r="AQ388" s="1">
        <f>SUM(Tabla1[[#This Row],[AM24vsNM24]:[NMinf48vsNM48]])</f>
        <v>0</v>
      </c>
    </row>
    <row r="389" spans="1:43" hidden="1" x14ac:dyDescent="0.3">
      <c r="A389" t="s">
        <v>417</v>
      </c>
      <c r="B389">
        <v>24</v>
      </c>
      <c r="C389" t="str">
        <f>IF(Tabla1[[#This Row],[FDR q-val|AM24vsNM24]] &lt; $C$1, Tabla1[[#This Row],[NES|AM24vsNM24]], "")</f>
        <v/>
      </c>
      <c r="D389" t="str">
        <f>IF(Tabla1[[#This Row],[FDR q-val|AM48vsNM48]] &lt; $C$1, Tabla1[[#This Row],[NES|AM48vsNM48]], "")</f>
        <v/>
      </c>
      <c r="E389" t="str">
        <f>IF(Tabla1[[#This Row],[FDR q-val|AMinf24vsAM24]] &lt; $C$1, Tabla1[[#This Row],[NES|AMinf24vsAM24]], "")</f>
        <v/>
      </c>
      <c r="F389" t="str">
        <f>IF(Tabla1[[#This Row],[FDR q-val|AMinf24vsNM24]] &lt; $C$1, Tabla1[[#This Row],[NES|AMinf24vsNM24]], "")</f>
        <v/>
      </c>
      <c r="H389" t="str">
        <f>IF(Tabla1[[#This Row],[FDR q-val|AMinf48_vs_NMinf48]] &lt; $C$1, Tabla1[[#This Row],[NES|AMinf48_vs_NMinf48]], "")</f>
        <v/>
      </c>
      <c r="I389" t="str">
        <f>IF(Tabla1[[#This Row],[FDR q-val|AMinf48vsAM48]] &lt; $C$1, Tabla1[[#This Row],[NES|AMinf48vsAM48]], "")</f>
        <v/>
      </c>
      <c r="J389" t="str">
        <f>IF(Tabla1[[#This Row],[FDR q-val|AMinf48vsNM48]] &lt; $C$1, Tabla1[[#This Row],[NES|AMinf48vsNM48]], "")</f>
        <v/>
      </c>
      <c r="K389" t="str">
        <f>IF(Tabla1[[#This Row],[FDR q-val|NMinf24vsNM24]] &lt; $C$1, Tabla1[[#This Row],[NES|NMinf24vsNM24]], "")</f>
        <v/>
      </c>
      <c r="L389" t="str">
        <f>IF(Tabla1[[#This Row],[FDR q-val|NMinf48vsNM48]] &lt; $C$1, Tabla1[[#This Row],[NES|NMinf48vsNM48]], "")</f>
        <v/>
      </c>
      <c r="M389">
        <v>-1.3875</v>
      </c>
      <c r="N389">
        <v>0.95419319999999996</v>
      </c>
      <c r="O389">
        <v>0.97731679999999999</v>
      </c>
      <c r="P389">
        <v>-1.3063501</v>
      </c>
      <c r="Q389">
        <v>-0.77347213000000004</v>
      </c>
      <c r="R389">
        <v>0.47424962999999998</v>
      </c>
      <c r="S389">
        <v>-0.77195409999999998</v>
      </c>
      <c r="T389">
        <v>-0.74260029999999999</v>
      </c>
      <c r="U389">
        <v>-0.93502337000000002</v>
      </c>
      <c r="V389">
        <v>-0.86169963999999999</v>
      </c>
      <c r="W389">
        <v>0.80151709999999998</v>
      </c>
      <c r="X389">
        <v>1</v>
      </c>
      <c r="Y389">
        <v>0.88699870000000003</v>
      </c>
      <c r="Z389">
        <v>0.98086684999999996</v>
      </c>
      <c r="AA389">
        <v>1</v>
      </c>
      <c r="AB389">
        <v>1</v>
      </c>
      <c r="AC389">
        <v>0.95634589999999997</v>
      </c>
      <c r="AD389">
        <v>0.95807766999999999</v>
      </c>
      <c r="AE389">
        <v>0.89103860000000001</v>
      </c>
      <c r="AF389">
        <v>0.94703203000000002</v>
      </c>
      <c r="AG389" s="1">
        <v>0.67</v>
      </c>
      <c r="AH389" s="1">
        <v>0.63</v>
      </c>
      <c r="AI389" s="1">
        <v>0.33</v>
      </c>
      <c r="AJ389" s="1">
        <v>0.57999999999999996</v>
      </c>
      <c r="AK389" s="1">
        <v>0.33</v>
      </c>
      <c r="AL389" s="1">
        <v>0.33</v>
      </c>
      <c r="AM389" s="1">
        <v>0.63</v>
      </c>
      <c r="AN389" s="1">
        <v>0.5</v>
      </c>
      <c r="AO389" s="1">
        <v>0.54</v>
      </c>
      <c r="AP389" s="1">
        <v>0.5</v>
      </c>
      <c r="AQ389" s="1">
        <f>SUM(Tabla1[[#This Row],[AM24vsNM24]:[NMinf48vsNM48]])</f>
        <v>0</v>
      </c>
    </row>
    <row r="390" spans="1:43" x14ac:dyDescent="0.3">
      <c r="A390" t="s">
        <v>418</v>
      </c>
      <c r="B390">
        <v>93</v>
      </c>
      <c r="C390" t="str">
        <f>IF(Tabla1[[#This Row],[FDR q-val|AM24vsNM24]] &lt; $C$1, Tabla1[[#This Row],[NES|AM24vsNM24]], "")</f>
        <v/>
      </c>
      <c r="D390" t="str">
        <f>IF(Tabla1[[#This Row],[FDR q-val|AM48vsNM48]] &lt; $C$1, Tabla1[[#This Row],[NES|AM48vsNM48]], "")</f>
        <v/>
      </c>
      <c r="E390" t="str">
        <f>IF(Tabla1[[#This Row],[FDR q-val|AMinf24vsAM24]] &lt; $C$1, Tabla1[[#This Row],[NES|AMinf24vsAM24]], "")</f>
        <v/>
      </c>
      <c r="F390" t="str">
        <f>IF(Tabla1[[#This Row],[FDR q-val|AMinf24vsNM24]] &lt; $C$1, Tabla1[[#This Row],[NES|AMinf24vsNM24]], "")</f>
        <v/>
      </c>
      <c r="G390" t="str">
        <f>IF(Tabla1[[#This Row],[FDR q-val|AMinf24vsNMinf24]] &lt; $C$1, Tabla1[[#This Row],[NES|AMinf24vsNMinf24]], "")</f>
        <v/>
      </c>
      <c r="H390" t="str">
        <f>IF(Tabla1[[#This Row],[FDR q-val|AMinf48_vs_NMinf48]] &lt; $C$1, Tabla1[[#This Row],[NES|AMinf48_vs_NMinf48]], "")</f>
        <v/>
      </c>
      <c r="I390" t="str">
        <f>IF(Tabla1[[#This Row],[FDR q-val|AMinf48vsAM48]] &lt; $C$1, Tabla1[[#This Row],[NES|AMinf48vsAM48]], "")</f>
        <v/>
      </c>
      <c r="J390" t="str">
        <f>IF(Tabla1[[#This Row],[FDR q-val|AMinf48vsNM48]] &lt; $C$1, Tabla1[[#This Row],[NES|AMinf48vsNM48]], "")</f>
        <v/>
      </c>
      <c r="K390">
        <f>IF(Tabla1[[#This Row],[FDR q-val|NMinf24vsNM24]] &lt; $C$1, Tabla1[[#This Row],[NES|NMinf24vsNM24]], "")</f>
        <v>1.3214296999999999</v>
      </c>
      <c r="L390" t="str">
        <f>IF(Tabla1[[#This Row],[FDR q-val|NMinf48vsNM48]] &lt; $C$1, Tabla1[[#This Row],[NES|NMinf48vsNM48]], "")</f>
        <v/>
      </c>
      <c r="M390">
        <v>-0.95438736999999996</v>
      </c>
      <c r="N390">
        <v>1.3673158000000001</v>
      </c>
      <c r="O390">
        <v>1.4585816</v>
      </c>
      <c r="P390">
        <v>1.0899924999999999</v>
      </c>
      <c r="Q390">
        <v>-1.1643589000000001</v>
      </c>
      <c r="R390">
        <v>-1.3599458</v>
      </c>
      <c r="S390">
        <v>0.89249409999999996</v>
      </c>
      <c r="T390">
        <v>1.6535944</v>
      </c>
      <c r="U390">
        <v>1.3214296999999999</v>
      </c>
      <c r="V390">
        <v>1.3801488</v>
      </c>
      <c r="W390">
        <v>0.92536664000000002</v>
      </c>
      <c r="X390">
        <v>1</v>
      </c>
      <c r="Y390">
        <v>0.70661026000000005</v>
      </c>
      <c r="Z390">
        <v>0.71045409999999998</v>
      </c>
      <c r="AA390">
        <v>1</v>
      </c>
      <c r="AB390">
        <v>0.68742985000000001</v>
      </c>
      <c r="AC390">
        <v>0.99167620000000001</v>
      </c>
      <c r="AD390">
        <v>1</v>
      </c>
      <c r="AE390">
        <v>0.47711821999999998</v>
      </c>
      <c r="AF390">
        <v>1</v>
      </c>
      <c r="AG390" s="1">
        <v>0.45</v>
      </c>
      <c r="AH390" s="1">
        <v>0.47</v>
      </c>
      <c r="AI390" s="1">
        <v>0.25</v>
      </c>
      <c r="AJ390" s="1">
        <v>0.22</v>
      </c>
      <c r="AK390" s="1">
        <v>0.55000000000000004</v>
      </c>
      <c r="AL390" s="1">
        <v>0.46</v>
      </c>
      <c r="AM390" s="1">
        <v>0.27</v>
      </c>
      <c r="AN390" s="1">
        <v>0.31</v>
      </c>
      <c r="AO390" s="1">
        <v>0.33</v>
      </c>
      <c r="AP390" s="1">
        <v>0.32</v>
      </c>
      <c r="AQ390" s="1">
        <f>SUM(Tabla1[[#This Row],[AM24vsNM24]:[NMinf48vsNM48]])</f>
        <v>1.3214296999999999</v>
      </c>
    </row>
    <row r="391" spans="1:43" hidden="1" x14ac:dyDescent="0.3">
      <c r="A391" t="s">
        <v>419</v>
      </c>
      <c r="B391">
        <v>39</v>
      </c>
      <c r="C391" t="str">
        <f>IF(Tabla1[[#This Row],[FDR q-val|AM24vsNM24]] &lt; $C$1, Tabla1[[#This Row],[NES|AM24vsNM24]], "")</f>
        <v/>
      </c>
      <c r="D391" t="str">
        <f>IF(Tabla1[[#This Row],[FDR q-val|AM48vsNM48]] &lt; $C$1, Tabla1[[#This Row],[NES|AM48vsNM48]], "")</f>
        <v/>
      </c>
      <c r="E391" t="str">
        <f>IF(Tabla1[[#This Row],[FDR q-val|AMinf24vsAM24]] &lt; $C$1, Tabla1[[#This Row],[NES|AMinf24vsAM24]], "")</f>
        <v/>
      </c>
      <c r="F391" t="str">
        <f>IF(Tabla1[[#This Row],[FDR q-val|AMinf24vsNM24]] &lt; $C$1, Tabla1[[#This Row],[NES|AMinf24vsNM24]], "")</f>
        <v/>
      </c>
      <c r="H391" t="str">
        <f>IF(Tabla1[[#This Row],[FDR q-val|AMinf48_vs_NMinf48]] &lt; $C$1, Tabla1[[#This Row],[NES|AMinf48_vs_NMinf48]], "")</f>
        <v/>
      </c>
      <c r="I391" t="str">
        <f>IF(Tabla1[[#This Row],[FDR q-val|AMinf48vsAM48]] &lt; $C$1, Tabla1[[#This Row],[NES|AMinf48vsAM48]], "")</f>
        <v/>
      </c>
      <c r="J391" t="str">
        <f>IF(Tabla1[[#This Row],[FDR q-val|AMinf48vsNM48]] &lt; $C$1, Tabla1[[#This Row],[NES|AMinf48vsNM48]], "")</f>
        <v/>
      </c>
      <c r="K391" t="str">
        <f>IF(Tabla1[[#This Row],[FDR q-val|NMinf24vsNM24]] &lt; $C$1, Tabla1[[#This Row],[NES|NMinf24vsNM24]], "")</f>
        <v/>
      </c>
      <c r="L391" t="str">
        <f>IF(Tabla1[[#This Row],[FDR q-val|NMinf48vsNM48]] &lt; $C$1, Tabla1[[#This Row],[NES|NMinf48vsNM48]], "")</f>
        <v/>
      </c>
      <c r="M391">
        <v>-1.1740838</v>
      </c>
      <c r="N391">
        <v>1.1970181</v>
      </c>
      <c r="O391">
        <v>1.2259930000000001</v>
      </c>
      <c r="P391">
        <v>-0.82526639999999996</v>
      </c>
      <c r="Q391">
        <v>-1.1847817</v>
      </c>
      <c r="R391">
        <v>-1.1825281000000001</v>
      </c>
      <c r="S391">
        <v>0.59115284999999995</v>
      </c>
      <c r="T391">
        <v>1.2505724</v>
      </c>
      <c r="U391">
        <v>1.2619815000000001</v>
      </c>
      <c r="V391">
        <v>1.175006</v>
      </c>
      <c r="W391">
        <v>0.91439000000000004</v>
      </c>
      <c r="X391">
        <v>1</v>
      </c>
      <c r="Y391">
        <v>0.76931906000000005</v>
      </c>
      <c r="Z391">
        <v>0.99701150000000005</v>
      </c>
      <c r="AA391">
        <v>1</v>
      </c>
      <c r="AB391">
        <v>0.88944226999999998</v>
      </c>
      <c r="AC391">
        <v>0.96921539999999995</v>
      </c>
      <c r="AD391">
        <v>1</v>
      </c>
      <c r="AE391">
        <v>0.54410590000000003</v>
      </c>
      <c r="AF391">
        <v>0.74623930000000005</v>
      </c>
      <c r="AG391" s="1">
        <v>0.41</v>
      </c>
      <c r="AH391" s="1">
        <v>0.46</v>
      </c>
      <c r="AI391" s="1">
        <v>0.23</v>
      </c>
      <c r="AJ391" s="1">
        <v>0.33</v>
      </c>
      <c r="AK391" s="1">
        <v>0.59</v>
      </c>
      <c r="AL391" s="1">
        <v>0.38</v>
      </c>
      <c r="AM391" s="1">
        <v>0.26</v>
      </c>
      <c r="AN391" s="1">
        <v>0.31</v>
      </c>
      <c r="AO391" s="1">
        <v>0.23</v>
      </c>
      <c r="AP391" s="1">
        <v>0.36</v>
      </c>
      <c r="AQ391" s="1">
        <f>SUM(Tabla1[[#This Row],[AM24vsNM24]:[NMinf48vsNM48]])</f>
        <v>0</v>
      </c>
    </row>
    <row r="392" spans="1:43" hidden="1" x14ac:dyDescent="0.3">
      <c r="A392" t="s">
        <v>420</v>
      </c>
      <c r="B392">
        <v>15</v>
      </c>
      <c r="C392" t="str">
        <f>IF(Tabla1[[#This Row],[FDR q-val|AM24vsNM24]] &lt; $C$1, Tabla1[[#This Row],[NES|AM24vsNM24]], "")</f>
        <v/>
      </c>
      <c r="D392" t="str">
        <f>IF(Tabla1[[#This Row],[FDR q-val|AM48vsNM48]] &lt; $C$1, Tabla1[[#This Row],[NES|AM48vsNM48]], "")</f>
        <v/>
      </c>
      <c r="E392" t="str">
        <f>IF(Tabla1[[#This Row],[FDR q-val|AMinf24vsAM24]] &lt; $C$1, Tabla1[[#This Row],[NES|AMinf24vsAM24]], "")</f>
        <v/>
      </c>
      <c r="F392" t="str">
        <f>IF(Tabla1[[#This Row],[FDR q-val|AMinf24vsNM24]] &lt; $C$1, Tabla1[[#This Row],[NES|AMinf24vsNM24]], "")</f>
        <v/>
      </c>
      <c r="G392" t="str">
        <f>IF(Tabla1[[#This Row],[FDR q-val|AMinf24vsNMinf24]] &lt; $C$1, Tabla1[[#This Row],[NES|AMinf24vsNMinf24]], "")</f>
        <v/>
      </c>
      <c r="H392" t="str">
        <f>IF(Tabla1[[#This Row],[FDR q-val|AMinf48_vs_NMinf48]] &lt; $C$1, Tabla1[[#This Row],[NES|AMinf48_vs_NMinf48]], "")</f>
        <v/>
      </c>
      <c r="I392" t="str">
        <f>IF(Tabla1[[#This Row],[FDR q-val|AMinf48vsAM48]] &lt; $C$1, Tabla1[[#This Row],[NES|AMinf48vsAM48]], "")</f>
        <v/>
      </c>
      <c r="J392" t="str">
        <f>IF(Tabla1[[#This Row],[FDR q-val|AMinf48vsNM48]] &lt; $C$1, Tabla1[[#This Row],[NES|AMinf48vsNM48]], "")</f>
        <v/>
      </c>
      <c r="K392" t="str">
        <f>IF(Tabla1[[#This Row],[FDR q-val|NMinf24vsNM24]] &lt; $C$1, Tabla1[[#This Row],[NES|NMinf24vsNM24]], "")</f>
        <v/>
      </c>
      <c r="L392" t="str">
        <f>IF(Tabla1[[#This Row],[FDR q-val|NMinf48vsNM48]] &lt; $C$1, Tabla1[[#This Row],[NES|NMinf48vsNM48]], "")</f>
        <v/>
      </c>
      <c r="M392">
        <v>-0.99581695000000003</v>
      </c>
      <c r="N392">
        <v>1.2758445</v>
      </c>
      <c r="O392">
        <v>1.3520513000000001</v>
      </c>
      <c r="P392">
        <v>-0.91235732999999997</v>
      </c>
      <c r="Q392">
        <v>-1.5421126000000001</v>
      </c>
      <c r="R392">
        <v>0.87732023000000003</v>
      </c>
      <c r="S392">
        <v>1.2125888</v>
      </c>
      <c r="T392">
        <v>1.5019648999999999</v>
      </c>
      <c r="U392">
        <v>1.2186058</v>
      </c>
      <c r="V392">
        <v>1.2421302999999999</v>
      </c>
      <c r="W392">
        <v>0.93536264000000002</v>
      </c>
      <c r="X392">
        <v>1</v>
      </c>
      <c r="Y392">
        <v>0.66069096000000005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0.5727025</v>
      </c>
      <c r="AF392">
        <v>0.80046355999999996</v>
      </c>
      <c r="AG392" s="1">
        <v>0.47</v>
      </c>
      <c r="AH392" s="1">
        <v>0.53</v>
      </c>
      <c r="AI392" s="1">
        <v>0.27</v>
      </c>
      <c r="AJ392" s="1">
        <v>0.4</v>
      </c>
      <c r="AK392" s="1">
        <v>0.47</v>
      </c>
      <c r="AL392" s="1">
        <v>7.0000000000000007E-2</v>
      </c>
      <c r="AM392" s="1">
        <v>0.4</v>
      </c>
      <c r="AN392" s="1">
        <v>0.33</v>
      </c>
      <c r="AO392" s="1">
        <v>0.33</v>
      </c>
      <c r="AP392" s="1">
        <v>0.33</v>
      </c>
      <c r="AQ392" s="1">
        <f>SUM(Tabla1[[#This Row],[AM24vsNM24]:[NMinf48vsNM48]])</f>
        <v>0</v>
      </c>
    </row>
    <row r="393" spans="1:43" x14ac:dyDescent="0.3">
      <c r="A393" t="s">
        <v>421</v>
      </c>
      <c r="B393">
        <v>29</v>
      </c>
      <c r="C393" t="str">
        <f>IF(Tabla1[[#This Row],[FDR q-val|AM24vsNM24]] &lt; $C$1, Tabla1[[#This Row],[NES|AM24vsNM24]], "")</f>
        <v/>
      </c>
      <c r="D393" t="str">
        <f>IF(Tabla1[[#This Row],[FDR q-val|AM48vsNM48]] &lt; $C$1, Tabla1[[#This Row],[NES|AM48vsNM48]], "")</f>
        <v/>
      </c>
      <c r="E393" t="str">
        <f>IF(Tabla1[[#This Row],[FDR q-val|AMinf24vsAM24]] &lt; $C$1, Tabla1[[#This Row],[NES|AMinf24vsAM24]], "")</f>
        <v/>
      </c>
      <c r="F393">
        <f>IF(Tabla1[[#This Row],[FDR q-val|AMinf24vsNM24]] &lt; $C$1, Tabla1[[#This Row],[NES|AMinf24vsNM24]], "")</f>
        <v>1.6729518000000001</v>
      </c>
      <c r="H393" t="str">
        <f>IF(Tabla1[[#This Row],[FDR q-val|AMinf48_vs_NMinf48]] &lt; $C$1, Tabla1[[#This Row],[NES|AMinf48_vs_NMinf48]], "")</f>
        <v/>
      </c>
      <c r="I393" t="str">
        <f>IF(Tabla1[[#This Row],[FDR q-val|AMinf48vsAM48]] &lt; $C$1, Tabla1[[#This Row],[NES|AMinf48vsAM48]], "")</f>
        <v/>
      </c>
      <c r="J393" t="str">
        <f>IF(Tabla1[[#This Row],[FDR q-val|AMinf48vsNM48]] &lt; $C$1, Tabla1[[#This Row],[NES|AMinf48vsNM48]], "")</f>
        <v/>
      </c>
      <c r="K393">
        <f>IF(Tabla1[[#This Row],[FDR q-val|NMinf24vsNM24]] &lt; $C$1, Tabla1[[#This Row],[NES|NMinf24vsNM24]], "")</f>
        <v>1.6565981999999999</v>
      </c>
      <c r="L393" t="str">
        <f>IF(Tabla1[[#This Row],[FDR q-val|NMinf48vsNM48]] &lt; $C$1, Tabla1[[#This Row],[NES|NMinf48vsNM48]], "")</f>
        <v/>
      </c>
      <c r="M393">
        <v>1.0476379</v>
      </c>
      <c r="N393">
        <v>-0.45298883000000001</v>
      </c>
      <c r="O393">
        <v>-1.0279522000000001</v>
      </c>
      <c r="P393">
        <v>1.6729518000000001</v>
      </c>
      <c r="Q393">
        <v>0.97341155999999995</v>
      </c>
      <c r="R393">
        <v>0.48362850000000002</v>
      </c>
      <c r="S393">
        <v>1.0835443</v>
      </c>
      <c r="T393">
        <v>1.1733781999999999</v>
      </c>
      <c r="U393">
        <v>1.6565981999999999</v>
      </c>
      <c r="V393">
        <v>1.1273512000000001</v>
      </c>
      <c r="W393">
        <v>0.95033690000000004</v>
      </c>
      <c r="X393">
        <v>0.99269960000000002</v>
      </c>
      <c r="Y393">
        <v>0.75938344000000002</v>
      </c>
      <c r="Z393">
        <v>0.21680805</v>
      </c>
      <c r="AA393">
        <v>0.88544226000000004</v>
      </c>
      <c r="AB393">
        <v>1</v>
      </c>
      <c r="AC393">
        <v>0.96048414999999998</v>
      </c>
      <c r="AD393">
        <v>0.9562387</v>
      </c>
      <c r="AE393">
        <v>0.17389785999999999</v>
      </c>
      <c r="AF393">
        <v>0.79459020000000002</v>
      </c>
      <c r="AG393" s="1">
        <v>0.52</v>
      </c>
      <c r="AH393" s="1">
        <v>0.31</v>
      </c>
      <c r="AI393" s="1">
        <v>0.21</v>
      </c>
      <c r="AJ393" s="1">
        <v>0.48</v>
      </c>
      <c r="AK393" s="1">
        <v>0.14000000000000001</v>
      </c>
      <c r="AL393" s="1">
        <v>0.17</v>
      </c>
      <c r="AM393" s="1">
        <v>0.62</v>
      </c>
      <c r="AN393" s="1">
        <v>0.52</v>
      </c>
      <c r="AO393" s="1">
        <v>0.31</v>
      </c>
      <c r="AP393" s="1">
        <v>0.41</v>
      </c>
      <c r="AQ393" s="1">
        <f>SUM(Tabla1[[#This Row],[AM24vsNM24]:[NMinf48vsNM48]])</f>
        <v>3.3295500000000002</v>
      </c>
    </row>
    <row r="394" spans="1:43" hidden="1" x14ac:dyDescent="0.3">
      <c r="A394" t="s">
        <v>422</v>
      </c>
      <c r="B394">
        <v>19</v>
      </c>
      <c r="C394" t="str">
        <f>IF(Tabla1[[#This Row],[FDR q-val|AM24vsNM24]] &lt; $C$1, Tabla1[[#This Row],[NES|AM24vsNM24]], "")</f>
        <v/>
      </c>
      <c r="D394" t="str">
        <f>IF(Tabla1[[#This Row],[FDR q-val|AM48vsNM48]] &lt; $C$1, Tabla1[[#This Row],[NES|AM48vsNM48]], "")</f>
        <v/>
      </c>
      <c r="E394" t="str">
        <f>IF(Tabla1[[#This Row],[FDR q-val|AMinf24vsAM24]] &lt; $C$1, Tabla1[[#This Row],[NES|AMinf24vsAM24]], "")</f>
        <v/>
      </c>
      <c r="F394" t="str">
        <f>IF(Tabla1[[#This Row],[FDR q-val|AMinf24vsNM24]] &lt; $C$1, Tabla1[[#This Row],[NES|AMinf24vsNM24]], "")</f>
        <v/>
      </c>
      <c r="G394" t="str">
        <f>IF(Tabla1[[#This Row],[FDR q-val|AMinf24vsNMinf24]] &lt; $C$1, Tabla1[[#This Row],[NES|AMinf24vsNMinf24]], "")</f>
        <v/>
      </c>
      <c r="H394" t="str">
        <f>IF(Tabla1[[#This Row],[FDR q-val|AMinf48_vs_NMinf48]] &lt; $C$1, Tabla1[[#This Row],[NES|AMinf48_vs_NMinf48]], "")</f>
        <v/>
      </c>
      <c r="I394" t="str">
        <f>IF(Tabla1[[#This Row],[FDR q-val|AMinf48vsAM48]] &lt; $C$1, Tabla1[[#This Row],[NES|AMinf48vsAM48]], "")</f>
        <v/>
      </c>
      <c r="J394" t="str">
        <f>IF(Tabla1[[#This Row],[FDR q-val|AMinf48vsNM48]] &lt; $C$1, Tabla1[[#This Row],[NES|AMinf48vsNM48]], "")</f>
        <v/>
      </c>
      <c r="K394" t="str">
        <f>IF(Tabla1[[#This Row],[FDR q-val|NMinf24vsNM24]] &lt; $C$1, Tabla1[[#This Row],[NES|NMinf24vsNM24]], "")</f>
        <v/>
      </c>
      <c r="L394" t="str">
        <f>IF(Tabla1[[#This Row],[FDR q-val|NMinf48vsNM48]] &lt; $C$1, Tabla1[[#This Row],[NES|NMinf48vsNM48]], "")</f>
        <v/>
      </c>
      <c r="M394">
        <v>-0.93107459999999997</v>
      </c>
      <c r="N394">
        <v>-1.1204166</v>
      </c>
      <c r="O394">
        <v>1.0980125999999999</v>
      </c>
      <c r="P394">
        <v>-0.86941016000000004</v>
      </c>
      <c r="Q394">
        <v>-1.3823662999999999</v>
      </c>
      <c r="R394">
        <v>-0.99907020000000002</v>
      </c>
      <c r="S394">
        <v>0.85114573999999998</v>
      </c>
      <c r="T394">
        <v>-0.43245359999999999</v>
      </c>
      <c r="U394">
        <v>0.89364699999999997</v>
      </c>
      <c r="V394">
        <v>-0.38462826999999999</v>
      </c>
      <c r="W394">
        <v>0.94717130000000005</v>
      </c>
      <c r="X394">
        <v>1</v>
      </c>
      <c r="Y394">
        <v>0.85729175999999996</v>
      </c>
      <c r="Z394">
        <v>0.99217164999999996</v>
      </c>
      <c r="AA394">
        <v>1</v>
      </c>
      <c r="AB394">
        <v>0.93409869999999995</v>
      </c>
      <c r="AC394">
        <v>1</v>
      </c>
      <c r="AD394">
        <v>0.98857459999999997</v>
      </c>
      <c r="AE394">
        <v>0.83522384999999999</v>
      </c>
      <c r="AF394">
        <v>0.99000759999999999</v>
      </c>
      <c r="AG394" s="1">
        <v>0.32</v>
      </c>
      <c r="AH394" s="1">
        <v>0.42</v>
      </c>
      <c r="AI394" s="1">
        <v>0.32</v>
      </c>
      <c r="AJ394" s="1">
        <v>0.21</v>
      </c>
      <c r="AK394" s="1">
        <v>0.63</v>
      </c>
      <c r="AL394" s="1">
        <v>0.26</v>
      </c>
      <c r="AM394" s="1">
        <v>0.21</v>
      </c>
      <c r="AN394" s="1">
        <v>1</v>
      </c>
      <c r="AO394" s="1">
        <v>0.57999999999999996</v>
      </c>
      <c r="AP394" s="1">
        <v>0.26</v>
      </c>
      <c r="AQ394" s="1">
        <f>SUM(Tabla1[[#This Row],[AM24vsNM24]:[NMinf48vsNM48]])</f>
        <v>0</v>
      </c>
    </row>
    <row r="395" spans="1:43" hidden="1" x14ac:dyDescent="0.3">
      <c r="A395" t="s">
        <v>423</v>
      </c>
      <c r="B395">
        <v>45</v>
      </c>
      <c r="C395" t="str">
        <f>IF(Tabla1[[#This Row],[FDR q-val|AM24vsNM24]] &lt; $C$1, Tabla1[[#This Row],[NES|AM24vsNM24]], "")</f>
        <v/>
      </c>
      <c r="D395" t="str">
        <f>IF(Tabla1[[#This Row],[FDR q-val|AM48vsNM48]] &lt; $C$1, Tabla1[[#This Row],[NES|AM48vsNM48]], "")</f>
        <v/>
      </c>
      <c r="E395" t="str">
        <f>IF(Tabla1[[#This Row],[FDR q-val|AMinf24vsAM24]] &lt; $C$1, Tabla1[[#This Row],[NES|AMinf24vsAM24]], "")</f>
        <v/>
      </c>
      <c r="F395" t="str">
        <f>IF(Tabla1[[#This Row],[FDR q-val|AMinf24vsNM24]] &lt; $C$1, Tabla1[[#This Row],[NES|AMinf24vsNM24]], "")</f>
        <v/>
      </c>
      <c r="H395" t="str">
        <f>IF(Tabla1[[#This Row],[FDR q-val|AMinf48_vs_NMinf48]] &lt; $C$1, Tabla1[[#This Row],[NES|AMinf48_vs_NMinf48]], "")</f>
        <v/>
      </c>
      <c r="I395" t="str">
        <f>IF(Tabla1[[#This Row],[FDR q-val|AMinf48vsAM48]] &lt; $C$1, Tabla1[[#This Row],[NES|AMinf48vsAM48]], "")</f>
        <v/>
      </c>
      <c r="J395" t="str">
        <f>IF(Tabla1[[#This Row],[FDR q-val|AMinf48vsNM48]] &lt; $C$1, Tabla1[[#This Row],[NES|AMinf48vsNM48]], "")</f>
        <v/>
      </c>
      <c r="K395" t="str">
        <f>IF(Tabla1[[#This Row],[FDR q-val|NMinf24vsNM24]] &lt; $C$1, Tabla1[[#This Row],[NES|NMinf24vsNM24]], "")</f>
        <v/>
      </c>
      <c r="L395" t="str">
        <f>IF(Tabla1[[#This Row],[FDR q-val|NMinf48vsNM48]] &lt; $C$1, Tabla1[[#This Row],[NES|NMinf48vsNM48]], "")</f>
        <v/>
      </c>
      <c r="M395">
        <v>-0.60280997000000003</v>
      </c>
      <c r="N395">
        <v>0.79868039999999996</v>
      </c>
      <c r="O395">
        <v>-1.1903098999999999</v>
      </c>
      <c r="P395">
        <v>-1.1302532000000001</v>
      </c>
      <c r="Q395">
        <v>-1.1206297000000001</v>
      </c>
      <c r="R395">
        <v>0.94867175999999998</v>
      </c>
      <c r="S395">
        <v>-1.3982444000000001</v>
      </c>
      <c r="T395">
        <v>-1.3671011</v>
      </c>
      <c r="U395">
        <v>-0.92583864999999999</v>
      </c>
      <c r="V395">
        <v>-1.4095929</v>
      </c>
      <c r="W395">
        <v>0.95891079999999995</v>
      </c>
      <c r="X395">
        <v>1</v>
      </c>
      <c r="Y395">
        <v>0.67360156999999998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0.88520849999999995</v>
      </c>
      <c r="AF395">
        <v>0.77890570000000003</v>
      </c>
      <c r="AG395" s="1">
        <v>0.13</v>
      </c>
      <c r="AH395" s="1">
        <v>0.18</v>
      </c>
      <c r="AI395" s="1">
        <v>0.42</v>
      </c>
      <c r="AJ395" s="1">
        <v>0.49</v>
      </c>
      <c r="AK395" s="1">
        <v>0.4</v>
      </c>
      <c r="AL395" s="1">
        <v>0.51</v>
      </c>
      <c r="AM395" s="1">
        <v>0.57999999999999996</v>
      </c>
      <c r="AN395" s="1">
        <v>0.69</v>
      </c>
      <c r="AO395" s="1">
        <v>0.24</v>
      </c>
      <c r="AP395" s="1">
        <v>0.57999999999999996</v>
      </c>
      <c r="AQ395" s="1">
        <f>SUM(Tabla1[[#This Row],[AM24vsNM24]:[NMinf48vsNM48]])</f>
        <v>0</v>
      </c>
    </row>
    <row r="396" spans="1:43" hidden="1" x14ac:dyDescent="0.3">
      <c r="A396" t="s">
        <v>424</v>
      </c>
      <c r="B396">
        <v>82</v>
      </c>
      <c r="C396" t="str">
        <f>IF(Tabla1[[#This Row],[FDR q-val|AM24vsNM24]] &lt; $C$1, Tabla1[[#This Row],[NES|AM24vsNM24]], "")</f>
        <v/>
      </c>
      <c r="D396" t="str">
        <f>IF(Tabla1[[#This Row],[FDR q-val|AM48vsNM48]] &lt; $C$1, Tabla1[[#This Row],[NES|AM48vsNM48]], "")</f>
        <v/>
      </c>
      <c r="E396" t="str">
        <f>IF(Tabla1[[#This Row],[FDR q-val|AMinf24vsAM24]] &lt; $C$1, Tabla1[[#This Row],[NES|AMinf24vsAM24]], "")</f>
        <v/>
      </c>
      <c r="F396" t="str">
        <f>IF(Tabla1[[#This Row],[FDR q-val|AMinf24vsNM24]] &lt; $C$1, Tabla1[[#This Row],[NES|AMinf24vsNM24]], "")</f>
        <v/>
      </c>
      <c r="G396" t="str">
        <f>IF(Tabla1[[#This Row],[FDR q-val|AMinf24vsNMinf24]] &lt; $C$1, Tabla1[[#This Row],[NES|AMinf24vsNMinf24]], "")</f>
        <v/>
      </c>
      <c r="H396" t="str">
        <f>IF(Tabla1[[#This Row],[FDR q-val|AMinf48_vs_NMinf48]] &lt; $C$1, Tabla1[[#This Row],[NES|AMinf48_vs_NMinf48]], "")</f>
        <v/>
      </c>
      <c r="I396" t="str">
        <f>IF(Tabla1[[#This Row],[FDR q-val|AMinf48vsAM48]] &lt; $C$1, Tabla1[[#This Row],[NES|AMinf48vsAM48]], "")</f>
        <v/>
      </c>
      <c r="J396" t="str">
        <f>IF(Tabla1[[#This Row],[FDR q-val|AMinf48vsNM48]] &lt; $C$1, Tabla1[[#This Row],[NES|AMinf48vsNM48]], "")</f>
        <v/>
      </c>
      <c r="K396" t="str">
        <f>IF(Tabla1[[#This Row],[FDR q-val|NMinf24vsNM24]] &lt; $C$1, Tabla1[[#This Row],[NES|NMinf24vsNM24]], "")</f>
        <v/>
      </c>
      <c r="L396" t="str">
        <f>IF(Tabla1[[#This Row],[FDR q-val|NMinf48vsNM48]] &lt; $C$1, Tabla1[[#This Row],[NES|NMinf48vsNM48]], "")</f>
        <v/>
      </c>
      <c r="M396">
        <v>-1.2256448</v>
      </c>
      <c r="N396">
        <v>0.82547009999999998</v>
      </c>
      <c r="O396">
        <v>0.66283069999999999</v>
      </c>
      <c r="P396">
        <v>-1.3708225000000001</v>
      </c>
      <c r="Q396">
        <v>-1.1569670000000001</v>
      </c>
      <c r="R396">
        <v>-1.4736506</v>
      </c>
      <c r="S396">
        <v>-1.0957593999999999</v>
      </c>
      <c r="T396">
        <v>-1.2125556</v>
      </c>
      <c r="U396">
        <v>-0.92830480000000004</v>
      </c>
      <c r="V396">
        <v>-0.95684789999999997</v>
      </c>
      <c r="W396">
        <v>0.89817029999999998</v>
      </c>
      <c r="X396">
        <v>1</v>
      </c>
      <c r="Y396">
        <v>0.95764863</v>
      </c>
      <c r="Z396">
        <v>1</v>
      </c>
      <c r="AA396">
        <v>1</v>
      </c>
      <c r="AB396">
        <v>0.52519214000000003</v>
      </c>
      <c r="AC396">
        <v>0.77308489999999996</v>
      </c>
      <c r="AD396">
        <v>0.79276526000000003</v>
      </c>
      <c r="AE396">
        <v>0.89181334000000001</v>
      </c>
      <c r="AF396">
        <v>0.97107785999999996</v>
      </c>
      <c r="AG396" s="1">
        <v>0.45</v>
      </c>
      <c r="AH396" s="1">
        <v>0.28000000000000003</v>
      </c>
      <c r="AI396" s="1">
        <v>0.1</v>
      </c>
      <c r="AJ396" s="1">
        <v>0.38</v>
      </c>
      <c r="AK396" s="1">
        <v>0.4</v>
      </c>
      <c r="AL396" s="1">
        <v>0.32</v>
      </c>
      <c r="AM396" s="1">
        <v>0.44</v>
      </c>
      <c r="AN396" s="1">
        <v>0.34</v>
      </c>
      <c r="AO396" s="1">
        <v>0.21</v>
      </c>
      <c r="AP396" s="1">
        <v>0.21</v>
      </c>
      <c r="AQ396" s="1">
        <f>SUM(Tabla1[[#This Row],[AM24vsNM24]:[NMinf48vsNM48]])</f>
        <v>0</v>
      </c>
    </row>
    <row r="397" spans="1:43" hidden="1" x14ac:dyDescent="0.3">
      <c r="A397" t="s">
        <v>425</v>
      </c>
      <c r="B397">
        <v>39</v>
      </c>
      <c r="C397" t="str">
        <f>IF(Tabla1[[#This Row],[FDR q-val|AM24vsNM24]] &lt; $C$1, Tabla1[[#This Row],[NES|AM24vsNM24]], "")</f>
        <v/>
      </c>
      <c r="D397" t="str">
        <f>IF(Tabla1[[#This Row],[FDR q-val|AM48vsNM48]] &lt; $C$1, Tabla1[[#This Row],[NES|AM48vsNM48]], "")</f>
        <v/>
      </c>
      <c r="E397" t="str">
        <f>IF(Tabla1[[#This Row],[FDR q-val|AMinf24vsAM24]] &lt; $C$1, Tabla1[[#This Row],[NES|AMinf24vsAM24]], "")</f>
        <v/>
      </c>
      <c r="F397" t="str">
        <f>IF(Tabla1[[#This Row],[FDR q-val|AMinf24vsNM24]] &lt; $C$1, Tabla1[[#This Row],[NES|AMinf24vsNM24]], "")</f>
        <v/>
      </c>
      <c r="H397" t="str">
        <f>IF(Tabla1[[#This Row],[FDR q-val|AMinf48_vs_NMinf48]] &lt; $C$1, Tabla1[[#This Row],[NES|AMinf48_vs_NMinf48]], "")</f>
        <v/>
      </c>
      <c r="I397" t="str">
        <f>IF(Tabla1[[#This Row],[FDR q-val|AMinf48vsAM48]] &lt; $C$1, Tabla1[[#This Row],[NES|AMinf48vsAM48]], "")</f>
        <v/>
      </c>
      <c r="J397" t="str">
        <f>IF(Tabla1[[#This Row],[FDR q-val|AMinf48vsNM48]] &lt; $C$1, Tabla1[[#This Row],[NES|AMinf48vsNM48]], "")</f>
        <v/>
      </c>
      <c r="K397" t="str">
        <f>IF(Tabla1[[#This Row],[FDR q-val|NMinf24vsNM24]] &lt; $C$1, Tabla1[[#This Row],[NES|NMinf24vsNM24]], "")</f>
        <v/>
      </c>
      <c r="L397" t="str">
        <f>IF(Tabla1[[#This Row],[FDR q-val|NMinf48vsNM48]] &lt; $C$1, Tabla1[[#This Row],[NES|NMinf48vsNM48]], "")</f>
        <v/>
      </c>
      <c r="M397">
        <v>-1.3592917</v>
      </c>
      <c r="N397">
        <v>0.82957729999999996</v>
      </c>
      <c r="O397">
        <v>-0.76991843999999998</v>
      </c>
      <c r="P397">
        <v>-1.4394292</v>
      </c>
      <c r="Q397">
        <v>-1.1807821000000001</v>
      </c>
      <c r="R397">
        <v>-1.1586356</v>
      </c>
      <c r="S397">
        <v>-1.0009637</v>
      </c>
      <c r="T397">
        <v>-1.2495468999999999</v>
      </c>
      <c r="U397">
        <v>-1.167192</v>
      </c>
      <c r="V397">
        <v>-1.0602845999999999</v>
      </c>
      <c r="W397">
        <v>0.70428394999999999</v>
      </c>
      <c r="X397">
        <v>1</v>
      </c>
      <c r="Y397">
        <v>0.92353819999999998</v>
      </c>
      <c r="Z397">
        <v>1</v>
      </c>
      <c r="AA397">
        <v>1</v>
      </c>
      <c r="AB397">
        <v>0.88200630000000002</v>
      </c>
      <c r="AC397">
        <v>0.90796650000000001</v>
      </c>
      <c r="AD397">
        <v>0.90152080000000001</v>
      </c>
      <c r="AE397">
        <v>0.78303540000000005</v>
      </c>
      <c r="AF397">
        <v>0.83306473000000003</v>
      </c>
      <c r="AG397" s="1">
        <v>0.23</v>
      </c>
      <c r="AH397" s="1">
        <v>0.21</v>
      </c>
      <c r="AI397" s="1">
        <v>0.15</v>
      </c>
      <c r="AJ397" s="1">
        <v>0.21</v>
      </c>
      <c r="AK397" s="1">
        <v>0.31</v>
      </c>
      <c r="AL397" s="1">
        <v>0.31</v>
      </c>
      <c r="AM397" s="1">
        <v>0.44</v>
      </c>
      <c r="AN397" s="1">
        <v>0.21</v>
      </c>
      <c r="AO397" s="1">
        <v>0.21</v>
      </c>
      <c r="AP397" s="1">
        <v>0.13</v>
      </c>
      <c r="AQ397" s="1">
        <f>SUM(Tabla1[[#This Row],[AM24vsNM24]:[NMinf48vsNM48]])</f>
        <v>0</v>
      </c>
    </row>
    <row r="398" spans="1:43" x14ac:dyDescent="0.3">
      <c r="A398" t="s">
        <v>426</v>
      </c>
      <c r="B398">
        <v>39</v>
      </c>
      <c r="C398" t="str">
        <f>IF(Tabla1[[#This Row],[FDR q-val|AM24vsNM24]] &lt; $C$1, Tabla1[[#This Row],[NES|AM24vsNM24]], "")</f>
        <v/>
      </c>
      <c r="D398" t="str">
        <f>IF(Tabla1[[#This Row],[FDR q-val|AM48vsNM48]] &lt; $C$1, Tabla1[[#This Row],[NES|AM48vsNM48]], "")</f>
        <v/>
      </c>
      <c r="E398" t="str">
        <f>IF(Tabla1[[#This Row],[FDR q-val|AMinf24vsAM24]] &lt; $C$1, Tabla1[[#This Row],[NES|AMinf24vsAM24]], "")</f>
        <v/>
      </c>
      <c r="F398" t="str">
        <f>IF(Tabla1[[#This Row],[FDR q-val|AMinf24vsNM24]] &lt; $C$1, Tabla1[[#This Row],[NES|AMinf24vsNM24]], "")</f>
        <v/>
      </c>
      <c r="G398" t="str">
        <f>IF(Tabla1[[#This Row],[FDR q-val|AMinf24vsNMinf24]] &lt; $C$1, Tabla1[[#This Row],[NES|AMinf24vsNMinf24]], "")</f>
        <v/>
      </c>
      <c r="H398">
        <f>IF(Tabla1[[#This Row],[FDR q-val|AMinf48_vs_NMinf48]] &lt; $C$1, Tabla1[[#This Row],[NES|AMinf48_vs_NMinf48]], "")</f>
        <v>-1.8239052</v>
      </c>
      <c r="I398" t="str">
        <f>IF(Tabla1[[#This Row],[FDR q-val|AMinf48vsAM48]] &lt; $C$1, Tabla1[[#This Row],[NES|AMinf48vsAM48]], "")</f>
        <v/>
      </c>
      <c r="J398" t="str">
        <f>IF(Tabla1[[#This Row],[FDR q-val|AMinf48vsNM48]] &lt; $C$1, Tabla1[[#This Row],[NES|AMinf48vsNM48]], "")</f>
        <v/>
      </c>
      <c r="K398" t="str">
        <f>IF(Tabla1[[#This Row],[FDR q-val|NMinf24vsNM24]] &lt; $C$1, Tabla1[[#This Row],[NES|NMinf24vsNM24]], "")</f>
        <v/>
      </c>
      <c r="L398" t="str">
        <f>IF(Tabla1[[#This Row],[FDR q-val|NMinf48vsNM48]] &lt; $C$1, Tabla1[[#This Row],[NES|NMinf48vsNM48]], "")</f>
        <v/>
      </c>
      <c r="M398">
        <v>-1.3195285999999999</v>
      </c>
      <c r="N398">
        <v>0.77967655999999996</v>
      </c>
      <c r="O398">
        <v>0.83142360000000004</v>
      </c>
      <c r="P398">
        <v>-1.3599018</v>
      </c>
      <c r="Q398">
        <v>-1.0970112000000001</v>
      </c>
      <c r="R398">
        <v>-1.8239052</v>
      </c>
      <c r="S398">
        <v>-1.0507629999999999</v>
      </c>
      <c r="T398">
        <v>-1.1629328999999999</v>
      </c>
      <c r="U398">
        <v>-0.60040000000000004</v>
      </c>
      <c r="V398">
        <v>-0.48533409999999999</v>
      </c>
      <c r="W398">
        <v>0.76568199999999997</v>
      </c>
      <c r="X398">
        <v>1</v>
      </c>
      <c r="Y398">
        <v>0.89813909999999997</v>
      </c>
      <c r="Z398">
        <v>1</v>
      </c>
      <c r="AA398">
        <v>1</v>
      </c>
      <c r="AB398">
        <v>0.12822272000000001</v>
      </c>
      <c r="AC398">
        <v>0.82461180000000001</v>
      </c>
      <c r="AD398">
        <v>0.76997983000000003</v>
      </c>
      <c r="AE398">
        <v>0.96531343000000003</v>
      </c>
      <c r="AF398">
        <v>1</v>
      </c>
      <c r="AG398" s="1">
        <v>0.64</v>
      </c>
      <c r="AH398" s="1">
        <v>0.51</v>
      </c>
      <c r="AI398" s="1">
        <v>0.44</v>
      </c>
      <c r="AJ398" s="1">
        <v>0.46</v>
      </c>
      <c r="AK398" s="1">
        <v>0.51</v>
      </c>
      <c r="AL398" s="1">
        <v>0.54</v>
      </c>
      <c r="AM398" s="1">
        <v>0.41</v>
      </c>
      <c r="AN398" s="1">
        <v>0.33</v>
      </c>
      <c r="AO398" s="1">
        <v>0.41</v>
      </c>
      <c r="AP398" s="1">
        <v>0.28000000000000003</v>
      </c>
      <c r="AQ398" s="1">
        <f>SUM(Tabla1[[#This Row],[AM24vsNM24]:[NMinf48vsNM48]])</f>
        <v>-1.8239052</v>
      </c>
    </row>
    <row r="399" spans="1:43" x14ac:dyDescent="0.3">
      <c r="A399" t="s">
        <v>427</v>
      </c>
      <c r="B399">
        <v>85</v>
      </c>
      <c r="C399" t="str">
        <f>IF(Tabla1[[#This Row],[FDR q-val|AM24vsNM24]] &lt; $C$1, Tabla1[[#This Row],[NES|AM24vsNM24]], "")</f>
        <v/>
      </c>
      <c r="D399" t="str">
        <f>IF(Tabla1[[#This Row],[FDR q-val|AM48vsNM48]] &lt; $C$1, Tabla1[[#This Row],[NES|AM48vsNM48]], "")</f>
        <v/>
      </c>
      <c r="E399" t="str">
        <f>IF(Tabla1[[#This Row],[FDR q-val|AMinf24vsAM24]] &lt; $C$1, Tabla1[[#This Row],[NES|AMinf24vsAM24]], "")</f>
        <v/>
      </c>
      <c r="F399">
        <f>IF(Tabla1[[#This Row],[FDR q-val|AMinf24vsNM24]] &lt; $C$1, Tabla1[[#This Row],[NES|AMinf24vsNM24]], "")</f>
        <v>1.5134801</v>
      </c>
      <c r="H399" t="str">
        <f>IF(Tabla1[[#This Row],[FDR q-val|AMinf48_vs_NMinf48]] &lt; $C$1, Tabla1[[#This Row],[NES|AMinf48_vs_NMinf48]], "")</f>
        <v/>
      </c>
      <c r="I399" t="str">
        <f>IF(Tabla1[[#This Row],[FDR q-val|AMinf48vsAM48]] &lt; $C$1, Tabla1[[#This Row],[NES|AMinf48vsAM48]], "")</f>
        <v/>
      </c>
      <c r="J399" t="str">
        <f>IF(Tabla1[[#This Row],[FDR q-val|AMinf48vsNM48]] &lt; $C$1, Tabla1[[#This Row],[NES|AMinf48vsNM48]], "")</f>
        <v/>
      </c>
      <c r="K399">
        <f>IF(Tabla1[[#This Row],[FDR q-val|NMinf24vsNM24]] &lt; $C$1, Tabla1[[#This Row],[NES|NMinf24vsNM24]], "")</f>
        <v>1.4142828999999999</v>
      </c>
      <c r="L399" t="str">
        <f>IF(Tabla1[[#This Row],[FDR q-val|NMinf48vsNM48]] &lt; $C$1, Tabla1[[#This Row],[NES|NMinf48vsNM48]], "")</f>
        <v/>
      </c>
      <c r="M399">
        <v>-0.90692675</v>
      </c>
      <c r="N399">
        <v>1.0792003999999999</v>
      </c>
      <c r="O399">
        <v>1.5730968000000001</v>
      </c>
      <c r="P399">
        <v>1.5134801</v>
      </c>
      <c r="Q399">
        <v>-0.65871380000000002</v>
      </c>
      <c r="R399">
        <v>-0.53765940000000001</v>
      </c>
      <c r="S399">
        <v>0.92554800000000004</v>
      </c>
      <c r="T399">
        <v>1.0224747999999999</v>
      </c>
      <c r="U399">
        <v>1.4142828999999999</v>
      </c>
      <c r="V399">
        <v>1.2159135000000001</v>
      </c>
      <c r="W399">
        <v>0.95765279999999997</v>
      </c>
      <c r="X399">
        <v>1</v>
      </c>
      <c r="Y399">
        <v>0.69550990000000001</v>
      </c>
      <c r="Z399">
        <v>0.36628835999999998</v>
      </c>
      <c r="AA399">
        <v>1</v>
      </c>
      <c r="AB399">
        <v>0.99656929999999999</v>
      </c>
      <c r="AC399">
        <v>1</v>
      </c>
      <c r="AD399">
        <v>0.8390881</v>
      </c>
      <c r="AE399">
        <v>0.39390890000000001</v>
      </c>
      <c r="AF399">
        <v>0.78349199999999997</v>
      </c>
      <c r="AG399" s="1">
        <v>0.18</v>
      </c>
      <c r="AH399" s="1">
        <v>0.26</v>
      </c>
      <c r="AI399" s="1">
        <v>0.32</v>
      </c>
      <c r="AJ399" s="1">
        <v>0.47</v>
      </c>
      <c r="AK399" s="1">
        <v>0.11</v>
      </c>
      <c r="AL399" s="1">
        <v>0.34</v>
      </c>
      <c r="AM399" s="1">
        <v>0.42</v>
      </c>
      <c r="AN399" s="1">
        <v>0.53</v>
      </c>
      <c r="AO399" s="1">
        <v>0.35</v>
      </c>
      <c r="AP399" s="1">
        <v>0.49</v>
      </c>
      <c r="AQ399" s="1">
        <f>SUM(Tabla1[[#This Row],[AM24vsNM24]:[NMinf48vsNM48]])</f>
        <v>2.9277629999999997</v>
      </c>
    </row>
    <row r="400" spans="1:43" x14ac:dyDescent="0.3">
      <c r="A400" t="s">
        <v>428</v>
      </c>
      <c r="B400">
        <v>43</v>
      </c>
      <c r="C400" t="str">
        <f>IF(Tabla1[[#This Row],[FDR q-val|AM24vsNM24]] &lt; $C$1, Tabla1[[#This Row],[NES|AM24vsNM24]], "")</f>
        <v/>
      </c>
      <c r="D400" t="str">
        <f>IF(Tabla1[[#This Row],[FDR q-val|AM48vsNM48]] &lt; $C$1, Tabla1[[#This Row],[NES|AM48vsNM48]], "")</f>
        <v/>
      </c>
      <c r="E400" t="str">
        <f>IF(Tabla1[[#This Row],[FDR q-val|AMinf24vsAM24]] &lt; $C$1, Tabla1[[#This Row],[NES|AMinf24vsAM24]], "")</f>
        <v/>
      </c>
      <c r="F400">
        <f>IF(Tabla1[[#This Row],[FDR q-val|AMinf24vsNM24]] &lt; $C$1, Tabla1[[#This Row],[NES|AMinf24vsNM24]], "")</f>
        <v>1.6000253</v>
      </c>
      <c r="G400" t="str">
        <f>IF(Tabla1[[#This Row],[FDR q-val|AMinf24vsNMinf24]] &lt; $C$1, Tabla1[[#This Row],[NES|AMinf24vsNMinf24]], "")</f>
        <v/>
      </c>
      <c r="H400" t="str">
        <f>IF(Tabla1[[#This Row],[FDR q-val|AMinf48_vs_NMinf48]] &lt; $C$1, Tabla1[[#This Row],[NES|AMinf48_vs_NMinf48]], "")</f>
        <v/>
      </c>
      <c r="I400" t="str">
        <f>IF(Tabla1[[#This Row],[FDR q-val|AMinf48vsAM48]] &lt; $C$1, Tabla1[[#This Row],[NES|AMinf48vsAM48]], "")</f>
        <v/>
      </c>
      <c r="J400" t="str">
        <f>IF(Tabla1[[#This Row],[FDR q-val|AMinf48vsNM48]] &lt; $C$1, Tabla1[[#This Row],[NES|AMinf48vsNM48]], "")</f>
        <v/>
      </c>
      <c r="K400">
        <f>IF(Tabla1[[#This Row],[FDR q-val|NMinf24vsNM24]] &lt; $C$1, Tabla1[[#This Row],[NES|NMinf24vsNM24]], "")</f>
        <v>1.5030725</v>
      </c>
      <c r="L400" t="str">
        <f>IF(Tabla1[[#This Row],[FDR q-val|NMinf48vsNM48]] &lt; $C$1, Tabla1[[#This Row],[NES|NMinf48vsNM48]], "")</f>
        <v/>
      </c>
      <c r="M400">
        <v>1.0169189999999999</v>
      </c>
      <c r="N400">
        <v>0.7487298</v>
      </c>
      <c r="O400">
        <v>1.3545183999999999</v>
      </c>
      <c r="P400">
        <v>1.6000253</v>
      </c>
      <c r="Q400">
        <v>1.0227544</v>
      </c>
      <c r="R400">
        <v>0.31096289999999999</v>
      </c>
      <c r="S400">
        <v>1.0127016</v>
      </c>
      <c r="T400">
        <v>1.0755421000000001</v>
      </c>
      <c r="U400">
        <v>1.5030725</v>
      </c>
      <c r="V400">
        <v>1.3070949000000001</v>
      </c>
      <c r="W400">
        <v>0.97086309999999998</v>
      </c>
      <c r="X400">
        <v>0.98390160000000004</v>
      </c>
      <c r="Y400">
        <v>0.67103106000000001</v>
      </c>
      <c r="Z400">
        <v>0.29164322999999998</v>
      </c>
      <c r="AA400">
        <v>0.86898834000000003</v>
      </c>
      <c r="AB400">
        <v>0.99807489999999999</v>
      </c>
      <c r="AC400">
        <v>0.96538734000000004</v>
      </c>
      <c r="AD400">
        <v>0.87490462999999996</v>
      </c>
      <c r="AE400">
        <v>0.3030486</v>
      </c>
      <c r="AF400">
        <v>0.88045554999999998</v>
      </c>
      <c r="AG400" s="1">
        <v>0.47</v>
      </c>
      <c r="AH400" s="1">
        <v>0.21</v>
      </c>
      <c r="AI400" s="1">
        <v>0.42</v>
      </c>
      <c r="AJ400" s="1">
        <v>0.67</v>
      </c>
      <c r="AK400" s="1">
        <v>0.63</v>
      </c>
      <c r="AL400" s="1">
        <v>0.47</v>
      </c>
      <c r="AM400" s="1">
        <v>0.57999999999999996</v>
      </c>
      <c r="AN400" s="1">
        <v>0.6</v>
      </c>
      <c r="AO400" s="1">
        <v>0.57999999999999996</v>
      </c>
      <c r="AP400" s="1">
        <v>0.63</v>
      </c>
      <c r="AQ400" s="1">
        <f>SUM(Tabla1[[#This Row],[AM24vsNM24]:[NMinf48vsNM48]])</f>
        <v>3.1030978</v>
      </c>
    </row>
    <row r="401" spans="1:43" x14ac:dyDescent="0.3">
      <c r="A401" t="s">
        <v>429</v>
      </c>
      <c r="B401">
        <v>20</v>
      </c>
      <c r="C401" t="str">
        <f>IF(Tabla1[[#This Row],[FDR q-val|AM24vsNM24]] &lt; $C$1, Tabla1[[#This Row],[NES|AM24vsNM24]], "")</f>
        <v/>
      </c>
      <c r="D401" t="str">
        <f>IF(Tabla1[[#This Row],[FDR q-val|AM48vsNM48]] &lt; $C$1, Tabla1[[#This Row],[NES|AM48vsNM48]], "")</f>
        <v/>
      </c>
      <c r="E401" t="str">
        <f>IF(Tabla1[[#This Row],[FDR q-val|AMinf24vsAM24]] &lt; $C$1, Tabla1[[#This Row],[NES|AMinf24vsAM24]], "")</f>
        <v/>
      </c>
      <c r="F401">
        <f>IF(Tabla1[[#This Row],[FDR q-val|AMinf24vsNM24]] &lt; $C$1, Tabla1[[#This Row],[NES|AMinf24vsNM24]], "")</f>
        <v>1.7343481999999999</v>
      </c>
      <c r="H401" t="str">
        <f>IF(Tabla1[[#This Row],[FDR q-val|AMinf48_vs_NMinf48]] &lt; $C$1, Tabla1[[#This Row],[NES|AMinf48_vs_NMinf48]], "")</f>
        <v/>
      </c>
      <c r="I401" t="str">
        <f>IF(Tabla1[[#This Row],[FDR q-val|AMinf48vsAM48]] &lt; $C$1, Tabla1[[#This Row],[NES|AMinf48vsAM48]], "")</f>
        <v/>
      </c>
      <c r="J401" t="str">
        <f>IF(Tabla1[[#This Row],[FDR q-val|AMinf48vsNM48]] &lt; $C$1, Tabla1[[#This Row],[NES|AMinf48vsNM48]], "")</f>
        <v/>
      </c>
      <c r="K401">
        <f>IF(Tabla1[[#This Row],[FDR q-val|NMinf24vsNM24]] &lt; $C$1, Tabla1[[#This Row],[NES|NMinf24vsNM24]], "")</f>
        <v>1.5259954</v>
      </c>
      <c r="L401" t="str">
        <f>IF(Tabla1[[#This Row],[FDR q-val|NMinf48vsNM48]] &lt; $C$1, Tabla1[[#This Row],[NES|NMinf48vsNM48]], "")</f>
        <v/>
      </c>
      <c r="M401">
        <v>1.2909074</v>
      </c>
      <c r="N401">
        <v>0.92978804999999998</v>
      </c>
      <c r="O401">
        <v>1.3056623999999999</v>
      </c>
      <c r="P401">
        <v>1.7343481999999999</v>
      </c>
      <c r="Q401">
        <v>-0.50293403999999997</v>
      </c>
      <c r="R401">
        <v>-1.0221895000000001</v>
      </c>
      <c r="S401">
        <v>1.0862578000000001</v>
      </c>
      <c r="T401">
        <v>1.1241022000000001</v>
      </c>
      <c r="U401">
        <v>1.5259954</v>
      </c>
      <c r="V401">
        <v>1.4427665000000001</v>
      </c>
      <c r="W401">
        <v>0.77586365000000002</v>
      </c>
      <c r="X401">
        <v>1</v>
      </c>
      <c r="Y401">
        <v>0.67620855999999996</v>
      </c>
      <c r="Z401">
        <v>0.36164594</v>
      </c>
      <c r="AA401">
        <v>1</v>
      </c>
      <c r="AB401">
        <v>0.93162579999999995</v>
      </c>
      <c r="AC401">
        <v>0.97960716000000003</v>
      </c>
      <c r="AD401">
        <v>0.90439075000000002</v>
      </c>
      <c r="AE401">
        <v>0.27413228000000001</v>
      </c>
      <c r="AF401">
        <v>1</v>
      </c>
      <c r="AG401" s="1">
        <v>0.35</v>
      </c>
      <c r="AH401" s="1">
        <v>0.7</v>
      </c>
      <c r="AI401" s="1">
        <v>0.5</v>
      </c>
      <c r="AJ401" s="1">
        <v>0.6</v>
      </c>
      <c r="AK401" s="1">
        <v>0.2</v>
      </c>
      <c r="AL401" s="1">
        <v>0.6</v>
      </c>
      <c r="AM401" s="1">
        <v>0.55000000000000004</v>
      </c>
      <c r="AN401" s="1">
        <v>0.6</v>
      </c>
      <c r="AO401" s="1">
        <v>0.5</v>
      </c>
      <c r="AP401" s="1">
        <v>0.6</v>
      </c>
      <c r="AQ401" s="1">
        <f>SUM(Tabla1[[#This Row],[AM24vsNM24]:[NMinf48vsNM48]])</f>
        <v>3.2603435999999997</v>
      </c>
    </row>
    <row r="402" spans="1:43" hidden="1" x14ac:dyDescent="0.3">
      <c r="A402" t="s">
        <v>430</v>
      </c>
      <c r="B402">
        <v>28</v>
      </c>
      <c r="C402" t="str">
        <f>IF(Tabla1[[#This Row],[FDR q-val|AM24vsNM24]] &lt; $C$1, Tabla1[[#This Row],[NES|AM24vsNM24]], "")</f>
        <v/>
      </c>
      <c r="D402" t="str">
        <f>IF(Tabla1[[#This Row],[FDR q-val|AM48vsNM48]] &lt; $C$1, Tabla1[[#This Row],[NES|AM48vsNM48]], "")</f>
        <v/>
      </c>
      <c r="E402" t="str">
        <f>IF(Tabla1[[#This Row],[FDR q-val|AMinf24vsAM24]] &lt; $C$1, Tabla1[[#This Row],[NES|AMinf24vsAM24]], "")</f>
        <v/>
      </c>
      <c r="F402" t="str">
        <f>IF(Tabla1[[#This Row],[FDR q-val|AMinf24vsNM24]] &lt; $C$1, Tabla1[[#This Row],[NES|AMinf24vsNM24]], "")</f>
        <v/>
      </c>
      <c r="G402" t="str">
        <f>IF(Tabla1[[#This Row],[FDR q-val|AMinf24vsNMinf24]] &lt; $C$1, Tabla1[[#This Row],[NES|AMinf24vsNMinf24]], "")</f>
        <v/>
      </c>
      <c r="H402" t="str">
        <f>IF(Tabla1[[#This Row],[FDR q-val|AMinf48_vs_NMinf48]] &lt; $C$1, Tabla1[[#This Row],[NES|AMinf48_vs_NMinf48]], "")</f>
        <v/>
      </c>
      <c r="I402" t="str">
        <f>IF(Tabla1[[#This Row],[FDR q-val|AMinf48vsAM48]] &lt; $C$1, Tabla1[[#This Row],[NES|AMinf48vsAM48]], "")</f>
        <v/>
      </c>
      <c r="J402" t="str">
        <f>IF(Tabla1[[#This Row],[FDR q-val|AMinf48vsNM48]] &lt; $C$1, Tabla1[[#This Row],[NES|AMinf48vsNM48]], "")</f>
        <v/>
      </c>
      <c r="K402" t="str">
        <f>IF(Tabla1[[#This Row],[FDR q-val|NMinf24vsNM24]] &lt; $C$1, Tabla1[[#This Row],[NES|NMinf24vsNM24]], "")</f>
        <v/>
      </c>
      <c r="L402" t="str">
        <f>IF(Tabla1[[#This Row],[FDR q-val|NMinf48vsNM48]] &lt; $C$1, Tabla1[[#This Row],[NES|NMinf48vsNM48]], "")</f>
        <v/>
      </c>
      <c r="M402">
        <v>-1.3753122</v>
      </c>
      <c r="N402">
        <v>1.0720631</v>
      </c>
      <c r="O402">
        <v>0.97620280000000004</v>
      </c>
      <c r="P402">
        <v>-1.1143588</v>
      </c>
      <c r="Q402">
        <v>-0.99711320000000003</v>
      </c>
      <c r="R402">
        <v>0.74332450000000005</v>
      </c>
      <c r="S402">
        <v>-0.63533320000000004</v>
      </c>
      <c r="T402">
        <v>-0.7181187</v>
      </c>
      <c r="U402">
        <v>-0.9521963</v>
      </c>
      <c r="V402">
        <v>-0.56833080000000002</v>
      </c>
      <c r="W402">
        <v>0.74368274000000001</v>
      </c>
      <c r="X402">
        <v>1</v>
      </c>
      <c r="Y402">
        <v>0.88423799999999997</v>
      </c>
      <c r="Z402">
        <v>0.99248915999999998</v>
      </c>
      <c r="AA402">
        <v>1</v>
      </c>
      <c r="AB402">
        <v>1</v>
      </c>
      <c r="AC402">
        <v>0.95481930000000004</v>
      </c>
      <c r="AD402">
        <v>0.94947170000000003</v>
      </c>
      <c r="AE402">
        <v>0.88064450000000005</v>
      </c>
      <c r="AF402">
        <v>1</v>
      </c>
      <c r="AG402" s="1">
        <v>0.36</v>
      </c>
      <c r="AH402" s="1">
        <v>0.36</v>
      </c>
      <c r="AI402" s="1">
        <v>0.28999999999999998</v>
      </c>
      <c r="AJ402" s="1">
        <v>0.36</v>
      </c>
      <c r="AK402" s="1">
        <v>0.28999999999999998</v>
      </c>
      <c r="AL402" s="1">
        <v>0.11</v>
      </c>
      <c r="AM402" s="1">
        <v>0.36</v>
      </c>
      <c r="AN402" s="1">
        <v>0.25</v>
      </c>
      <c r="AO402" s="1">
        <v>0.32</v>
      </c>
      <c r="AP402" s="1">
        <v>0.14000000000000001</v>
      </c>
      <c r="AQ402" s="1">
        <f>SUM(Tabla1[[#This Row],[AM24vsNM24]:[NMinf48vsNM48]])</f>
        <v>0</v>
      </c>
    </row>
    <row r="403" spans="1:43" hidden="1" x14ac:dyDescent="0.3">
      <c r="A403" t="s">
        <v>431</v>
      </c>
      <c r="B403">
        <v>21</v>
      </c>
      <c r="C403" t="str">
        <f>IF(Tabla1[[#This Row],[FDR q-val|AM24vsNM24]] &lt; $C$1, Tabla1[[#This Row],[NES|AM24vsNM24]], "")</f>
        <v/>
      </c>
      <c r="D403" t="str">
        <f>IF(Tabla1[[#This Row],[FDR q-val|AM48vsNM48]] &lt; $C$1, Tabla1[[#This Row],[NES|AM48vsNM48]], "")</f>
        <v/>
      </c>
      <c r="E403" t="str">
        <f>IF(Tabla1[[#This Row],[FDR q-val|AMinf24vsAM24]] &lt; $C$1, Tabla1[[#This Row],[NES|AMinf24vsAM24]], "")</f>
        <v/>
      </c>
      <c r="F403" t="str">
        <f>IF(Tabla1[[#This Row],[FDR q-val|AMinf24vsNM24]] &lt; $C$1, Tabla1[[#This Row],[NES|AMinf24vsNM24]], "")</f>
        <v/>
      </c>
      <c r="H403" t="str">
        <f>IF(Tabla1[[#This Row],[FDR q-val|AMinf48_vs_NMinf48]] &lt; $C$1, Tabla1[[#This Row],[NES|AMinf48_vs_NMinf48]], "")</f>
        <v/>
      </c>
      <c r="I403" t="str">
        <f>IF(Tabla1[[#This Row],[FDR q-val|AMinf48vsAM48]] &lt; $C$1, Tabla1[[#This Row],[NES|AMinf48vsAM48]], "")</f>
        <v/>
      </c>
      <c r="J403" t="str">
        <f>IF(Tabla1[[#This Row],[FDR q-val|AMinf48vsNM48]] &lt; $C$1, Tabla1[[#This Row],[NES|AMinf48vsNM48]], "")</f>
        <v/>
      </c>
      <c r="K403" t="str">
        <f>IF(Tabla1[[#This Row],[FDR q-val|NMinf24vsNM24]] &lt; $C$1, Tabla1[[#This Row],[NES|NMinf24vsNM24]], "")</f>
        <v/>
      </c>
      <c r="L403" t="str">
        <f>IF(Tabla1[[#This Row],[FDR q-val|NMinf48vsNM48]] &lt; $C$1, Tabla1[[#This Row],[NES|NMinf48vsNM48]], "")</f>
        <v/>
      </c>
      <c r="M403">
        <v>-1.2363181999999999</v>
      </c>
      <c r="N403">
        <v>1.2582719</v>
      </c>
      <c r="O403">
        <v>1.1830993000000001</v>
      </c>
      <c r="P403">
        <v>-1.0349164</v>
      </c>
      <c r="Q403">
        <v>-0.85373060000000001</v>
      </c>
      <c r="R403">
        <v>-1.2535594999999999</v>
      </c>
      <c r="S403">
        <v>-0.69014156000000004</v>
      </c>
      <c r="T403">
        <v>-0.67092470000000004</v>
      </c>
      <c r="U403">
        <v>-1.0102339</v>
      </c>
      <c r="V403">
        <v>0.79039760000000003</v>
      </c>
      <c r="W403">
        <v>0.88444763000000004</v>
      </c>
      <c r="X403">
        <v>1</v>
      </c>
      <c r="Y403">
        <v>0.82280945999999999</v>
      </c>
      <c r="Z403">
        <v>0.99735843999999996</v>
      </c>
      <c r="AA403">
        <v>1</v>
      </c>
      <c r="AB403">
        <v>0.77781599999999995</v>
      </c>
      <c r="AC403">
        <v>0.92051183999999997</v>
      </c>
      <c r="AD403">
        <v>0.964696</v>
      </c>
      <c r="AE403">
        <v>0.86834239999999996</v>
      </c>
      <c r="AF403">
        <v>0.91406949999999998</v>
      </c>
      <c r="AG403" s="1">
        <v>0.62</v>
      </c>
      <c r="AH403" s="1">
        <v>0.48</v>
      </c>
      <c r="AI403" s="1">
        <v>0.28999999999999998</v>
      </c>
      <c r="AJ403" s="1">
        <v>0.43</v>
      </c>
      <c r="AK403" s="1">
        <v>0.38</v>
      </c>
      <c r="AL403" s="1">
        <v>0.67</v>
      </c>
      <c r="AM403" s="1">
        <v>0.38</v>
      </c>
      <c r="AN403" s="1">
        <v>0.24</v>
      </c>
      <c r="AO403" s="1">
        <v>0.33</v>
      </c>
      <c r="AP403" s="1">
        <v>0.48</v>
      </c>
      <c r="AQ403" s="1">
        <f>SUM(Tabla1[[#This Row],[AM24vsNM24]:[NMinf48vsNM48]])</f>
        <v>0</v>
      </c>
    </row>
    <row r="404" spans="1:43" hidden="1" x14ac:dyDescent="0.3">
      <c r="A404" t="s">
        <v>432</v>
      </c>
      <c r="B404">
        <v>66</v>
      </c>
      <c r="C404" t="str">
        <f>IF(Tabla1[[#This Row],[FDR q-val|AM24vsNM24]] &lt; $C$1, Tabla1[[#This Row],[NES|AM24vsNM24]], "")</f>
        <v/>
      </c>
      <c r="D404" t="str">
        <f>IF(Tabla1[[#This Row],[FDR q-val|AM48vsNM48]] &lt; $C$1, Tabla1[[#This Row],[NES|AM48vsNM48]], "")</f>
        <v/>
      </c>
      <c r="E404" t="str">
        <f>IF(Tabla1[[#This Row],[FDR q-val|AMinf24vsAM24]] &lt; $C$1, Tabla1[[#This Row],[NES|AMinf24vsAM24]], "")</f>
        <v/>
      </c>
      <c r="F404" t="str">
        <f>IF(Tabla1[[#This Row],[FDR q-val|AMinf24vsNM24]] &lt; $C$1, Tabla1[[#This Row],[NES|AMinf24vsNM24]], "")</f>
        <v/>
      </c>
      <c r="G404" t="str">
        <f>IF(Tabla1[[#This Row],[FDR q-val|AMinf24vsNMinf24]] &lt; $C$1, Tabla1[[#This Row],[NES|AMinf24vsNMinf24]], "")</f>
        <v/>
      </c>
      <c r="H404" t="str">
        <f>IF(Tabla1[[#This Row],[FDR q-val|AMinf48_vs_NMinf48]] &lt; $C$1, Tabla1[[#This Row],[NES|AMinf48_vs_NMinf48]], "")</f>
        <v/>
      </c>
      <c r="I404" t="str">
        <f>IF(Tabla1[[#This Row],[FDR q-val|AMinf48vsAM48]] &lt; $C$1, Tabla1[[#This Row],[NES|AMinf48vsAM48]], "")</f>
        <v/>
      </c>
      <c r="J404" t="str">
        <f>IF(Tabla1[[#This Row],[FDR q-val|AMinf48vsNM48]] &lt; $C$1, Tabla1[[#This Row],[NES|AMinf48vsNM48]], "")</f>
        <v/>
      </c>
      <c r="K404" t="str">
        <f>IF(Tabla1[[#This Row],[FDR q-val|NMinf24vsNM24]] &lt; $C$1, Tabla1[[#This Row],[NES|NMinf24vsNM24]], "")</f>
        <v/>
      </c>
      <c r="L404" t="str">
        <f>IF(Tabla1[[#This Row],[FDR q-val|NMinf48vsNM48]] &lt; $C$1, Tabla1[[#This Row],[NES|NMinf48vsNM48]], "")</f>
        <v/>
      </c>
      <c r="M404">
        <v>-1.217951</v>
      </c>
      <c r="N404">
        <v>-1.1772275000000001</v>
      </c>
      <c r="O404">
        <v>0.7973287</v>
      </c>
      <c r="P404">
        <v>-1.3044610000000001</v>
      </c>
      <c r="Q404">
        <v>-0.88094722999999997</v>
      </c>
      <c r="R404">
        <v>-1.4935107999999999</v>
      </c>
      <c r="S404">
        <v>0.79985519999999999</v>
      </c>
      <c r="T404">
        <v>-0.84116290000000005</v>
      </c>
      <c r="U404">
        <v>-0.99548760000000003</v>
      </c>
      <c r="V404">
        <v>0.67871623999999997</v>
      </c>
      <c r="W404">
        <v>0.89760300000000004</v>
      </c>
      <c r="X404">
        <v>0.98429849999999997</v>
      </c>
      <c r="Y404">
        <v>0.91620219999999997</v>
      </c>
      <c r="Z404">
        <v>0.96831643999999994</v>
      </c>
      <c r="AA404">
        <v>1</v>
      </c>
      <c r="AB404">
        <v>0.50569445000000002</v>
      </c>
      <c r="AC404">
        <v>1</v>
      </c>
      <c r="AD404">
        <v>0.93206840000000002</v>
      </c>
      <c r="AE404">
        <v>0.86730870000000004</v>
      </c>
      <c r="AF404">
        <v>0.93131549999999996</v>
      </c>
      <c r="AG404" s="1">
        <v>0.32</v>
      </c>
      <c r="AH404" s="1">
        <v>0.18</v>
      </c>
      <c r="AI404" s="1">
        <v>0.11</v>
      </c>
      <c r="AJ404" s="1">
        <v>0.2</v>
      </c>
      <c r="AK404" s="1">
        <v>0.3</v>
      </c>
      <c r="AL404" s="1">
        <v>0.38</v>
      </c>
      <c r="AM404" s="1">
        <v>0.32</v>
      </c>
      <c r="AN404" s="1">
        <v>0.21</v>
      </c>
      <c r="AO404" s="1">
        <v>0.38</v>
      </c>
      <c r="AP404" s="1">
        <v>0.38</v>
      </c>
      <c r="AQ404" s="1">
        <f>SUM(Tabla1[[#This Row],[AM24vsNM24]:[NMinf48vsNM48]])</f>
        <v>0</v>
      </c>
    </row>
    <row r="405" spans="1:43" hidden="1" x14ac:dyDescent="0.3">
      <c r="A405" t="s">
        <v>433</v>
      </c>
      <c r="B405">
        <v>38</v>
      </c>
      <c r="C405" t="str">
        <f>IF(Tabla1[[#This Row],[FDR q-val|AM24vsNM24]] &lt; $C$1, Tabla1[[#This Row],[NES|AM24vsNM24]], "")</f>
        <v/>
      </c>
      <c r="D405" t="str">
        <f>IF(Tabla1[[#This Row],[FDR q-val|AM48vsNM48]] &lt; $C$1, Tabla1[[#This Row],[NES|AM48vsNM48]], "")</f>
        <v/>
      </c>
      <c r="E405" t="str">
        <f>IF(Tabla1[[#This Row],[FDR q-val|AMinf24vsAM24]] &lt; $C$1, Tabla1[[#This Row],[NES|AMinf24vsAM24]], "")</f>
        <v/>
      </c>
      <c r="F405" t="str">
        <f>IF(Tabla1[[#This Row],[FDR q-val|AMinf24vsNM24]] &lt; $C$1, Tabla1[[#This Row],[NES|AMinf24vsNM24]], "")</f>
        <v/>
      </c>
      <c r="H405" t="str">
        <f>IF(Tabla1[[#This Row],[FDR q-val|AMinf48_vs_NMinf48]] &lt; $C$1, Tabla1[[#This Row],[NES|AMinf48_vs_NMinf48]], "")</f>
        <v/>
      </c>
      <c r="I405" t="str">
        <f>IF(Tabla1[[#This Row],[FDR q-val|AMinf48vsAM48]] &lt; $C$1, Tabla1[[#This Row],[NES|AMinf48vsAM48]], "")</f>
        <v/>
      </c>
      <c r="J405" t="str">
        <f>IF(Tabla1[[#This Row],[FDR q-val|AMinf48vsNM48]] &lt; $C$1, Tabla1[[#This Row],[NES|AMinf48vsNM48]], "")</f>
        <v/>
      </c>
      <c r="K405" t="str">
        <f>IF(Tabla1[[#This Row],[FDR q-val|NMinf24vsNM24]] &lt; $C$1, Tabla1[[#This Row],[NES|NMinf24vsNM24]], "")</f>
        <v/>
      </c>
      <c r="L405" t="str">
        <f>IF(Tabla1[[#This Row],[FDR q-val|NMinf48vsNM48]] &lt; $C$1, Tabla1[[#This Row],[NES|NMinf48vsNM48]], "")</f>
        <v/>
      </c>
      <c r="M405">
        <v>-1.2848405000000001</v>
      </c>
      <c r="N405">
        <v>-0.94409244999999997</v>
      </c>
      <c r="O405">
        <v>1.0094231</v>
      </c>
      <c r="P405">
        <v>-1.4053713000000001</v>
      </c>
      <c r="Q405">
        <v>-1.0165457</v>
      </c>
      <c r="R405">
        <v>-0.69140404</v>
      </c>
      <c r="S405">
        <v>-0.68169199999999996</v>
      </c>
      <c r="T405">
        <v>-0.99249100000000001</v>
      </c>
      <c r="U405">
        <v>-1.0320562</v>
      </c>
      <c r="V405">
        <v>-1.0177278999999999</v>
      </c>
      <c r="W405">
        <v>0.83590010000000003</v>
      </c>
      <c r="X405">
        <v>1</v>
      </c>
      <c r="Y405">
        <v>0.90370890000000004</v>
      </c>
      <c r="Z405">
        <v>1</v>
      </c>
      <c r="AA405">
        <v>1</v>
      </c>
      <c r="AB405">
        <v>0.97302896000000005</v>
      </c>
      <c r="AC405">
        <v>0.92451804999999998</v>
      </c>
      <c r="AD405">
        <v>0.90859319999999999</v>
      </c>
      <c r="AE405">
        <v>0.8510025</v>
      </c>
      <c r="AF405">
        <v>0.89919859999999996</v>
      </c>
      <c r="AG405" s="1">
        <v>0.5</v>
      </c>
      <c r="AH405" s="1">
        <v>0.21</v>
      </c>
      <c r="AI405" s="1">
        <v>0.18</v>
      </c>
      <c r="AJ405" s="1">
        <v>0.28999999999999998</v>
      </c>
      <c r="AK405" s="1">
        <v>0.37</v>
      </c>
      <c r="AL405" s="1">
        <v>0.28999999999999998</v>
      </c>
      <c r="AM405" s="1">
        <v>0.39</v>
      </c>
      <c r="AN405" s="1">
        <v>0.42</v>
      </c>
      <c r="AO405" s="1">
        <v>0.45</v>
      </c>
      <c r="AP405" s="1">
        <v>0.26</v>
      </c>
      <c r="AQ405" s="1">
        <f>SUM(Tabla1[[#This Row],[AM24vsNM24]:[NMinf48vsNM48]])</f>
        <v>0</v>
      </c>
    </row>
    <row r="406" spans="1:43" hidden="1" x14ac:dyDescent="0.3">
      <c r="A406" t="s">
        <v>434</v>
      </c>
      <c r="B406">
        <v>15</v>
      </c>
      <c r="C406" t="str">
        <f>IF(Tabla1[[#This Row],[FDR q-val|AM24vsNM24]] &lt; $C$1, Tabla1[[#This Row],[NES|AM24vsNM24]], "")</f>
        <v/>
      </c>
      <c r="D406" t="str">
        <f>IF(Tabla1[[#This Row],[FDR q-val|AM48vsNM48]] &lt; $C$1, Tabla1[[#This Row],[NES|AM48vsNM48]], "")</f>
        <v/>
      </c>
      <c r="E406" t="str">
        <f>IF(Tabla1[[#This Row],[FDR q-val|AMinf24vsAM24]] &lt; $C$1, Tabla1[[#This Row],[NES|AMinf24vsAM24]], "")</f>
        <v/>
      </c>
      <c r="F406" t="str">
        <f>IF(Tabla1[[#This Row],[FDR q-val|AMinf24vsNM24]] &lt; $C$1, Tabla1[[#This Row],[NES|AMinf24vsNM24]], "")</f>
        <v/>
      </c>
      <c r="G406" t="str">
        <f>IF(Tabla1[[#This Row],[FDR q-val|AMinf24vsNMinf24]] &lt; $C$1, Tabla1[[#This Row],[NES|AMinf24vsNMinf24]], "")</f>
        <v/>
      </c>
      <c r="H406" t="str">
        <f>IF(Tabla1[[#This Row],[FDR q-val|AMinf48_vs_NMinf48]] &lt; $C$1, Tabla1[[#This Row],[NES|AMinf48_vs_NMinf48]], "")</f>
        <v/>
      </c>
      <c r="I406" t="str">
        <f>IF(Tabla1[[#This Row],[FDR q-val|AMinf48vsAM48]] &lt; $C$1, Tabla1[[#This Row],[NES|AMinf48vsAM48]], "")</f>
        <v/>
      </c>
      <c r="J406" t="str">
        <f>IF(Tabla1[[#This Row],[FDR q-val|AMinf48vsNM48]] &lt; $C$1, Tabla1[[#This Row],[NES|AMinf48vsNM48]], "")</f>
        <v/>
      </c>
      <c r="K406" t="str">
        <f>IF(Tabla1[[#This Row],[FDR q-val|NMinf24vsNM24]] &lt; $C$1, Tabla1[[#This Row],[NES|NMinf24vsNM24]], "")</f>
        <v/>
      </c>
      <c r="L406" t="str">
        <f>IF(Tabla1[[#This Row],[FDR q-val|NMinf48vsNM48]] &lt; $C$1, Tabla1[[#This Row],[NES|NMinf48vsNM48]], "")</f>
        <v/>
      </c>
      <c r="M406">
        <v>-1.2517415999999999</v>
      </c>
      <c r="N406">
        <v>0.81421259999999995</v>
      </c>
      <c r="O406">
        <v>1.0839466</v>
      </c>
      <c r="P406">
        <v>-1.3883601000000001</v>
      </c>
      <c r="Q406">
        <v>-0.44868720000000001</v>
      </c>
      <c r="R406">
        <v>-0.86304800000000004</v>
      </c>
      <c r="S406">
        <v>-0.79456663000000005</v>
      </c>
      <c r="T406">
        <v>-0.75728947000000002</v>
      </c>
      <c r="U406">
        <v>-1.0650660000000001</v>
      </c>
      <c r="V406">
        <v>-0.68458859999999999</v>
      </c>
      <c r="W406">
        <v>0.89513653999999998</v>
      </c>
      <c r="X406">
        <v>1</v>
      </c>
      <c r="Y406">
        <v>0.85694300000000001</v>
      </c>
      <c r="Z406">
        <v>1</v>
      </c>
      <c r="AA406">
        <v>1</v>
      </c>
      <c r="AB406">
        <v>0.96471107</v>
      </c>
      <c r="AC406">
        <v>0.96508400000000005</v>
      </c>
      <c r="AD406">
        <v>0.94495430000000002</v>
      </c>
      <c r="AE406">
        <v>0.81358810000000004</v>
      </c>
      <c r="AF406">
        <v>1</v>
      </c>
      <c r="AG406" s="1">
        <v>0.53</v>
      </c>
      <c r="AH406" s="1">
        <v>0.27</v>
      </c>
      <c r="AI406" s="1">
        <v>0.13</v>
      </c>
      <c r="AJ406" s="1">
        <v>0.4</v>
      </c>
      <c r="AK406" s="1">
        <v>0.33</v>
      </c>
      <c r="AL406" s="1">
        <v>0.4</v>
      </c>
      <c r="AM406" s="1">
        <v>1</v>
      </c>
      <c r="AN406" s="1">
        <v>0.47</v>
      </c>
      <c r="AO406" s="1">
        <v>0.67</v>
      </c>
      <c r="AP406" s="1">
        <v>7.0000000000000007E-2</v>
      </c>
      <c r="AQ406" s="1">
        <f>SUM(Tabla1[[#This Row],[AM24vsNM24]:[NMinf48vsNM48]])</f>
        <v>0</v>
      </c>
    </row>
    <row r="407" spans="1:43" hidden="1" x14ac:dyDescent="0.3">
      <c r="A407" t="s">
        <v>435</v>
      </c>
      <c r="B407">
        <v>21</v>
      </c>
      <c r="C407" t="str">
        <f>IF(Tabla1[[#This Row],[FDR q-val|AM24vsNM24]] &lt; $C$1, Tabla1[[#This Row],[NES|AM24vsNM24]], "")</f>
        <v/>
      </c>
      <c r="D407" t="str">
        <f>IF(Tabla1[[#This Row],[FDR q-val|AM48vsNM48]] &lt; $C$1, Tabla1[[#This Row],[NES|AM48vsNM48]], "")</f>
        <v/>
      </c>
      <c r="E407" t="str">
        <f>IF(Tabla1[[#This Row],[FDR q-val|AMinf24vsAM24]] &lt; $C$1, Tabla1[[#This Row],[NES|AMinf24vsAM24]], "")</f>
        <v/>
      </c>
      <c r="F407" t="str">
        <f>IF(Tabla1[[#This Row],[FDR q-val|AMinf24vsNM24]] &lt; $C$1, Tabla1[[#This Row],[NES|AMinf24vsNM24]], "")</f>
        <v/>
      </c>
      <c r="H407" t="str">
        <f>IF(Tabla1[[#This Row],[FDR q-val|AMinf48_vs_NMinf48]] &lt; $C$1, Tabla1[[#This Row],[NES|AMinf48_vs_NMinf48]], "")</f>
        <v/>
      </c>
      <c r="I407" t="str">
        <f>IF(Tabla1[[#This Row],[FDR q-val|AMinf48vsAM48]] &lt; $C$1, Tabla1[[#This Row],[NES|AMinf48vsAM48]], "")</f>
        <v/>
      </c>
      <c r="J407" t="str">
        <f>IF(Tabla1[[#This Row],[FDR q-val|AMinf48vsNM48]] &lt; $C$1, Tabla1[[#This Row],[NES|AMinf48vsNM48]], "")</f>
        <v/>
      </c>
      <c r="K407" t="str">
        <f>IF(Tabla1[[#This Row],[FDR q-val|NMinf24vsNM24]] &lt; $C$1, Tabla1[[#This Row],[NES|NMinf24vsNM24]], "")</f>
        <v/>
      </c>
      <c r="L407" t="str">
        <f>IF(Tabla1[[#This Row],[FDR q-val|NMinf48vsNM48]] &lt; $C$1, Tabla1[[#This Row],[NES|NMinf48vsNM48]], "")</f>
        <v/>
      </c>
      <c r="M407">
        <v>0.5514076</v>
      </c>
      <c r="N407">
        <v>1.4208269</v>
      </c>
      <c r="O407">
        <v>-0.81162477</v>
      </c>
      <c r="P407">
        <v>0.73881686000000002</v>
      </c>
      <c r="Q407">
        <v>-0.74351350000000005</v>
      </c>
      <c r="R407">
        <v>-1.3632572999999999</v>
      </c>
      <c r="S407">
        <v>0.90322599999999997</v>
      </c>
      <c r="T407">
        <v>1.0002089000000001</v>
      </c>
      <c r="U407">
        <v>0.79764970000000002</v>
      </c>
      <c r="V407">
        <v>1.3414006999999999</v>
      </c>
      <c r="W407">
        <v>0.97905660000000005</v>
      </c>
      <c r="X407">
        <v>1</v>
      </c>
      <c r="Y407">
        <v>0.90910139999999995</v>
      </c>
      <c r="Z407">
        <v>0.92360746999999999</v>
      </c>
      <c r="AA407">
        <v>1</v>
      </c>
      <c r="AB407">
        <v>0.68886979999999998</v>
      </c>
      <c r="AC407">
        <v>0.99053550000000001</v>
      </c>
      <c r="AD407">
        <v>0.86275520000000006</v>
      </c>
      <c r="AE407">
        <v>0.91581345000000003</v>
      </c>
      <c r="AF407">
        <v>0.97073779999999998</v>
      </c>
      <c r="AG407" s="1">
        <v>0.95</v>
      </c>
      <c r="AH407" s="1">
        <v>0.14000000000000001</v>
      </c>
      <c r="AI407" s="1">
        <v>0.33</v>
      </c>
      <c r="AJ407" s="1">
        <v>0.1</v>
      </c>
      <c r="AK407" s="1">
        <v>0.38</v>
      </c>
      <c r="AL407" s="1">
        <v>0.76</v>
      </c>
      <c r="AM407" s="1">
        <v>0.38</v>
      </c>
      <c r="AN407" s="1">
        <v>0.71</v>
      </c>
      <c r="AO407" s="1">
        <v>0.28999999999999998</v>
      </c>
      <c r="AP407" s="1">
        <v>0.62</v>
      </c>
      <c r="AQ407" s="1">
        <f>SUM(Tabla1[[#This Row],[AM24vsNM24]:[NMinf48vsNM48]])</f>
        <v>0</v>
      </c>
    </row>
    <row r="408" spans="1:43" hidden="1" x14ac:dyDescent="0.3">
      <c r="A408" t="s">
        <v>436</v>
      </c>
      <c r="B408">
        <v>18</v>
      </c>
      <c r="C408" t="str">
        <f>IF(Tabla1[[#This Row],[FDR q-val|AM24vsNM24]] &lt; $C$1, Tabla1[[#This Row],[NES|AM24vsNM24]], "")</f>
        <v/>
      </c>
      <c r="D408" t="str">
        <f>IF(Tabla1[[#This Row],[FDR q-val|AM48vsNM48]] &lt; $C$1, Tabla1[[#This Row],[NES|AM48vsNM48]], "")</f>
        <v/>
      </c>
      <c r="E408" t="str">
        <f>IF(Tabla1[[#This Row],[FDR q-val|AMinf24vsAM24]] &lt; $C$1, Tabla1[[#This Row],[NES|AMinf24vsAM24]], "")</f>
        <v/>
      </c>
      <c r="F408" t="str">
        <f>IF(Tabla1[[#This Row],[FDR q-val|AMinf24vsNM24]] &lt; $C$1, Tabla1[[#This Row],[NES|AMinf24vsNM24]], "")</f>
        <v/>
      </c>
      <c r="G408" t="str">
        <f>IF(Tabla1[[#This Row],[FDR q-val|AMinf24vsNMinf24]] &lt; $C$1, Tabla1[[#This Row],[NES|AMinf24vsNMinf24]], "")</f>
        <v/>
      </c>
      <c r="H408" t="str">
        <f>IF(Tabla1[[#This Row],[FDR q-val|AMinf48_vs_NMinf48]] &lt; $C$1, Tabla1[[#This Row],[NES|AMinf48_vs_NMinf48]], "")</f>
        <v/>
      </c>
      <c r="I408" t="str">
        <f>IF(Tabla1[[#This Row],[FDR q-val|AMinf48vsAM48]] &lt; $C$1, Tabla1[[#This Row],[NES|AMinf48vsAM48]], "")</f>
        <v/>
      </c>
      <c r="J408" t="str">
        <f>IF(Tabla1[[#This Row],[FDR q-val|AMinf48vsNM48]] &lt; $C$1, Tabla1[[#This Row],[NES|AMinf48vsNM48]], "")</f>
        <v/>
      </c>
      <c r="K408" t="str">
        <f>IF(Tabla1[[#This Row],[FDR q-val|NMinf24vsNM24]] &lt; $C$1, Tabla1[[#This Row],[NES|NMinf24vsNM24]], "")</f>
        <v/>
      </c>
      <c r="L408" t="str">
        <f>IF(Tabla1[[#This Row],[FDR q-val|NMinf48vsNM48]] &lt; $C$1, Tabla1[[#This Row],[NES|NMinf48vsNM48]], "")</f>
        <v/>
      </c>
      <c r="M408">
        <v>0.53665810000000003</v>
      </c>
      <c r="N408">
        <v>1.6168150999999999</v>
      </c>
      <c r="O408">
        <v>-0.75148433000000003</v>
      </c>
      <c r="P408">
        <v>0.84635943000000002</v>
      </c>
      <c r="Q408">
        <v>-0.97915759999999996</v>
      </c>
      <c r="R408">
        <v>-1.4263760000000001</v>
      </c>
      <c r="S408">
        <v>0.81583039999999996</v>
      </c>
      <c r="T408">
        <v>0.97599893999999998</v>
      </c>
      <c r="U408">
        <v>1.1083346999999999</v>
      </c>
      <c r="V408">
        <v>1.2169665000000001</v>
      </c>
      <c r="W408">
        <v>0.97353800000000001</v>
      </c>
      <c r="X408">
        <v>1</v>
      </c>
      <c r="Y408">
        <v>0.9356044</v>
      </c>
      <c r="Z408">
        <v>0.86384945999999996</v>
      </c>
      <c r="AA408">
        <v>1</v>
      </c>
      <c r="AB408">
        <v>0.53935149999999998</v>
      </c>
      <c r="AC408">
        <v>1</v>
      </c>
      <c r="AD408">
        <v>0.85141639999999996</v>
      </c>
      <c r="AE408">
        <v>0.65955585000000005</v>
      </c>
      <c r="AF408">
        <v>0.7978577</v>
      </c>
      <c r="AG408" s="1">
        <v>0.22</v>
      </c>
      <c r="AH408" s="1">
        <v>0.17</v>
      </c>
      <c r="AI408" s="1">
        <v>0.33</v>
      </c>
      <c r="AJ408" s="1">
        <v>0.11</v>
      </c>
      <c r="AK408" s="1">
        <v>0.44</v>
      </c>
      <c r="AL408" s="1">
        <v>0.61</v>
      </c>
      <c r="AM408" s="1">
        <v>0.33</v>
      </c>
      <c r="AN408" s="1">
        <v>0.67</v>
      </c>
      <c r="AO408" s="1">
        <v>0.33</v>
      </c>
      <c r="AP408" s="1">
        <v>0.56000000000000005</v>
      </c>
      <c r="AQ408" s="1">
        <f>SUM(Tabla1[[#This Row],[AM24vsNM24]:[NMinf48vsNM48]])</f>
        <v>0</v>
      </c>
    </row>
    <row r="409" spans="1:43" hidden="1" x14ac:dyDescent="0.3">
      <c r="A409" t="s">
        <v>437</v>
      </c>
      <c r="B409">
        <v>213</v>
      </c>
      <c r="C409" t="str">
        <f>IF(Tabla1[[#This Row],[FDR q-val|AM24vsNM24]] &lt; $C$1, Tabla1[[#This Row],[NES|AM24vsNM24]], "")</f>
        <v/>
      </c>
      <c r="D409" t="str">
        <f>IF(Tabla1[[#This Row],[FDR q-val|AM48vsNM48]] &lt; $C$1, Tabla1[[#This Row],[NES|AM48vsNM48]], "")</f>
        <v/>
      </c>
      <c r="E409" t="str">
        <f>IF(Tabla1[[#This Row],[FDR q-val|AMinf24vsAM24]] &lt; $C$1, Tabla1[[#This Row],[NES|AMinf24vsAM24]], "")</f>
        <v/>
      </c>
      <c r="F409" t="str">
        <f>IF(Tabla1[[#This Row],[FDR q-val|AMinf24vsNM24]] &lt; $C$1, Tabla1[[#This Row],[NES|AMinf24vsNM24]], "")</f>
        <v/>
      </c>
      <c r="H409" t="str">
        <f>IF(Tabla1[[#This Row],[FDR q-val|AMinf48_vs_NMinf48]] &lt; $C$1, Tabla1[[#This Row],[NES|AMinf48_vs_NMinf48]], "")</f>
        <v/>
      </c>
      <c r="I409" t="str">
        <f>IF(Tabla1[[#This Row],[FDR q-val|AMinf48vsAM48]] &lt; $C$1, Tabla1[[#This Row],[NES|AMinf48vsAM48]], "")</f>
        <v/>
      </c>
      <c r="J409" t="str">
        <f>IF(Tabla1[[#This Row],[FDR q-val|AMinf48vsNM48]] &lt; $C$1, Tabla1[[#This Row],[NES|AMinf48vsNM48]], "")</f>
        <v/>
      </c>
      <c r="K409" t="str">
        <f>IF(Tabla1[[#This Row],[FDR q-val|NMinf24vsNM24]] &lt; $C$1, Tabla1[[#This Row],[NES|NMinf24vsNM24]], "")</f>
        <v/>
      </c>
      <c r="L409" t="str">
        <f>IF(Tabla1[[#This Row],[FDR q-val|NMinf48vsNM48]] &lt; $C$1, Tabla1[[#This Row],[NES|NMinf48vsNM48]], "")</f>
        <v/>
      </c>
      <c r="M409">
        <v>1.0979057999999999</v>
      </c>
      <c r="N409">
        <v>-0.89716899999999999</v>
      </c>
      <c r="O409">
        <v>-1.2930537</v>
      </c>
      <c r="P409">
        <v>-0.86343734999999999</v>
      </c>
      <c r="Q409">
        <v>-1.0385298000000001</v>
      </c>
      <c r="R409">
        <v>-0.88616019999999995</v>
      </c>
      <c r="S409">
        <v>-0.92581343999999999</v>
      </c>
      <c r="T409">
        <v>-1.0952847999999999</v>
      </c>
      <c r="U409">
        <v>0.97958210000000001</v>
      </c>
      <c r="V409">
        <v>-1.1041411999999999</v>
      </c>
      <c r="W409">
        <v>0.95614290000000002</v>
      </c>
      <c r="X409">
        <v>1</v>
      </c>
      <c r="Y409">
        <v>0.59054470000000003</v>
      </c>
      <c r="Z409">
        <v>0.99231195000000005</v>
      </c>
      <c r="AA409">
        <v>1</v>
      </c>
      <c r="AB409">
        <v>0.97242594000000004</v>
      </c>
      <c r="AC409">
        <v>0.99180495999999996</v>
      </c>
      <c r="AD409">
        <v>0.82576669999999996</v>
      </c>
      <c r="AE409">
        <v>0.77192130000000003</v>
      </c>
      <c r="AF409">
        <v>0.82285993999999996</v>
      </c>
      <c r="AG409" s="1">
        <v>0.28000000000000003</v>
      </c>
      <c r="AH409" s="1">
        <v>0.31</v>
      </c>
      <c r="AI409" s="1">
        <v>0.31</v>
      </c>
      <c r="AJ409" s="1">
        <v>0.26</v>
      </c>
      <c r="AK409" s="1">
        <v>0.22</v>
      </c>
      <c r="AL409" s="1">
        <v>0.21</v>
      </c>
      <c r="AM409" s="1">
        <v>0.26</v>
      </c>
      <c r="AN409" s="1">
        <v>0.46</v>
      </c>
      <c r="AO409" s="1">
        <v>0.25</v>
      </c>
      <c r="AP409" s="1">
        <v>0.45</v>
      </c>
      <c r="AQ409" s="1">
        <f>SUM(Tabla1[[#This Row],[AM24vsNM24]:[NMinf48vsNM48]])</f>
        <v>0</v>
      </c>
    </row>
    <row r="410" spans="1:43" hidden="1" x14ac:dyDescent="0.3">
      <c r="A410" t="s">
        <v>438</v>
      </c>
      <c r="B410">
        <v>41</v>
      </c>
      <c r="C410" t="str">
        <f>IF(Tabla1[[#This Row],[FDR q-val|AM24vsNM24]] &lt; $C$1, Tabla1[[#This Row],[NES|AM24vsNM24]], "")</f>
        <v/>
      </c>
      <c r="D410" t="str">
        <f>IF(Tabla1[[#This Row],[FDR q-val|AM48vsNM48]] &lt; $C$1, Tabla1[[#This Row],[NES|AM48vsNM48]], "")</f>
        <v/>
      </c>
      <c r="E410" t="str">
        <f>IF(Tabla1[[#This Row],[FDR q-val|AMinf24vsAM24]] &lt; $C$1, Tabla1[[#This Row],[NES|AMinf24vsAM24]], "")</f>
        <v/>
      </c>
      <c r="F410" t="str">
        <f>IF(Tabla1[[#This Row],[FDR q-val|AMinf24vsNM24]] &lt; $C$1, Tabla1[[#This Row],[NES|AMinf24vsNM24]], "")</f>
        <v/>
      </c>
      <c r="G410" t="str">
        <f>IF(Tabla1[[#This Row],[FDR q-val|AMinf24vsNMinf24]] &lt; $C$1, Tabla1[[#This Row],[NES|AMinf24vsNMinf24]], "")</f>
        <v/>
      </c>
      <c r="H410" t="str">
        <f>IF(Tabla1[[#This Row],[FDR q-val|AMinf48_vs_NMinf48]] &lt; $C$1, Tabla1[[#This Row],[NES|AMinf48_vs_NMinf48]], "")</f>
        <v/>
      </c>
      <c r="I410" t="str">
        <f>IF(Tabla1[[#This Row],[FDR q-val|AMinf48vsAM48]] &lt; $C$1, Tabla1[[#This Row],[NES|AMinf48vsAM48]], "")</f>
        <v/>
      </c>
      <c r="J410" t="str">
        <f>IF(Tabla1[[#This Row],[FDR q-val|AMinf48vsNM48]] &lt; $C$1, Tabla1[[#This Row],[NES|AMinf48vsNM48]], "")</f>
        <v/>
      </c>
      <c r="K410" t="str">
        <f>IF(Tabla1[[#This Row],[FDR q-val|NMinf24vsNM24]] &lt; $C$1, Tabla1[[#This Row],[NES|NMinf24vsNM24]], "")</f>
        <v/>
      </c>
      <c r="L410" t="str">
        <f>IF(Tabla1[[#This Row],[FDR q-val|NMinf48vsNM48]] &lt; $C$1, Tabla1[[#This Row],[NES|NMinf48vsNM48]], "")</f>
        <v/>
      </c>
      <c r="M410">
        <v>-1.0607751999999999</v>
      </c>
      <c r="N410">
        <v>-0.89293252999999995</v>
      </c>
      <c r="O410">
        <v>-1.0309857</v>
      </c>
      <c r="P410">
        <v>-0.9217997</v>
      </c>
      <c r="Q410">
        <v>-1.2504189999999999</v>
      </c>
      <c r="R410">
        <v>1.2276303</v>
      </c>
      <c r="S410">
        <v>-0.92341863999999996</v>
      </c>
      <c r="T410">
        <v>-1.0007758</v>
      </c>
      <c r="U410">
        <v>0.75257770000000002</v>
      </c>
      <c r="V410">
        <v>-1.0892637999999999</v>
      </c>
      <c r="W410">
        <v>0.92920696999999997</v>
      </c>
      <c r="X410">
        <v>1</v>
      </c>
      <c r="Y410">
        <v>0.76197309999999996</v>
      </c>
      <c r="Z410">
        <v>1</v>
      </c>
      <c r="AA410">
        <v>1</v>
      </c>
      <c r="AB410">
        <v>1</v>
      </c>
      <c r="AC410">
        <v>0.98197009999999996</v>
      </c>
      <c r="AD410">
        <v>0.90199565999999998</v>
      </c>
      <c r="AE410">
        <v>0.91266482999999998</v>
      </c>
      <c r="AF410">
        <v>0.81111670000000002</v>
      </c>
      <c r="AG410" s="1">
        <v>0.32</v>
      </c>
      <c r="AH410" s="1">
        <v>0.2</v>
      </c>
      <c r="AI410" s="1">
        <v>0.22</v>
      </c>
      <c r="AJ410" s="1">
        <v>0.41</v>
      </c>
      <c r="AK410" s="1">
        <v>0.24</v>
      </c>
      <c r="AL410" s="1">
        <v>0.59</v>
      </c>
      <c r="AM410" s="1">
        <v>0.56000000000000005</v>
      </c>
      <c r="AN410" s="1">
        <v>0.61</v>
      </c>
      <c r="AO410" s="1">
        <v>7.0000000000000007E-2</v>
      </c>
      <c r="AP410" s="1">
        <v>0.61</v>
      </c>
      <c r="AQ410" s="1">
        <f>SUM(Tabla1[[#This Row],[AM24vsNM24]:[NMinf48vsNM48]])</f>
        <v>0</v>
      </c>
    </row>
    <row r="411" spans="1:43" hidden="1" x14ac:dyDescent="0.3">
      <c r="A411" t="s">
        <v>439</v>
      </c>
      <c r="B411">
        <v>16</v>
      </c>
      <c r="C411" t="str">
        <f>IF(Tabla1[[#This Row],[FDR q-val|AM24vsNM24]] &lt; $C$1, Tabla1[[#This Row],[NES|AM24vsNM24]], "")</f>
        <v/>
      </c>
      <c r="D411" t="str">
        <f>IF(Tabla1[[#This Row],[FDR q-val|AM48vsNM48]] &lt; $C$1, Tabla1[[#This Row],[NES|AM48vsNM48]], "")</f>
        <v/>
      </c>
      <c r="E411" t="str">
        <f>IF(Tabla1[[#This Row],[FDR q-val|AMinf24vsAM24]] &lt; $C$1, Tabla1[[#This Row],[NES|AMinf24vsAM24]], "")</f>
        <v/>
      </c>
      <c r="F411" t="str">
        <f>IF(Tabla1[[#This Row],[FDR q-val|AMinf24vsNM24]] &lt; $C$1, Tabla1[[#This Row],[NES|AMinf24vsNM24]], "")</f>
        <v/>
      </c>
      <c r="H411" t="str">
        <f>IF(Tabla1[[#This Row],[FDR q-val|AMinf48_vs_NMinf48]] &lt; $C$1, Tabla1[[#This Row],[NES|AMinf48_vs_NMinf48]], "")</f>
        <v/>
      </c>
      <c r="I411" t="str">
        <f>IF(Tabla1[[#This Row],[FDR q-val|AMinf48vsAM48]] &lt; $C$1, Tabla1[[#This Row],[NES|AMinf48vsAM48]], "")</f>
        <v/>
      </c>
      <c r="J411" t="str">
        <f>IF(Tabla1[[#This Row],[FDR q-val|AMinf48vsNM48]] &lt; $C$1, Tabla1[[#This Row],[NES|AMinf48vsNM48]], "")</f>
        <v/>
      </c>
      <c r="K411" t="str">
        <f>IF(Tabla1[[#This Row],[FDR q-val|NMinf24vsNM24]] &lt; $C$1, Tabla1[[#This Row],[NES|NMinf24vsNM24]], "")</f>
        <v/>
      </c>
      <c r="L411" t="str">
        <f>IF(Tabla1[[#This Row],[FDR q-val|NMinf48vsNM48]] &lt; $C$1, Tabla1[[#This Row],[NES|NMinf48vsNM48]], "")</f>
        <v/>
      </c>
      <c r="M411">
        <v>-0.96776600000000002</v>
      </c>
      <c r="N411">
        <v>-0.64994054999999995</v>
      </c>
      <c r="O411">
        <v>-1.0614368999999999</v>
      </c>
      <c r="P411">
        <v>-1.2958498000000001</v>
      </c>
      <c r="Q411">
        <v>-1.1644289999999999</v>
      </c>
      <c r="R411">
        <v>1.0589215000000001</v>
      </c>
      <c r="S411">
        <v>-1.1410606999999999</v>
      </c>
      <c r="T411">
        <v>-1.1043000000000001</v>
      </c>
      <c r="U411">
        <v>-0.95798689999999997</v>
      </c>
      <c r="V411">
        <v>-1.0941913999999999</v>
      </c>
      <c r="W411">
        <v>0.92226529999999995</v>
      </c>
      <c r="X411">
        <v>1</v>
      </c>
      <c r="Y411">
        <v>0.77221565999999997</v>
      </c>
      <c r="Z411">
        <v>0.96526290000000003</v>
      </c>
      <c r="AA411">
        <v>1</v>
      </c>
      <c r="AB411">
        <v>1</v>
      </c>
      <c r="AC411">
        <v>0.70924030000000005</v>
      </c>
      <c r="AD411">
        <v>0.83519980000000005</v>
      </c>
      <c r="AE411">
        <v>0.8799903</v>
      </c>
      <c r="AF411">
        <v>0.81754119999999997</v>
      </c>
      <c r="AG411" s="1">
        <v>0.31</v>
      </c>
      <c r="AH411" s="1">
        <v>0.13</v>
      </c>
      <c r="AI411" s="1">
        <v>0.63</v>
      </c>
      <c r="AJ411" s="1">
        <v>0.69</v>
      </c>
      <c r="AK411" s="1">
        <v>0.13</v>
      </c>
      <c r="AL411" s="1">
        <v>0.63</v>
      </c>
      <c r="AM411" s="1">
        <v>0.56000000000000005</v>
      </c>
      <c r="AN411" s="1">
        <v>0.69</v>
      </c>
      <c r="AO411" s="1">
        <v>0.69</v>
      </c>
      <c r="AP411" s="1">
        <v>0.75</v>
      </c>
      <c r="AQ411" s="1">
        <f>SUM(Tabla1[[#This Row],[AM24vsNM24]:[NMinf48vsNM48]])</f>
        <v>0</v>
      </c>
    </row>
    <row r="412" spans="1:43" hidden="1" x14ac:dyDescent="0.3">
      <c r="A412" t="s">
        <v>440</v>
      </c>
      <c r="B412">
        <v>23</v>
      </c>
      <c r="C412" t="str">
        <f>IF(Tabla1[[#This Row],[FDR q-val|AM24vsNM24]] &lt; $C$1, Tabla1[[#This Row],[NES|AM24vsNM24]], "")</f>
        <v/>
      </c>
      <c r="D412" t="str">
        <f>IF(Tabla1[[#This Row],[FDR q-val|AM48vsNM48]] &lt; $C$1, Tabla1[[#This Row],[NES|AM48vsNM48]], "")</f>
        <v/>
      </c>
      <c r="E412" t="str">
        <f>IF(Tabla1[[#This Row],[FDR q-val|AMinf24vsAM24]] &lt; $C$1, Tabla1[[#This Row],[NES|AMinf24vsAM24]], "")</f>
        <v/>
      </c>
      <c r="F412" t="str">
        <f>IF(Tabla1[[#This Row],[FDR q-val|AMinf24vsNM24]] &lt; $C$1, Tabla1[[#This Row],[NES|AMinf24vsNM24]], "")</f>
        <v/>
      </c>
      <c r="G412" t="str">
        <f>IF(Tabla1[[#This Row],[FDR q-val|AMinf24vsNMinf24]] &lt; $C$1, Tabla1[[#This Row],[NES|AMinf24vsNMinf24]], "")</f>
        <v/>
      </c>
      <c r="H412" t="str">
        <f>IF(Tabla1[[#This Row],[FDR q-val|AMinf48_vs_NMinf48]] &lt; $C$1, Tabla1[[#This Row],[NES|AMinf48_vs_NMinf48]], "")</f>
        <v/>
      </c>
      <c r="I412" t="str">
        <f>IF(Tabla1[[#This Row],[FDR q-val|AMinf48vsAM48]] &lt; $C$1, Tabla1[[#This Row],[NES|AMinf48vsAM48]], "")</f>
        <v/>
      </c>
      <c r="J412" t="str">
        <f>IF(Tabla1[[#This Row],[FDR q-val|AMinf48vsNM48]] &lt; $C$1, Tabla1[[#This Row],[NES|AMinf48vsNM48]], "")</f>
        <v/>
      </c>
      <c r="K412" t="str">
        <f>IF(Tabla1[[#This Row],[FDR q-val|NMinf24vsNM24]] &lt; $C$1, Tabla1[[#This Row],[NES|NMinf24vsNM24]], "")</f>
        <v/>
      </c>
      <c r="L412" t="str">
        <f>IF(Tabla1[[#This Row],[FDR q-val|NMinf48vsNM48]] &lt; $C$1, Tabla1[[#This Row],[NES|NMinf48vsNM48]], "")</f>
        <v/>
      </c>
      <c r="M412">
        <v>-1.0532581000000001</v>
      </c>
      <c r="N412">
        <v>-1.1646696000000001</v>
      </c>
      <c r="O412">
        <v>-0.97665184999999999</v>
      </c>
      <c r="P412">
        <v>0.65874849999999996</v>
      </c>
      <c r="Q412">
        <v>-1.375194</v>
      </c>
      <c r="R412">
        <v>1.1329450999999999</v>
      </c>
      <c r="S412">
        <v>-0.69156240000000002</v>
      </c>
      <c r="T412">
        <v>-0.96666269999999999</v>
      </c>
      <c r="U412">
        <v>1.2652726000000001</v>
      </c>
      <c r="V412">
        <v>-0.99043749999999997</v>
      </c>
      <c r="W412">
        <v>0.91554283999999997</v>
      </c>
      <c r="X412">
        <v>0.96620589999999995</v>
      </c>
      <c r="Y412">
        <v>0.81013477</v>
      </c>
      <c r="Z412">
        <v>0.93910974000000003</v>
      </c>
      <c r="AA412">
        <v>1</v>
      </c>
      <c r="AB412">
        <v>1</v>
      </c>
      <c r="AC412">
        <v>0.92805815000000003</v>
      </c>
      <c r="AD412">
        <v>0.90805259999999999</v>
      </c>
      <c r="AE412">
        <v>0.55134360000000004</v>
      </c>
      <c r="AF412">
        <v>0.94935999999999998</v>
      </c>
      <c r="AG412" s="1">
        <v>0.3</v>
      </c>
      <c r="AH412" s="1">
        <v>0.26</v>
      </c>
      <c r="AI412" s="1">
        <v>0.22</v>
      </c>
      <c r="AJ412" s="1">
        <v>0.17</v>
      </c>
      <c r="AK412" s="1">
        <v>0.48</v>
      </c>
      <c r="AL412" s="1">
        <v>0.61</v>
      </c>
      <c r="AM412" s="1">
        <v>0.52</v>
      </c>
      <c r="AN412" s="1">
        <v>0.56999999999999995</v>
      </c>
      <c r="AO412" s="1">
        <v>0.35</v>
      </c>
      <c r="AP412" s="1">
        <v>0.52</v>
      </c>
      <c r="AQ412" s="1">
        <f>SUM(Tabla1[[#This Row],[AM24vsNM24]:[NMinf48vsNM48]])</f>
        <v>0</v>
      </c>
    </row>
    <row r="413" spans="1:43" hidden="1" x14ac:dyDescent="0.3">
      <c r="A413" t="s">
        <v>441</v>
      </c>
      <c r="B413">
        <v>16</v>
      </c>
      <c r="C413" t="str">
        <f>IF(Tabla1[[#This Row],[FDR q-val|AM24vsNM24]] &lt; $C$1, Tabla1[[#This Row],[NES|AM24vsNM24]], "")</f>
        <v/>
      </c>
      <c r="D413" t="str">
        <f>IF(Tabla1[[#This Row],[FDR q-val|AM48vsNM48]] &lt; $C$1, Tabla1[[#This Row],[NES|AM48vsNM48]], "")</f>
        <v/>
      </c>
      <c r="E413" t="str">
        <f>IF(Tabla1[[#This Row],[FDR q-val|AMinf24vsAM24]] &lt; $C$1, Tabla1[[#This Row],[NES|AMinf24vsAM24]], "")</f>
        <v/>
      </c>
      <c r="F413" t="str">
        <f>IF(Tabla1[[#This Row],[FDR q-val|AMinf24vsNM24]] &lt; $C$1, Tabla1[[#This Row],[NES|AMinf24vsNM24]], "")</f>
        <v/>
      </c>
      <c r="H413" t="str">
        <f>IF(Tabla1[[#This Row],[FDR q-val|AMinf48_vs_NMinf48]] &lt; $C$1, Tabla1[[#This Row],[NES|AMinf48_vs_NMinf48]], "")</f>
        <v/>
      </c>
      <c r="I413" t="str">
        <f>IF(Tabla1[[#This Row],[FDR q-val|AMinf48vsAM48]] &lt; $C$1, Tabla1[[#This Row],[NES|AMinf48vsAM48]], "")</f>
        <v/>
      </c>
      <c r="J413" t="str">
        <f>IF(Tabla1[[#This Row],[FDR q-val|AMinf48vsNM48]] &lt; $C$1, Tabla1[[#This Row],[NES|AMinf48vsNM48]], "")</f>
        <v/>
      </c>
      <c r="K413" t="str">
        <f>IF(Tabla1[[#This Row],[FDR q-val|NMinf24vsNM24]] &lt; $C$1, Tabla1[[#This Row],[NES|NMinf24vsNM24]], "")</f>
        <v/>
      </c>
      <c r="L413" t="str">
        <f>IF(Tabla1[[#This Row],[FDR q-val|NMinf48vsNM48]] &lt; $C$1, Tabla1[[#This Row],[NES|NMinf48vsNM48]], "")</f>
        <v/>
      </c>
      <c r="M413">
        <v>0.88172024000000004</v>
      </c>
      <c r="N413">
        <v>-1.088454</v>
      </c>
      <c r="O413">
        <v>-0.88759524000000001</v>
      </c>
      <c r="P413">
        <v>0.63734849999999998</v>
      </c>
      <c r="Q413">
        <v>0.34245579999999998</v>
      </c>
      <c r="R413">
        <v>-0.93751585000000004</v>
      </c>
      <c r="S413">
        <v>0.71771954999999998</v>
      </c>
      <c r="T413">
        <v>0.61841785999999999</v>
      </c>
      <c r="U413">
        <v>0.80259329999999995</v>
      </c>
      <c r="V413">
        <v>-0.88405739999999999</v>
      </c>
      <c r="W413">
        <v>1</v>
      </c>
      <c r="X413">
        <v>1</v>
      </c>
      <c r="Y413">
        <v>0.84577214999999994</v>
      </c>
      <c r="Z413">
        <v>0.95576364000000003</v>
      </c>
      <c r="AA413">
        <v>0.99866986000000002</v>
      </c>
      <c r="AB413">
        <v>0.96619900000000003</v>
      </c>
      <c r="AC413">
        <v>0.96629240000000005</v>
      </c>
      <c r="AD413">
        <v>0.95621610000000001</v>
      </c>
      <c r="AE413">
        <v>0.91660315000000003</v>
      </c>
      <c r="AF413">
        <v>0.95252340000000002</v>
      </c>
      <c r="AG413" s="1">
        <v>0.38</v>
      </c>
      <c r="AH413" s="1">
        <v>0.56000000000000005</v>
      </c>
      <c r="AI413" s="1">
        <v>0.38</v>
      </c>
      <c r="AJ413" s="1">
        <v>0.25</v>
      </c>
      <c r="AK413" s="1">
        <v>0.19</v>
      </c>
      <c r="AL413" s="1">
        <v>0.25</v>
      </c>
      <c r="AM413" s="1">
        <v>0.38</v>
      </c>
      <c r="AN413" s="1">
        <v>0.38</v>
      </c>
      <c r="AO413" s="1">
        <v>0.25</v>
      </c>
      <c r="AP413" s="1">
        <v>0.31</v>
      </c>
      <c r="AQ413" s="1">
        <f>SUM(Tabla1[[#This Row],[AM24vsNM24]:[NMinf48vsNM48]])</f>
        <v>0</v>
      </c>
    </row>
    <row r="414" spans="1:43" hidden="1" x14ac:dyDescent="0.3">
      <c r="A414" t="s">
        <v>442</v>
      </c>
      <c r="B414">
        <v>53</v>
      </c>
      <c r="C414" t="str">
        <f>IF(Tabla1[[#This Row],[FDR q-val|AM24vsNM24]] &lt; $C$1, Tabla1[[#This Row],[NES|AM24vsNM24]], "")</f>
        <v/>
      </c>
      <c r="D414" t="str">
        <f>IF(Tabla1[[#This Row],[FDR q-val|AM48vsNM48]] &lt; $C$1, Tabla1[[#This Row],[NES|AM48vsNM48]], "")</f>
        <v/>
      </c>
      <c r="E414" t="str">
        <f>IF(Tabla1[[#This Row],[FDR q-val|AMinf24vsAM24]] &lt; $C$1, Tabla1[[#This Row],[NES|AMinf24vsAM24]], "")</f>
        <v/>
      </c>
      <c r="F414" t="str">
        <f>IF(Tabla1[[#This Row],[FDR q-val|AMinf24vsNM24]] &lt; $C$1, Tabla1[[#This Row],[NES|AMinf24vsNM24]], "")</f>
        <v/>
      </c>
      <c r="G414" t="str">
        <f>IF(Tabla1[[#This Row],[FDR q-val|AMinf24vsNMinf24]] &lt; $C$1, Tabla1[[#This Row],[NES|AMinf24vsNMinf24]], "")</f>
        <v/>
      </c>
      <c r="H414" t="str">
        <f>IF(Tabla1[[#This Row],[FDR q-val|AMinf48_vs_NMinf48]] &lt; $C$1, Tabla1[[#This Row],[NES|AMinf48_vs_NMinf48]], "")</f>
        <v/>
      </c>
      <c r="I414" t="str">
        <f>IF(Tabla1[[#This Row],[FDR q-val|AMinf48vsAM48]] &lt; $C$1, Tabla1[[#This Row],[NES|AMinf48vsAM48]], "")</f>
        <v/>
      </c>
      <c r="J414" t="str">
        <f>IF(Tabla1[[#This Row],[FDR q-val|AMinf48vsNM48]] &lt; $C$1, Tabla1[[#This Row],[NES|AMinf48vsNM48]], "")</f>
        <v/>
      </c>
      <c r="K414" t="str">
        <f>IF(Tabla1[[#This Row],[FDR q-val|NMinf24vsNM24]] &lt; $C$1, Tabla1[[#This Row],[NES|NMinf24vsNM24]], "")</f>
        <v/>
      </c>
      <c r="L414" t="str">
        <f>IF(Tabla1[[#This Row],[FDR q-val|NMinf48vsNM48]] &lt; $C$1, Tabla1[[#This Row],[NES|NMinf48vsNM48]], "")</f>
        <v/>
      </c>
      <c r="M414">
        <v>1.6494857000000001</v>
      </c>
      <c r="N414">
        <v>-0.61416090000000001</v>
      </c>
      <c r="O414">
        <v>-1.3017989000000001</v>
      </c>
      <c r="P414">
        <v>1.0243595000000001</v>
      </c>
      <c r="Q414">
        <v>-0.9704739</v>
      </c>
      <c r="R414">
        <v>-0.98172369999999998</v>
      </c>
      <c r="S414">
        <v>0.61415330000000001</v>
      </c>
      <c r="T414">
        <v>-0.76198290000000002</v>
      </c>
      <c r="U414">
        <v>1.2631365999999999</v>
      </c>
      <c r="V414">
        <v>0.82971596999999997</v>
      </c>
      <c r="W414">
        <v>1</v>
      </c>
      <c r="X414">
        <v>0.97620479999999998</v>
      </c>
      <c r="Y414">
        <v>0.60090553999999996</v>
      </c>
      <c r="Z414">
        <v>0.74851124999999996</v>
      </c>
      <c r="AA414">
        <v>1</v>
      </c>
      <c r="AB414">
        <v>0.94876974999999997</v>
      </c>
      <c r="AC414">
        <v>0.97291700000000003</v>
      </c>
      <c r="AD414">
        <v>0.94564720000000002</v>
      </c>
      <c r="AE414">
        <v>0.54793996</v>
      </c>
      <c r="AF414">
        <v>0.90302205000000002</v>
      </c>
      <c r="AG414" s="1">
        <v>0.45</v>
      </c>
      <c r="AH414" s="1">
        <v>0.32</v>
      </c>
      <c r="AI414" s="1">
        <v>0.43</v>
      </c>
      <c r="AJ414" s="1">
        <v>0.34</v>
      </c>
      <c r="AK414" s="1">
        <v>0.36</v>
      </c>
      <c r="AL414" s="1">
        <v>0.34</v>
      </c>
      <c r="AM414" s="1">
        <v>0.42</v>
      </c>
      <c r="AN414" s="1">
        <v>0.26</v>
      </c>
      <c r="AO414" s="1">
        <v>0.49</v>
      </c>
      <c r="AP414" s="1">
        <v>0.4</v>
      </c>
      <c r="AQ414" s="1">
        <f>SUM(Tabla1[[#This Row],[AM24vsNM24]:[NMinf48vsNM48]])</f>
        <v>0</v>
      </c>
    </row>
    <row r="415" spans="1:43" hidden="1" x14ac:dyDescent="0.3">
      <c r="A415" t="s">
        <v>443</v>
      </c>
      <c r="B415">
        <v>49</v>
      </c>
      <c r="C415" t="str">
        <f>IF(Tabla1[[#This Row],[FDR q-val|AM24vsNM24]] &lt; $C$1, Tabla1[[#This Row],[NES|AM24vsNM24]], "")</f>
        <v/>
      </c>
      <c r="D415" t="str">
        <f>IF(Tabla1[[#This Row],[FDR q-val|AM48vsNM48]] &lt; $C$1, Tabla1[[#This Row],[NES|AM48vsNM48]], "")</f>
        <v/>
      </c>
      <c r="E415" t="str">
        <f>IF(Tabla1[[#This Row],[FDR q-val|AMinf24vsAM24]] &lt; $C$1, Tabla1[[#This Row],[NES|AMinf24vsAM24]], "")</f>
        <v/>
      </c>
      <c r="F415" t="str">
        <f>IF(Tabla1[[#This Row],[FDR q-val|AMinf24vsNM24]] &lt; $C$1, Tabla1[[#This Row],[NES|AMinf24vsNM24]], "")</f>
        <v/>
      </c>
      <c r="H415" t="str">
        <f>IF(Tabla1[[#This Row],[FDR q-val|AMinf48_vs_NMinf48]] &lt; $C$1, Tabla1[[#This Row],[NES|AMinf48_vs_NMinf48]], "")</f>
        <v/>
      </c>
      <c r="I415" t="str">
        <f>IF(Tabla1[[#This Row],[FDR q-val|AMinf48vsAM48]] &lt; $C$1, Tabla1[[#This Row],[NES|AMinf48vsAM48]], "")</f>
        <v/>
      </c>
      <c r="J415" t="str">
        <f>IF(Tabla1[[#This Row],[FDR q-val|AMinf48vsNM48]] &lt; $C$1, Tabla1[[#This Row],[NES|AMinf48vsNM48]], "")</f>
        <v/>
      </c>
      <c r="K415" t="str">
        <f>IF(Tabla1[[#This Row],[FDR q-val|NMinf24vsNM24]] &lt; $C$1, Tabla1[[#This Row],[NES|NMinf24vsNM24]], "")</f>
        <v/>
      </c>
      <c r="L415" t="str">
        <f>IF(Tabla1[[#This Row],[FDR q-val|NMinf48vsNM48]] &lt; $C$1, Tabla1[[#This Row],[NES|NMinf48vsNM48]], "")</f>
        <v/>
      </c>
      <c r="M415">
        <v>-0.93246629999999997</v>
      </c>
      <c r="N415">
        <v>1.2817848999999999</v>
      </c>
      <c r="O415">
        <v>-0.90650569999999997</v>
      </c>
      <c r="P415">
        <v>-1.3888005999999999</v>
      </c>
      <c r="Q415">
        <v>-0.58506329999999995</v>
      </c>
      <c r="R415">
        <v>0.59358745999999996</v>
      </c>
      <c r="S415">
        <v>-1.3196105</v>
      </c>
      <c r="T415">
        <v>-1.4274553999999999</v>
      </c>
      <c r="U415">
        <v>-1.1870541999999999</v>
      </c>
      <c r="V415">
        <v>-1.5494102000000001</v>
      </c>
      <c r="W415">
        <v>0.95622039999999997</v>
      </c>
      <c r="X415">
        <v>1</v>
      </c>
      <c r="Y415">
        <v>0.83504509999999998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0.77778950000000002</v>
      </c>
      <c r="AF415">
        <v>1</v>
      </c>
      <c r="AG415" s="1">
        <v>0.27</v>
      </c>
      <c r="AH415" s="1">
        <v>0.47</v>
      </c>
      <c r="AI415" s="1">
        <v>0.35</v>
      </c>
      <c r="AJ415" s="1">
        <v>0.45</v>
      </c>
      <c r="AK415" s="1">
        <v>0.18</v>
      </c>
      <c r="AL415" s="1">
        <v>0.49</v>
      </c>
      <c r="AM415" s="1">
        <v>0.69</v>
      </c>
      <c r="AN415" s="1">
        <v>0.71</v>
      </c>
      <c r="AO415" s="1">
        <v>0.27</v>
      </c>
      <c r="AP415" s="1">
        <v>0.61</v>
      </c>
      <c r="AQ415" s="1">
        <f>SUM(Tabla1[[#This Row],[AM24vsNM24]:[NMinf48vsNM48]])</f>
        <v>0</v>
      </c>
    </row>
    <row r="416" spans="1:43" hidden="1" x14ac:dyDescent="0.3">
      <c r="A416" t="s">
        <v>444</v>
      </c>
      <c r="B416">
        <v>15</v>
      </c>
      <c r="C416" t="str">
        <f>IF(Tabla1[[#This Row],[FDR q-val|AM24vsNM24]] &lt; $C$1, Tabla1[[#This Row],[NES|AM24vsNM24]], "")</f>
        <v/>
      </c>
      <c r="D416" t="str">
        <f>IF(Tabla1[[#This Row],[FDR q-val|AM48vsNM48]] &lt; $C$1, Tabla1[[#This Row],[NES|AM48vsNM48]], "")</f>
        <v/>
      </c>
      <c r="E416" t="str">
        <f>IF(Tabla1[[#This Row],[FDR q-val|AMinf24vsAM24]] &lt; $C$1, Tabla1[[#This Row],[NES|AMinf24vsAM24]], "")</f>
        <v/>
      </c>
      <c r="F416" t="str">
        <f>IF(Tabla1[[#This Row],[FDR q-val|AMinf24vsNM24]] &lt; $C$1, Tabla1[[#This Row],[NES|AMinf24vsNM24]], "")</f>
        <v/>
      </c>
      <c r="G416" t="str">
        <f>IF(Tabla1[[#This Row],[FDR q-val|AMinf24vsNMinf24]] &lt; $C$1, Tabla1[[#This Row],[NES|AMinf24vsNMinf24]], "")</f>
        <v/>
      </c>
      <c r="H416" t="str">
        <f>IF(Tabla1[[#This Row],[FDR q-val|AMinf48_vs_NMinf48]] &lt; $C$1, Tabla1[[#This Row],[NES|AMinf48_vs_NMinf48]], "")</f>
        <v/>
      </c>
      <c r="I416" t="str">
        <f>IF(Tabla1[[#This Row],[FDR q-val|AMinf48vsAM48]] &lt; $C$1, Tabla1[[#This Row],[NES|AMinf48vsAM48]], "")</f>
        <v/>
      </c>
      <c r="J416" t="str">
        <f>IF(Tabla1[[#This Row],[FDR q-val|AMinf48vsNM48]] &lt; $C$1, Tabla1[[#This Row],[NES|AMinf48vsNM48]], "")</f>
        <v/>
      </c>
      <c r="K416" t="str">
        <f>IF(Tabla1[[#This Row],[FDR q-val|NMinf24vsNM24]] &lt; $C$1, Tabla1[[#This Row],[NES|NMinf24vsNM24]], "")</f>
        <v/>
      </c>
      <c r="L416" t="str">
        <f>IF(Tabla1[[#This Row],[FDR q-val|NMinf48vsNM48]] &lt; $C$1, Tabla1[[#This Row],[NES|NMinf48vsNM48]], "")</f>
        <v/>
      </c>
      <c r="M416">
        <v>-0.64108620000000005</v>
      </c>
      <c r="N416">
        <v>1.6016139</v>
      </c>
      <c r="O416">
        <v>-1.3827746999999999</v>
      </c>
      <c r="P416">
        <v>-1.4832255000000001</v>
      </c>
      <c r="Q416">
        <v>-1.090622</v>
      </c>
      <c r="R416">
        <v>0.98183083999999998</v>
      </c>
      <c r="S416">
        <v>-1.2405387999999999</v>
      </c>
      <c r="T416">
        <v>-1.274996</v>
      </c>
      <c r="U416">
        <v>-0.99222016000000002</v>
      </c>
      <c r="V416">
        <v>-1.4352697999999999</v>
      </c>
      <c r="W416">
        <v>0.93727665999999998</v>
      </c>
      <c r="X416">
        <v>1</v>
      </c>
      <c r="Y416">
        <v>0.52210385000000004</v>
      </c>
      <c r="Z416">
        <v>0.80120480000000005</v>
      </c>
      <c r="AA416">
        <v>1</v>
      </c>
      <c r="AB416">
        <v>1</v>
      </c>
      <c r="AC416">
        <v>0.83116900000000005</v>
      </c>
      <c r="AD416">
        <v>0.92566159999999997</v>
      </c>
      <c r="AE416">
        <v>0.86162950000000005</v>
      </c>
      <c r="AF416">
        <v>0.81164616000000001</v>
      </c>
      <c r="AG416" s="1">
        <v>0.27</v>
      </c>
      <c r="AH416" s="1">
        <v>0.6</v>
      </c>
      <c r="AI416" s="1">
        <v>0.6</v>
      </c>
      <c r="AJ416" s="1">
        <v>0.6</v>
      </c>
      <c r="AK416" s="1">
        <v>0.33</v>
      </c>
      <c r="AL416" s="1">
        <v>0.47</v>
      </c>
      <c r="AM416" s="1">
        <v>0.8</v>
      </c>
      <c r="AN416" s="1">
        <v>0.6</v>
      </c>
      <c r="AO416" s="1">
        <v>0.53</v>
      </c>
      <c r="AP416" s="1">
        <v>0.53</v>
      </c>
      <c r="AQ416" s="1">
        <f>SUM(Tabla1[[#This Row],[AM24vsNM24]:[NMinf48vsNM48]])</f>
        <v>0</v>
      </c>
    </row>
    <row r="417" spans="1:43" hidden="1" x14ac:dyDescent="0.3">
      <c r="A417" t="s">
        <v>445</v>
      </c>
      <c r="B417">
        <v>28</v>
      </c>
      <c r="C417" t="str">
        <f>IF(Tabla1[[#This Row],[FDR q-val|AM24vsNM24]] &lt; $C$1, Tabla1[[#This Row],[NES|AM24vsNM24]], "")</f>
        <v/>
      </c>
      <c r="D417" t="str">
        <f>IF(Tabla1[[#This Row],[FDR q-val|AM48vsNM48]] &lt; $C$1, Tabla1[[#This Row],[NES|AM48vsNM48]], "")</f>
        <v/>
      </c>
      <c r="E417" t="str">
        <f>IF(Tabla1[[#This Row],[FDR q-val|AMinf24vsAM24]] &lt; $C$1, Tabla1[[#This Row],[NES|AMinf24vsAM24]], "")</f>
        <v/>
      </c>
      <c r="F417" t="str">
        <f>IF(Tabla1[[#This Row],[FDR q-val|AMinf24vsNM24]] &lt; $C$1, Tabla1[[#This Row],[NES|AMinf24vsNM24]], "")</f>
        <v/>
      </c>
      <c r="H417" t="str">
        <f>IF(Tabla1[[#This Row],[FDR q-val|AMinf48_vs_NMinf48]] &lt; $C$1, Tabla1[[#This Row],[NES|AMinf48_vs_NMinf48]], "")</f>
        <v/>
      </c>
      <c r="I417" t="str">
        <f>IF(Tabla1[[#This Row],[FDR q-val|AMinf48vsAM48]] &lt; $C$1, Tabla1[[#This Row],[NES|AMinf48vsAM48]], "")</f>
        <v/>
      </c>
      <c r="J417" t="str">
        <f>IF(Tabla1[[#This Row],[FDR q-val|AMinf48vsNM48]] &lt; $C$1, Tabla1[[#This Row],[NES|AMinf48vsNM48]], "")</f>
        <v/>
      </c>
      <c r="K417" t="str">
        <f>IF(Tabla1[[#This Row],[FDR q-val|NMinf24vsNM24]] &lt; $C$1, Tabla1[[#This Row],[NES|NMinf24vsNM24]], "")</f>
        <v/>
      </c>
      <c r="L417" t="str">
        <f>IF(Tabla1[[#This Row],[FDR q-val|NMinf48vsNM48]] &lt; $C$1, Tabla1[[#This Row],[NES|NMinf48vsNM48]], "")</f>
        <v/>
      </c>
      <c r="M417">
        <v>-1.1184613999999999</v>
      </c>
      <c r="N417">
        <v>0.873533</v>
      </c>
      <c r="O417">
        <v>0.95349103000000002</v>
      </c>
      <c r="P417">
        <v>-0.89270764999999996</v>
      </c>
      <c r="Q417">
        <v>-0.71740453999999998</v>
      </c>
      <c r="R417">
        <v>-0.86316276000000003</v>
      </c>
      <c r="S417">
        <v>-1.2695202999999999</v>
      </c>
      <c r="T417">
        <v>-1.3214096</v>
      </c>
      <c r="U417">
        <v>-0.68341445999999995</v>
      </c>
      <c r="V417">
        <v>-1.3728549999999999</v>
      </c>
      <c r="W417">
        <v>0.94482034000000004</v>
      </c>
      <c r="X417">
        <v>1</v>
      </c>
      <c r="Y417">
        <v>0.87850260000000002</v>
      </c>
      <c r="Z417">
        <v>0.99340360000000005</v>
      </c>
      <c r="AA417">
        <v>1</v>
      </c>
      <c r="AB417">
        <v>0.96905699999999995</v>
      </c>
      <c r="AC417">
        <v>0.83798280000000003</v>
      </c>
      <c r="AD417">
        <v>1</v>
      </c>
      <c r="AE417">
        <v>0.94649119999999998</v>
      </c>
      <c r="AF417">
        <v>0.74260139999999997</v>
      </c>
      <c r="AG417" s="1">
        <v>0.43</v>
      </c>
      <c r="AH417" s="1">
        <v>0.39</v>
      </c>
      <c r="AI417" s="1">
        <v>0.28999999999999998</v>
      </c>
      <c r="AJ417" s="1">
        <v>0.28999999999999998</v>
      </c>
      <c r="AK417" s="1">
        <v>0.46</v>
      </c>
      <c r="AL417" s="1">
        <v>0.46</v>
      </c>
      <c r="AM417" s="1">
        <v>0.75</v>
      </c>
      <c r="AN417" s="1">
        <v>0.71</v>
      </c>
      <c r="AO417" s="1">
        <v>0.46</v>
      </c>
      <c r="AP417" s="1">
        <v>0.56999999999999995</v>
      </c>
      <c r="AQ417" s="1">
        <f>SUM(Tabla1[[#This Row],[AM24vsNM24]:[NMinf48vsNM48]])</f>
        <v>0</v>
      </c>
    </row>
    <row r="418" spans="1:43" hidden="1" x14ac:dyDescent="0.3">
      <c r="A418" t="s">
        <v>446</v>
      </c>
      <c r="B418">
        <v>17</v>
      </c>
      <c r="C418" t="str">
        <f>IF(Tabla1[[#This Row],[FDR q-val|AM24vsNM24]] &lt; $C$1, Tabla1[[#This Row],[NES|AM24vsNM24]], "")</f>
        <v/>
      </c>
      <c r="D418" t="str">
        <f>IF(Tabla1[[#This Row],[FDR q-val|AM48vsNM48]] &lt; $C$1, Tabla1[[#This Row],[NES|AM48vsNM48]], "")</f>
        <v/>
      </c>
      <c r="E418" t="str">
        <f>IF(Tabla1[[#This Row],[FDR q-val|AMinf24vsAM24]] &lt; $C$1, Tabla1[[#This Row],[NES|AMinf24vsAM24]], "")</f>
        <v/>
      </c>
      <c r="F418" t="str">
        <f>IF(Tabla1[[#This Row],[FDR q-val|AMinf24vsNM24]] &lt; $C$1, Tabla1[[#This Row],[NES|AMinf24vsNM24]], "")</f>
        <v/>
      </c>
      <c r="G418" t="str">
        <f>IF(Tabla1[[#This Row],[FDR q-val|AMinf24vsNMinf24]] &lt; $C$1, Tabla1[[#This Row],[NES|AMinf24vsNMinf24]], "")</f>
        <v/>
      </c>
      <c r="H418" t="str">
        <f>IF(Tabla1[[#This Row],[FDR q-val|AMinf48_vs_NMinf48]] &lt; $C$1, Tabla1[[#This Row],[NES|AMinf48_vs_NMinf48]], "")</f>
        <v/>
      </c>
      <c r="I418" t="str">
        <f>IF(Tabla1[[#This Row],[FDR q-val|AMinf48vsAM48]] &lt; $C$1, Tabla1[[#This Row],[NES|AMinf48vsAM48]], "")</f>
        <v/>
      </c>
      <c r="J418" t="str">
        <f>IF(Tabla1[[#This Row],[FDR q-val|AMinf48vsNM48]] &lt; $C$1, Tabla1[[#This Row],[NES|AMinf48vsNM48]], "")</f>
        <v/>
      </c>
      <c r="K418" t="str">
        <f>IF(Tabla1[[#This Row],[FDR q-val|NMinf24vsNM24]] &lt; $C$1, Tabla1[[#This Row],[NES|NMinf24vsNM24]], "")</f>
        <v/>
      </c>
      <c r="L418" t="str">
        <f>IF(Tabla1[[#This Row],[FDR q-val|NMinf48vsNM48]] &lt; $C$1, Tabla1[[#This Row],[NES|NMinf48vsNM48]], "")</f>
        <v/>
      </c>
      <c r="M418">
        <v>1.0744672</v>
      </c>
      <c r="N418">
        <v>-1.1740900000000001</v>
      </c>
      <c r="O418">
        <v>-1.1814343</v>
      </c>
      <c r="P418">
        <v>1.2363876</v>
      </c>
      <c r="Q418">
        <v>0.93298559999999997</v>
      </c>
      <c r="R418">
        <v>-0.96058960000000004</v>
      </c>
      <c r="S418">
        <v>0.88527244000000005</v>
      </c>
      <c r="T418">
        <v>0.78759926999999996</v>
      </c>
      <c r="U418">
        <v>1.2080428999999999</v>
      </c>
      <c r="V418">
        <v>0.97364899999999999</v>
      </c>
      <c r="W418">
        <v>0.96286075999999998</v>
      </c>
      <c r="X418">
        <v>0.97988295999999997</v>
      </c>
      <c r="Y418">
        <v>0.67311620000000005</v>
      </c>
      <c r="Z418">
        <v>0.67659789999999997</v>
      </c>
      <c r="AA418">
        <v>0.92663870000000004</v>
      </c>
      <c r="AB418">
        <v>0.96552663999999999</v>
      </c>
      <c r="AC418">
        <v>0.98668290000000003</v>
      </c>
      <c r="AD418">
        <v>0.90357810000000005</v>
      </c>
      <c r="AE418">
        <v>0.57471470000000002</v>
      </c>
      <c r="AF418">
        <v>0.85027629999999998</v>
      </c>
      <c r="AG418" s="1">
        <v>0.47</v>
      </c>
      <c r="AH418" s="1">
        <v>0.28999999999999998</v>
      </c>
      <c r="AI418" s="1">
        <v>0.18</v>
      </c>
      <c r="AJ418" s="1">
        <v>0.41</v>
      </c>
      <c r="AK418" s="1">
        <v>0.35</v>
      </c>
      <c r="AL418" s="1">
        <v>0.28999999999999998</v>
      </c>
      <c r="AM418" s="1">
        <v>0.41</v>
      </c>
      <c r="AN418" s="1">
        <v>0.47</v>
      </c>
      <c r="AO418" s="1">
        <v>0.35</v>
      </c>
      <c r="AP418" s="1">
        <v>0.35</v>
      </c>
      <c r="AQ418" s="1">
        <f>SUM(Tabla1[[#This Row],[AM24vsNM24]:[NMinf48vsNM48]])</f>
        <v>0</v>
      </c>
    </row>
    <row r="419" spans="1:43" x14ac:dyDescent="0.3">
      <c r="A419" t="s">
        <v>447</v>
      </c>
      <c r="B419">
        <v>206</v>
      </c>
      <c r="C419" t="str">
        <f>IF(Tabla1[[#This Row],[FDR q-val|AM24vsNM24]] &lt; $C$1, Tabla1[[#This Row],[NES|AM24vsNM24]], "")</f>
        <v/>
      </c>
      <c r="D419" t="str">
        <f>IF(Tabla1[[#This Row],[FDR q-val|AM48vsNM48]] &lt; $C$1, Tabla1[[#This Row],[NES|AM48vsNM48]], "")</f>
        <v/>
      </c>
      <c r="E419" t="str">
        <f>IF(Tabla1[[#This Row],[FDR q-val|AMinf24vsAM24]] &lt; $C$1, Tabla1[[#This Row],[NES|AMinf24vsAM24]], "")</f>
        <v/>
      </c>
      <c r="F419" t="str">
        <f>IF(Tabla1[[#This Row],[FDR q-val|AMinf24vsNM24]] &lt; $C$1, Tabla1[[#This Row],[NES|AMinf24vsNM24]], "")</f>
        <v/>
      </c>
      <c r="H419" t="str">
        <f>IF(Tabla1[[#This Row],[FDR q-val|AMinf48_vs_NMinf48]] &lt; $C$1, Tabla1[[#This Row],[NES|AMinf48_vs_NMinf48]], "")</f>
        <v/>
      </c>
      <c r="I419" t="str">
        <f>IF(Tabla1[[#This Row],[FDR q-val|AMinf48vsAM48]] &lt; $C$1, Tabla1[[#This Row],[NES|AMinf48vsAM48]], "")</f>
        <v/>
      </c>
      <c r="J419" t="str">
        <f>IF(Tabla1[[#This Row],[FDR q-val|AMinf48vsNM48]] &lt; $C$1, Tabla1[[#This Row],[NES|AMinf48vsNM48]], "")</f>
        <v/>
      </c>
      <c r="K419">
        <f>IF(Tabla1[[#This Row],[FDR q-val|NMinf24vsNM24]] &lt; $C$1, Tabla1[[#This Row],[NES|NMinf24vsNM24]], "")</f>
        <v>1.4966706999999999</v>
      </c>
      <c r="L419" t="str">
        <f>IF(Tabla1[[#This Row],[FDR q-val|NMinf48vsNM48]] &lt; $C$1, Tabla1[[#This Row],[NES|NMinf48vsNM48]], "")</f>
        <v/>
      </c>
      <c r="M419">
        <v>0.82422640000000003</v>
      </c>
      <c r="N419">
        <v>-0.87275994000000001</v>
      </c>
      <c r="O419">
        <v>0.81636390000000003</v>
      </c>
      <c r="P419">
        <v>1.247344</v>
      </c>
      <c r="Q419">
        <v>-1.2028566999999999</v>
      </c>
      <c r="R419">
        <v>-0.80660379999999998</v>
      </c>
      <c r="S419">
        <v>1.1775556</v>
      </c>
      <c r="T419">
        <v>1.1487832</v>
      </c>
      <c r="U419">
        <v>1.4966706999999999</v>
      </c>
      <c r="V419">
        <v>1.3073566999999999</v>
      </c>
      <c r="W419">
        <v>1</v>
      </c>
      <c r="X419">
        <v>1</v>
      </c>
      <c r="Y419">
        <v>0.89851725000000005</v>
      </c>
      <c r="Z419">
        <v>0.66807720000000004</v>
      </c>
      <c r="AA419">
        <v>1</v>
      </c>
      <c r="AB419">
        <v>0.97242326000000001</v>
      </c>
      <c r="AC419">
        <v>1</v>
      </c>
      <c r="AD419">
        <v>0.90665214999999999</v>
      </c>
      <c r="AE419">
        <v>0.31017603999999999</v>
      </c>
      <c r="AF419">
        <v>0.89746493000000005</v>
      </c>
      <c r="AG419" s="1">
        <v>0.19</v>
      </c>
      <c r="AH419" s="1">
        <v>0.18</v>
      </c>
      <c r="AI419" s="1">
        <v>0.18</v>
      </c>
      <c r="AJ419" s="1">
        <v>0.26</v>
      </c>
      <c r="AK419" s="1">
        <v>0.2</v>
      </c>
      <c r="AL419" s="1">
        <v>0.23</v>
      </c>
      <c r="AM419" s="1">
        <v>0.35</v>
      </c>
      <c r="AN419" s="1">
        <v>0.33</v>
      </c>
      <c r="AO419" s="1">
        <v>0.2</v>
      </c>
      <c r="AP419" s="1">
        <v>0.3</v>
      </c>
      <c r="AQ419" s="1">
        <f>SUM(Tabla1[[#This Row],[AM24vsNM24]:[NMinf48vsNM48]])</f>
        <v>1.4966706999999999</v>
      </c>
    </row>
    <row r="420" spans="1:43" x14ac:dyDescent="0.3">
      <c r="A420" t="s">
        <v>448</v>
      </c>
      <c r="B420">
        <v>38</v>
      </c>
      <c r="C420" t="str">
        <f>IF(Tabla1[[#This Row],[FDR q-val|AM24vsNM24]] &lt; $C$1, Tabla1[[#This Row],[NES|AM24vsNM24]], "")</f>
        <v/>
      </c>
      <c r="D420" t="str">
        <f>IF(Tabla1[[#This Row],[FDR q-val|AM48vsNM48]] &lt; $C$1, Tabla1[[#This Row],[NES|AM48vsNM48]], "")</f>
        <v/>
      </c>
      <c r="E420" t="str">
        <f>IF(Tabla1[[#This Row],[FDR q-val|AMinf24vsAM24]] &lt; $C$1, Tabla1[[#This Row],[NES|AMinf24vsAM24]], "")</f>
        <v/>
      </c>
      <c r="F420" t="str">
        <f>IF(Tabla1[[#This Row],[FDR q-val|AMinf24vsNM24]] &lt; $C$1, Tabla1[[#This Row],[NES|AMinf24vsNM24]], "")</f>
        <v/>
      </c>
      <c r="G420" t="str">
        <f>IF(Tabla1[[#This Row],[FDR q-val|AMinf24vsNMinf24]] &lt; $C$1, Tabla1[[#This Row],[NES|AMinf24vsNMinf24]], "")</f>
        <v/>
      </c>
      <c r="H420" t="str">
        <f>IF(Tabla1[[#This Row],[FDR q-val|AMinf48_vs_NMinf48]] &lt; $C$1, Tabla1[[#This Row],[NES|AMinf48_vs_NMinf48]], "")</f>
        <v/>
      </c>
      <c r="I420" t="str">
        <f>IF(Tabla1[[#This Row],[FDR q-val|AMinf48vsAM48]] &lt; $C$1, Tabla1[[#This Row],[NES|AMinf48vsAM48]], "")</f>
        <v/>
      </c>
      <c r="J420" t="str">
        <f>IF(Tabla1[[#This Row],[FDR q-val|AMinf48vsNM48]] &lt; $C$1, Tabla1[[#This Row],[NES|AMinf48vsNM48]], "")</f>
        <v/>
      </c>
      <c r="K420">
        <f>IF(Tabla1[[#This Row],[FDR q-val|NMinf24vsNM24]] &lt; $C$1, Tabla1[[#This Row],[NES|NMinf24vsNM24]], "")</f>
        <v>1.3448987999999999</v>
      </c>
      <c r="L420" t="str">
        <f>IF(Tabla1[[#This Row],[FDR q-val|NMinf48vsNM48]] &lt; $C$1, Tabla1[[#This Row],[NES|NMinf48vsNM48]], "")</f>
        <v/>
      </c>
      <c r="M420">
        <v>1.0912833</v>
      </c>
      <c r="N420">
        <v>-1.0106219000000001</v>
      </c>
      <c r="O420">
        <v>-0.93249870000000001</v>
      </c>
      <c r="P420">
        <v>1.1826890000000001</v>
      </c>
      <c r="Q420">
        <v>0.76095860000000004</v>
      </c>
      <c r="R420">
        <v>0.60664415000000005</v>
      </c>
      <c r="S420">
        <v>1.1392496000000001</v>
      </c>
      <c r="T420">
        <v>1.1382071</v>
      </c>
      <c r="U420">
        <v>1.3448987999999999</v>
      </c>
      <c r="V420">
        <v>1.0112861</v>
      </c>
      <c r="W420">
        <v>0.94037764999999995</v>
      </c>
      <c r="X420">
        <v>1</v>
      </c>
      <c r="Y420">
        <v>0.83762720000000002</v>
      </c>
      <c r="Z420">
        <v>0.68596696999999995</v>
      </c>
      <c r="AA420">
        <v>0.94869930000000002</v>
      </c>
      <c r="AB420">
        <v>1</v>
      </c>
      <c r="AC420">
        <v>1</v>
      </c>
      <c r="AD420">
        <v>0.92406310000000003</v>
      </c>
      <c r="AE420">
        <v>0.45777473000000002</v>
      </c>
      <c r="AF420">
        <v>0.87940180000000001</v>
      </c>
      <c r="AG420" s="1">
        <v>0.26</v>
      </c>
      <c r="AH420" s="1">
        <v>0.24</v>
      </c>
      <c r="AI420" s="1">
        <v>0.42</v>
      </c>
      <c r="AJ420" s="1">
        <v>0.21</v>
      </c>
      <c r="AK420" s="1">
        <v>0.37</v>
      </c>
      <c r="AL420" s="1">
        <v>0.24</v>
      </c>
      <c r="AM420" s="1">
        <v>0.34</v>
      </c>
      <c r="AN420" s="1">
        <v>0.24</v>
      </c>
      <c r="AO420" s="1">
        <v>0.21</v>
      </c>
      <c r="AP420" s="1">
        <v>0.32</v>
      </c>
      <c r="AQ420" s="1">
        <f>SUM(Tabla1[[#This Row],[AM24vsNM24]:[NMinf48vsNM48]])</f>
        <v>1.3448987999999999</v>
      </c>
    </row>
    <row r="421" spans="1:43" x14ac:dyDescent="0.3">
      <c r="A421" t="s">
        <v>449</v>
      </c>
      <c r="B421">
        <v>28</v>
      </c>
      <c r="C421" t="str">
        <f>IF(Tabla1[[#This Row],[FDR q-val|AM24vsNM24]] &lt; $C$1, Tabla1[[#This Row],[NES|AM24vsNM24]], "")</f>
        <v/>
      </c>
      <c r="D421" t="str">
        <f>IF(Tabla1[[#This Row],[FDR q-val|AM48vsNM48]] &lt; $C$1, Tabla1[[#This Row],[NES|AM48vsNM48]], "")</f>
        <v/>
      </c>
      <c r="E421" t="str">
        <f>IF(Tabla1[[#This Row],[FDR q-val|AMinf24vsAM24]] &lt; $C$1, Tabla1[[#This Row],[NES|AMinf24vsAM24]], "")</f>
        <v/>
      </c>
      <c r="F421" t="str">
        <f>IF(Tabla1[[#This Row],[FDR q-val|AMinf24vsNM24]] &lt; $C$1, Tabla1[[#This Row],[NES|AMinf24vsNM24]], "")</f>
        <v/>
      </c>
      <c r="H421" t="str">
        <f>IF(Tabla1[[#This Row],[FDR q-val|AMinf48_vs_NMinf48]] &lt; $C$1, Tabla1[[#This Row],[NES|AMinf48_vs_NMinf48]], "")</f>
        <v/>
      </c>
      <c r="I421" t="str">
        <f>IF(Tabla1[[#This Row],[FDR q-val|AMinf48vsAM48]] &lt; $C$1, Tabla1[[#This Row],[NES|AMinf48vsAM48]], "")</f>
        <v/>
      </c>
      <c r="J421" t="str">
        <f>IF(Tabla1[[#This Row],[FDR q-val|AMinf48vsNM48]] &lt; $C$1, Tabla1[[#This Row],[NES|AMinf48vsNM48]], "")</f>
        <v/>
      </c>
      <c r="K421">
        <f>IF(Tabla1[[#This Row],[FDR q-val|NMinf24vsNM24]] &lt; $C$1, Tabla1[[#This Row],[NES|NMinf24vsNM24]], "")</f>
        <v>1.3396077</v>
      </c>
      <c r="L421" t="str">
        <f>IF(Tabla1[[#This Row],[FDR q-val|NMinf48vsNM48]] &lt; $C$1, Tabla1[[#This Row],[NES|NMinf48vsNM48]], "")</f>
        <v/>
      </c>
      <c r="M421">
        <v>1.1488528</v>
      </c>
      <c r="N421">
        <v>-0.92323250000000001</v>
      </c>
      <c r="O421">
        <v>-1.1875929000000001</v>
      </c>
      <c r="P421">
        <v>1.1767570999999999</v>
      </c>
      <c r="Q421">
        <v>0.75277110000000003</v>
      </c>
      <c r="R421">
        <v>-0.72202160000000004</v>
      </c>
      <c r="S421">
        <v>1.017884</v>
      </c>
      <c r="T421">
        <v>1.0440035999999999</v>
      </c>
      <c r="U421">
        <v>1.3396077</v>
      </c>
      <c r="V421">
        <v>1.0801765999999999</v>
      </c>
      <c r="W421">
        <v>0.90293144999999997</v>
      </c>
      <c r="X421">
        <v>1</v>
      </c>
      <c r="Y421">
        <v>0.67415320000000001</v>
      </c>
      <c r="Z421">
        <v>0.67904140000000002</v>
      </c>
      <c r="AA421">
        <v>0.95065856000000004</v>
      </c>
      <c r="AB421">
        <v>0.98169099999999998</v>
      </c>
      <c r="AC421">
        <v>0.97343880000000005</v>
      </c>
      <c r="AD421">
        <v>0.84886720000000004</v>
      </c>
      <c r="AE421">
        <v>0.46183464000000002</v>
      </c>
      <c r="AF421">
        <v>0.82741520000000002</v>
      </c>
      <c r="AG421" s="1">
        <v>0.32</v>
      </c>
      <c r="AH421" s="1">
        <v>0.25</v>
      </c>
      <c r="AI421" s="1">
        <v>0.36</v>
      </c>
      <c r="AJ421" s="1">
        <v>0.25</v>
      </c>
      <c r="AK421" s="1">
        <v>0.11</v>
      </c>
      <c r="AL421" s="1">
        <v>0.36</v>
      </c>
      <c r="AM421" s="1">
        <v>0.46</v>
      </c>
      <c r="AN421" s="1">
        <v>0.32</v>
      </c>
      <c r="AO421" s="1">
        <v>0.25</v>
      </c>
      <c r="AP421" s="1">
        <v>0.39</v>
      </c>
      <c r="AQ421" s="1">
        <f>SUM(Tabla1[[#This Row],[AM24vsNM24]:[NMinf48vsNM48]])</f>
        <v>1.3396077</v>
      </c>
    </row>
    <row r="422" spans="1:43" hidden="1" x14ac:dyDescent="0.3">
      <c r="A422" t="s">
        <v>450</v>
      </c>
      <c r="B422">
        <v>47</v>
      </c>
      <c r="C422" t="str">
        <f>IF(Tabla1[[#This Row],[FDR q-val|AM24vsNM24]] &lt; $C$1, Tabla1[[#This Row],[NES|AM24vsNM24]], "")</f>
        <v/>
      </c>
      <c r="D422" t="str">
        <f>IF(Tabla1[[#This Row],[FDR q-val|AM48vsNM48]] &lt; $C$1, Tabla1[[#This Row],[NES|AM48vsNM48]], "")</f>
        <v/>
      </c>
      <c r="E422" t="str">
        <f>IF(Tabla1[[#This Row],[FDR q-val|AMinf24vsAM24]] &lt; $C$1, Tabla1[[#This Row],[NES|AMinf24vsAM24]], "")</f>
        <v/>
      </c>
      <c r="F422" t="str">
        <f>IF(Tabla1[[#This Row],[FDR q-val|AMinf24vsNM24]] &lt; $C$1, Tabla1[[#This Row],[NES|AMinf24vsNM24]], "")</f>
        <v/>
      </c>
      <c r="G422" t="str">
        <f>IF(Tabla1[[#This Row],[FDR q-val|AMinf24vsNMinf24]] &lt; $C$1, Tabla1[[#This Row],[NES|AMinf24vsNMinf24]], "")</f>
        <v/>
      </c>
      <c r="H422" t="str">
        <f>IF(Tabla1[[#This Row],[FDR q-val|AMinf48_vs_NMinf48]] &lt; $C$1, Tabla1[[#This Row],[NES|AMinf48_vs_NMinf48]], "")</f>
        <v/>
      </c>
      <c r="I422" t="str">
        <f>IF(Tabla1[[#This Row],[FDR q-val|AMinf48vsAM48]] &lt; $C$1, Tabla1[[#This Row],[NES|AMinf48vsAM48]], "")</f>
        <v/>
      </c>
      <c r="J422" t="str">
        <f>IF(Tabla1[[#This Row],[FDR q-val|AMinf48vsNM48]] &lt; $C$1, Tabla1[[#This Row],[NES|AMinf48vsNM48]], "")</f>
        <v/>
      </c>
      <c r="K422" t="str">
        <f>IF(Tabla1[[#This Row],[FDR q-val|NMinf24vsNM24]] &lt; $C$1, Tabla1[[#This Row],[NES|NMinf24vsNM24]], "")</f>
        <v/>
      </c>
      <c r="L422" t="str">
        <f>IF(Tabla1[[#This Row],[FDR q-val|NMinf48vsNM48]] &lt; $C$1, Tabla1[[#This Row],[NES|NMinf48vsNM48]], "")</f>
        <v/>
      </c>
      <c r="M422">
        <v>-0.90502289999999996</v>
      </c>
      <c r="N422">
        <v>-1.1718877999999999</v>
      </c>
      <c r="O422">
        <v>-1.2730664</v>
      </c>
      <c r="P422">
        <v>-1.1821623999999999</v>
      </c>
      <c r="Q422">
        <v>-0.79690474</v>
      </c>
      <c r="R422">
        <v>-0.771069</v>
      </c>
      <c r="S422">
        <v>0.82935654999999997</v>
      </c>
      <c r="T422">
        <v>0.79986924000000004</v>
      </c>
      <c r="U422">
        <v>-1.1086297000000001</v>
      </c>
      <c r="V422">
        <v>0.69298709999999997</v>
      </c>
      <c r="W422">
        <v>0.95517870000000005</v>
      </c>
      <c r="X422">
        <v>0.97408099999999997</v>
      </c>
      <c r="Y422">
        <v>0.60207653000000005</v>
      </c>
      <c r="Z422">
        <v>0.99406220000000001</v>
      </c>
      <c r="AA422">
        <v>1</v>
      </c>
      <c r="AB422">
        <v>0.98817456000000004</v>
      </c>
      <c r="AC422">
        <v>0.99619484000000003</v>
      </c>
      <c r="AD422">
        <v>0.89658159999999998</v>
      </c>
      <c r="AE422">
        <v>0.80685839999999998</v>
      </c>
      <c r="AF422">
        <v>0.93548589999999998</v>
      </c>
      <c r="AG422" s="1">
        <v>0.15</v>
      </c>
      <c r="AH422" s="1">
        <v>0.28000000000000003</v>
      </c>
      <c r="AI422" s="1">
        <v>0.23</v>
      </c>
      <c r="AJ422" s="1">
        <v>0.21</v>
      </c>
      <c r="AK422" s="1">
        <v>0.21</v>
      </c>
      <c r="AL422" s="1">
        <v>0.09</v>
      </c>
      <c r="AM422" s="1">
        <v>0.23</v>
      </c>
      <c r="AN422" s="1">
        <v>0.4</v>
      </c>
      <c r="AO422" s="1">
        <v>0.26</v>
      </c>
      <c r="AP422" s="1">
        <v>0.19</v>
      </c>
      <c r="AQ422" s="1">
        <f>SUM(Tabla1[[#This Row],[AM24vsNM24]:[NMinf48vsNM48]])</f>
        <v>0</v>
      </c>
    </row>
    <row r="423" spans="1:43" hidden="1" x14ac:dyDescent="0.3">
      <c r="A423" t="s">
        <v>451</v>
      </c>
      <c r="B423">
        <v>40</v>
      </c>
      <c r="C423" t="str">
        <f>IF(Tabla1[[#This Row],[FDR q-val|AM24vsNM24]] &lt; $C$1, Tabla1[[#This Row],[NES|AM24vsNM24]], "")</f>
        <v/>
      </c>
      <c r="D423" t="str">
        <f>IF(Tabla1[[#This Row],[FDR q-val|AM48vsNM48]] &lt; $C$1, Tabla1[[#This Row],[NES|AM48vsNM48]], "")</f>
        <v/>
      </c>
      <c r="E423" t="str">
        <f>IF(Tabla1[[#This Row],[FDR q-val|AMinf24vsAM24]] &lt; $C$1, Tabla1[[#This Row],[NES|AMinf24vsAM24]], "")</f>
        <v/>
      </c>
      <c r="F423" t="str">
        <f>IF(Tabla1[[#This Row],[FDR q-val|AMinf24vsNM24]] &lt; $C$1, Tabla1[[#This Row],[NES|AMinf24vsNM24]], "")</f>
        <v/>
      </c>
      <c r="H423" t="str">
        <f>IF(Tabla1[[#This Row],[FDR q-val|AMinf48_vs_NMinf48]] &lt; $C$1, Tabla1[[#This Row],[NES|AMinf48_vs_NMinf48]], "")</f>
        <v/>
      </c>
      <c r="I423" t="str">
        <f>IF(Tabla1[[#This Row],[FDR q-val|AMinf48vsAM48]] &lt; $C$1, Tabla1[[#This Row],[NES|AMinf48vsAM48]], "")</f>
        <v/>
      </c>
      <c r="J423" t="str">
        <f>IF(Tabla1[[#This Row],[FDR q-val|AMinf48vsNM48]] &lt; $C$1, Tabla1[[#This Row],[NES|AMinf48vsNM48]], "")</f>
        <v/>
      </c>
      <c r="K423" t="str">
        <f>IF(Tabla1[[#This Row],[FDR q-val|NMinf24vsNM24]] &lt; $C$1, Tabla1[[#This Row],[NES|NMinf24vsNM24]], "")</f>
        <v/>
      </c>
      <c r="L423" t="str">
        <f>IF(Tabla1[[#This Row],[FDR q-val|NMinf48vsNM48]] &lt; $C$1, Tabla1[[#This Row],[NES|NMinf48vsNM48]], "")</f>
        <v/>
      </c>
      <c r="M423">
        <v>-1.0633927999999999</v>
      </c>
      <c r="N423">
        <v>-1.3202045</v>
      </c>
      <c r="O423">
        <v>-1.4056587</v>
      </c>
      <c r="P423">
        <v>-1.5303515999999999</v>
      </c>
      <c r="Q423">
        <v>-1.1810423000000001</v>
      </c>
      <c r="R423">
        <v>-0.93030166999999997</v>
      </c>
      <c r="S423">
        <v>0.67013615000000004</v>
      </c>
      <c r="T423">
        <v>0.57852035999999996</v>
      </c>
      <c r="U423">
        <v>-1.2296942</v>
      </c>
      <c r="V423">
        <v>-0.67180629999999997</v>
      </c>
      <c r="W423">
        <v>0.95522929999999995</v>
      </c>
      <c r="X423">
        <v>0.80869380000000002</v>
      </c>
      <c r="Y423">
        <v>0.55307764000000004</v>
      </c>
      <c r="Z423">
        <v>0.99924886000000002</v>
      </c>
      <c r="AA423">
        <v>1</v>
      </c>
      <c r="AB423">
        <v>0.96920919999999999</v>
      </c>
      <c r="AC423">
        <v>0.97382486000000001</v>
      </c>
      <c r="AD423">
        <v>0.95133319999999999</v>
      </c>
      <c r="AE423">
        <v>0.81911560000000005</v>
      </c>
      <c r="AF423">
        <v>1</v>
      </c>
      <c r="AG423" s="1">
        <v>0.15</v>
      </c>
      <c r="AH423" s="1">
        <v>0.28000000000000003</v>
      </c>
      <c r="AI423" s="1">
        <v>0.25</v>
      </c>
      <c r="AJ423" s="1">
        <v>0.25</v>
      </c>
      <c r="AK423" s="1">
        <v>0.25</v>
      </c>
      <c r="AL423" s="1">
        <v>0.1</v>
      </c>
      <c r="AM423" s="1">
        <v>0.28000000000000003</v>
      </c>
      <c r="AN423" s="1">
        <v>0.23</v>
      </c>
      <c r="AO423" s="1">
        <v>0.3</v>
      </c>
      <c r="AP423" s="1">
        <v>0.08</v>
      </c>
      <c r="AQ423" s="1">
        <f>SUM(Tabla1[[#This Row],[AM24vsNM24]:[NMinf48vsNM48]])</f>
        <v>0</v>
      </c>
    </row>
    <row r="424" spans="1:43" hidden="1" x14ac:dyDescent="0.3">
      <c r="A424" t="s">
        <v>452</v>
      </c>
      <c r="B424">
        <v>19</v>
      </c>
      <c r="C424" t="str">
        <f>IF(Tabla1[[#This Row],[FDR q-val|AM24vsNM24]] &lt; $C$1, Tabla1[[#This Row],[NES|AM24vsNM24]], "")</f>
        <v/>
      </c>
      <c r="D424" t="str">
        <f>IF(Tabla1[[#This Row],[FDR q-val|AM48vsNM48]] &lt; $C$1, Tabla1[[#This Row],[NES|AM48vsNM48]], "")</f>
        <v/>
      </c>
      <c r="E424" t="str">
        <f>IF(Tabla1[[#This Row],[FDR q-val|AMinf24vsAM24]] &lt; $C$1, Tabla1[[#This Row],[NES|AMinf24vsAM24]], "")</f>
        <v/>
      </c>
      <c r="F424" t="str">
        <f>IF(Tabla1[[#This Row],[FDR q-val|AMinf24vsNM24]] &lt; $C$1, Tabla1[[#This Row],[NES|AMinf24vsNM24]], "")</f>
        <v/>
      </c>
      <c r="G424" t="str">
        <f>IF(Tabla1[[#This Row],[FDR q-val|AMinf24vsNMinf24]] &lt; $C$1, Tabla1[[#This Row],[NES|AMinf24vsNMinf24]], "")</f>
        <v/>
      </c>
      <c r="H424" t="str">
        <f>IF(Tabla1[[#This Row],[FDR q-val|AMinf48_vs_NMinf48]] &lt; $C$1, Tabla1[[#This Row],[NES|AMinf48_vs_NMinf48]], "")</f>
        <v/>
      </c>
      <c r="I424" t="str">
        <f>IF(Tabla1[[#This Row],[FDR q-val|AMinf48vsAM48]] &lt; $C$1, Tabla1[[#This Row],[NES|AMinf48vsAM48]], "")</f>
        <v/>
      </c>
      <c r="J424" t="str">
        <f>IF(Tabla1[[#This Row],[FDR q-val|AMinf48vsNM48]] &lt; $C$1, Tabla1[[#This Row],[NES|AMinf48vsNM48]], "")</f>
        <v/>
      </c>
      <c r="K424" t="str">
        <f>IF(Tabla1[[#This Row],[FDR q-val|NMinf24vsNM24]] &lt; $C$1, Tabla1[[#This Row],[NES|NMinf24vsNM24]], "")</f>
        <v/>
      </c>
      <c r="L424" t="str">
        <f>IF(Tabla1[[#This Row],[FDR q-val|NMinf48vsNM48]] &lt; $C$1, Tabla1[[#This Row],[NES|NMinf48vsNM48]], "")</f>
        <v/>
      </c>
      <c r="M424">
        <v>0.58933040000000003</v>
      </c>
      <c r="N424">
        <v>-1.189594</v>
      </c>
      <c r="O424">
        <v>-1.0270724</v>
      </c>
      <c r="P424">
        <v>-1.0305219000000001</v>
      </c>
      <c r="Q424">
        <v>-1.3429660999999999</v>
      </c>
      <c r="R424">
        <v>-1.0524255</v>
      </c>
      <c r="S424">
        <v>1.1583116</v>
      </c>
      <c r="T424">
        <v>0.95434134999999998</v>
      </c>
      <c r="U424">
        <v>0.99082230000000004</v>
      </c>
      <c r="V424">
        <v>1.2960684</v>
      </c>
      <c r="W424">
        <v>0.97357755999999995</v>
      </c>
      <c r="X424">
        <v>0.97812253000000005</v>
      </c>
      <c r="Y424">
        <v>0.75593144000000001</v>
      </c>
      <c r="Z424">
        <v>0.99321789999999999</v>
      </c>
      <c r="AA424">
        <v>1</v>
      </c>
      <c r="AB424">
        <v>0.91216750000000002</v>
      </c>
      <c r="AC424">
        <v>1</v>
      </c>
      <c r="AD424">
        <v>0.87177769999999999</v>
      </c>
      <c r="AE424">
        <v>0.77359509999999998</v>
      </c>
      <c r="AF424">
        <v>0.85114895999999995</v>
      </c>
      <c r="AG424" s="1">
        <v>0.32</v>
      </c>
      <c r="AH424" s="1">
        <v>0.26</v>
      </c>
      <c r="AI424" s="1">
        <v>0.16</v>
      </c>
      <c r="AJ424" s="1">
        <v>0.26</v>
      </c>
      <c r="AK424" s="1">
        <v>0.47</v>
      </c>
      <c r="AL424" s="1">
        <v>0.68</v>
      </c>
      <c r="AM424" s="1">
        <v>0.42</v>
      </c>
      <c r="AN424" s="1">
        <v>0.42</v>
      </c>
      <c r="AO424" s="1">
        <v>0.37</v>
      </c>
      <c r="AP424" s="1">
        <v>0.42</v>
      </c>
      <c r="AQ424" s="1">
        <f>SUM(Tabla1[[#This Row],[AM24vsNM24]:[NMinf48vsNM48]])</f>
        <v>0</v>
      </c>
    </row>
    <row r="425" spans="1:43" hidden="1" x14ac:dyDescent="0.3">
      <c r="A425" t="s">
        <v>453</v>
      </c>
      <c r="B425">
        <v>16</v>
      </c>
      <c r="C425" t="str">
        <f>IF(Tabla1[[#This Row],[FDR q-val|AM24vsNM24]] &lt; $C$1, Tabla1[[#This Row],[NES|AM24vsNM24]], "")</f>
        <v/>
      </c>
      <c r="D425" t="str">
        <f>IF(Tabla1[[#This Row],[FDR q-val|AM48vsNM48]] &lt; $C$1, Tabla1[[#This Row],[NES|AM48vsNM48]], "")</f>
        <v/>
      </c>
      <c r="E425" t="str">
        <f>IF(Tabla1[[#This Row],[FDR q-val|AMinf24vsAM24]] &lt; $C$1, Tabla1[[#This Row],[NES|AMinf24vsAM24]], "")</f>
        <v/>
      </c>
      <c r="F425" t="str">
        <f>IF(Tabla1[[#This Row],[FDR q-val|AMinf24vsNM24]] &lt; $C$1, Tabla1[[#This Row],[NES|AMinf24vsNM24]], "")</f>
        <v/>
      </c>
      <c r="H425" t="str">
        <f>IF(Tabla1[[#This Row],[FDR q-val|AMinf48_vs_NMinf48]] &lt; $C$1, Tabla1[[#This Row],[NES|AMinf48_vs_NMinf48]], "")</f>
        <v/>
      </c>
      <c r="I425" t="str">
        <f>IF(Tabla1[[#This Row],[FDR q-val|AMinf48vsAM48]] &lt; $C$1, Tabla1[[#This Row],[NES|AMinf48vsAM48]], "")</f>
        <v/>
      </c>
      <c r="J425" t="str">
        <f>IF(Tabla1[[#This Row],[FDR q-val|AMinf48vsNM48]] &lt; $C$1, Tabla1[[#This Row],[NES|AMinf48vsNM48]], "")</f>
        <v/>
      </c>
      <c r="K425" t="str">
        <f>IF(Tabla1[[#This Row],[FDR q-val|NMinf24vsNM24]] &lt; $C$1, Tabla1[[#This Row],[NES|NMinf24vsNM24]], "")</f>
        <v/>
      </c>
      <c r="L425" t="str">
        <f>IF(Tabla1[[#This Row],[FDR q-val|NMinf48vsNM48]] &lt; $C$1, Tabla1[[#This Row],[NES|NMinf48vsNM48]], "")</f>
        <v/>
      </c>
      <c r="M425">
        <v>0.61491839999999998</v>
      </c>
      <c r="N425">
        <v>-1.2495453000000001</v>
      </c>
      <c r="O425">
        <v>-1.1361353000000001</v>
      </c>
      <c r="P425">
        <v>-1.2036829</v>
      </c>
      <c r="Q425">
        <v>-1.4024726000000001</v>
      </c>
      <c r="R425">
        <v>-1.0207651</v>
      </c>
      <c r="S425">
        <v>1.0913732</v>
      </c>
      <c r="T425">
        <v>0.85646473999999995</v>
      </c>
      <c r="U425">
        <v>0.72286444999999999</v>
      </c>
      <c r="V425">
        <v>1.0691477</v>
      </c>
      <c r="W425">
        <v>0.96736730000000004</v>
      </c>
      <c r="X425">
        <v>0.90603155000000002</v>
      </c>
      <c r="Y425">
        <v>0.73925894000000003</v>
      </c>
      <c r="Z425">
        <v>1</v>
      </c>
      <c r="AA425">
        <v>1</v>
      </c>
      <c r="AB425">
        <v>0.92785839999999997</v>
      </c>
      <c r="AC425">
        <v>1</v>
      </c>
      <c r="AD425">
        <v>0.87850110000000003</v>
      </c>
      <c r="AE425">
        <v>0.92271775</v>
      </c>
      <c r="AF425">
        <v>0.83494990000000002</v>
      </c>
      <c r="AG425" s="1">
        <v>0.25</v>
      </c>
      <c r="AH425" s="1">
        <v>0.31</v>
      </c>
      <c r="AI425" s="1">
        <v>0.19</v>
      </c>
      <c r="AJ425" s="1">
        <v>0.31</v>
      </c>
      <c r="AK425" s="1">
        <v>0.5</v>
      </c>
      <c r="AL425" s="1">
        <v>0.63</v>
      </c>
      <c r="AM425" s="1">
        <v>0.38</v>
      </c>
      <c r="AN425" s="1">
        <v>0.38</v>
      </c>
      <c r="AO425" s="1">
        <v>0.31</v>
      </c>
      <c r="AP425" s="1">
        <v>0.38</v>
      </c>
      <c r="AQ425" s="1">
        <f>SUM(Tabla1[[#This Row],[AM24vsNM24]:[NMinf48vsNM48]])</f>
        <v>0</v>
      </c>
    </row>
    <row r="426" spans="1:43" hidden="1" x14ac:dyDescent="0.3">
      <c r="A426" t="s">
        <v>454</v>
      </c>
      <c r="B426">
        <v>17</v>
      </c>
      <c r="C426" t="str">
        <f>IF(Tabla1[[#This Row],[FDR q-val|AM24vsNM24]] &lt; $C$1, Tabla1[[#This Row],[NES|AM24vsNM24]], "")</f>
        <v/>
      </c>
      <c r="D426" t="str">
        <f>IF(Tabla1[[#This Row],[FDR q-val|AM48vsNM48]] &lt; $C$1, Tabla1[[#This Row],[NES|AM48vsNM48]], "")</f>
        <v/>
      </c>
      <c r="E426" t="str">
        <f>IF(Tabla1[[#This Row],[FDR q-val|AMinf24vsAM24]] &lt; $C$1, Tabla1[[#This Row],[NES|AMinf24vsAM24]], "")</f>
        <v/>
      </c>
      <c r="F426" t="str">
        <f>IF(Tabla1[[#This Row],[FDR q-val|AMinf24vsNM24]] &lt; $C$1, Tabla1[[#This Row],[NES|AMinf24vsNM24]], "")</f>
        <v/>
      </c>
      <c r="G426" t="str">
        <f>IF(Tabla1[[#This Row],[FDR q-val|AMinf24vsNMinf24]] &lt; $C$1, Tabla1[[#This Row],[NES|AMinf24vsNMinf24]], "")</f>
        <v/>
      </c>
      <c r="H426" t="str">
        <f>IF(Tabla1[[#This Row],[FDR q-val|AMinf48_vs_NMinf48]] &lt; $C$1, Tabla1[[#This Row],[NES|AMinf48_vs_NMinf48]], "")</f>
        <v/>
      </c>
      <c r="I426" t="str">
        <f>IF(Tabla1[[#This Row],[FDR q-val|AMinf48vsAM48]] &lt; $C$1, Tabla1[[#This Row],[NES|AMinf48vsAM48]], "")</f>
        <v/>
      </c>
      <c r="J426" t="str">
        <f>IF(Tabla1[[#This Row],[FDR q-val|AMinf48vsNM48]] &lt; $C$1, Tabla1[[#This Row],[NES|AMinf48vsNM48]], "")</f>
        <v/>
      </c>
      <c r="K426" t="str">
        <f>IF(Tabla1[[#This Row],[FDR q-val|NMinf24vsNM24]] &lt; $C$1, Tabla1[[#This Row],[NES|NMinf24vsNM24]], "")</f>
        <v/>
      </c>
      <c r="L426" t="str">
        <f>IF(Tabla1[[#This Row],[FDR q-val|NMinf48vsNM48]] &lt; $C$1, Tabla1[[#This Row],[NES|NMinf48vsNM48]], "")</f>
        <v/>
      </c>
      <c r="M426">
        <v>1.2890265999999999</v>
      </c>
      <c r="N426">
        <v>-0.94413360000000002</v>
      </c>
      <c r="O426">
        <v>-1.2892227999999999</v>
      </c>
      <c r="P426">
        <v>1.108627</v>
      </c>
      <c r="Q426">
        <v>0.89513909999999997</v>
      </c>
      <c r="R426">
        <v>0.82808256000000002</v>
      </c>
      <c r="S426">
        <v>-0.52876215999999998</v>
      </c>
      <c r="T426">
        <v>-0.81579950000000001</v>
      </c>
      <c r="U426">
        <v>0.71178980000000003</v>
      </c>
      <c r="V426">
        <v>-0.75699950000000005</v>
      </c>
      <c r="W426">
        <v>0.75587404000000002</v>
      </c>
      <c r="X426">
        <v>1</v>
      </c>
      <c r="Y426">
        <v>0.59131115999999995</v>
      </c>
      <c r="Z426">
        <v>0.71100819999999998</v>
      </c>
      <c r="AA426">
        <v>0.93767889999999998</v>
      </c>
      <c r="AB426">
        <v>1</v>
      </c>
      <c r="AC426">
        <v>0.97100160000000002</v>
      </c>
      <c r="AD426">
        <v>0.93120926999999998</v>
      </c>
      <c r="AE426">
        <v>0.9233498</v>
      </c>
      <c r="AF426">
        <v>0.98313236000000004</v>
      </c>
      <c r="AG426" s="1">
        <v>0.47</v>
      </c>
      <c r="AH426" s="1">
        <v>0.65</v>
      </c>
      <c r="AI426" s="1">
        <v>0.47</v>
      </c>
      <c r="AJ426" s="1">
        <v>0.18</v>
      </c>
      <c r="AK426" s="1">
        <v>0.24</v>
      </c>
      <c r="AL426" s="1">
        <v>0.28999999999999998</v>
      </c>
      <c r="AM426" s="1">
        <v>0.35</v>
      </c>
      <c r="AN426" s="1">
        <v>0.24</v>
      </c>
      <c r="AO426" s="1">
        <v>0.41</v>
      </c>
      <c r="AP426" s="1">
        <v>0.35</v>
      </c>
      <c r="AQ426" s="1">
        <f>SUM(Tabla1[[#This Row],[AM24vsNM24]:[NMinf48vsNM48]])</f>
        <v>0</v>
      </c>
    </row>
    <row r="427" spans="1:43" x14ac:dyDescent="0.3">
      <c r="A427" t="s">
        <v>455</v>
      </c>
      <c r="B427">
        <v>31</v>
      </c>
      <c r="C427" t="str">
        <f>IF(Tabla1[[#This Row],[FDR q-val|AM24vsNM24]] &lt; $C$1, Tabla1[[#This Row],[NES|AM24vsNM24]], "")</f>
        <v/>
      </c>
      <c r="D427" t="str">
        <f>IF(Tabla1[[#This Row],[FDR q-val|AM48vsNM48]] &lt; $C$1, Tabla1[[#This Row],[NES|AM48vsNM48]], "")</f>
        <v/>
      </c>
      <c r="E427" t="str">
        <f>IF(Tabla1[[#This Row],[FDR q-val|AMinf24vsAM24]] &lt; $C$1, Tabla1[[#This Row],[NES|AMinf24vsAM24]], "")</f>
        <v/>
      </c>
      <c r="F427" t="str">
        <f>IF(Tabla1[[#This Row],[FDR q-val|AMinf24vsNM24]] &lt; $C$1, Tabla1[[#This Row],[NES|AMinf24vsNM24]], "")</f>
        <v/>
      </c>
      <c r="H427" t="str">
        <f>IF(Tabla1[[#This Row],[FDR q-val|AMinf48_vs_NMinf48]] &lt; $C$1, Tabla1[[#This Row],[NES|AMinf48_vs_NMinf48]], "")</f>
        <v/>
      </c>
      <c r="I427" t="str">
        <f>IF(Tabla1[[#This Row],[FDR q-val|AMinf48vsAM48]] &lt; $C$1, Tabla1[[#This Row],[NES|AMinf48vsAM48]], "")</f>
        <v/>
      </c>
      <c r="J427" t="str">
        <f>IF(Tabla1[[#This Row],[FDR q-val|AMinf48vsNM48]] &lt; $C$1, Tabla1[[#This Row],[NES|AMinf48vsNM48]], "")</f>
        <v/>
      </c>
      <c r="K427">
        <f>IF(Tabla1[[#This Row],[FDR q-val|NMinf24vsNM24]] &lt; $C$1, Tabla1[[#This Row],[NES|NMinf24vsNM24]], "")</f>
        <v>1.6858228</v>
      </c>
      <c r="L427" t="str">
        <f>IF(Tabla1[[#This Row],[FDR q-val|NMinf48vsNM48]] &lt; $C$1, Tabla1[[#This Row],[NES|NMinf48vsNM48]], "")</f>
        <v/>
      </c>
      <c r="M427">
        <v>1.0122685</v>
      </c>
      <c r="N427">
        <v>0.64879023999999996</v>
      </c>
      <c r="O427">
        <v>0.61601483999999995</v>
      </c>
      <c r="P427">
        <v>1.0591948</v>
      </c>
      <c r="Q427">
        <v>0.59948199999999996</v>
      </c>
      <c r="R427">
        <v>0.59080460000000001</v>
      </c>
      <c r="S427">
        <v>0.87565079999999995</v>
      </c>
      <c r="T427">
        <v>0.90816470000000005</v>
      </c>
      <c r="U427">
        <v>1.6858228</v>
      </c>
      <c r="V427">
        <v>1.0741461999999999</v>
      </c>
      <c r="W427">
        <v>0.95235186999999999</v>
      </c>
      <c r="X427">
        <v>0.97644913</v>
      </c>
      <c r="Y427">
        <v>0.96629184000000001</v>
      </c>
      <c r="Z427">
        <v>0.72653687</v>
      </c>
      <c r="AA427">
        <v>0.97131979999999996</v>
      </c>
      <c r="AB427">
        <v>1</v>
      </c>
      <c r="AC427">
        <v>0.99563330000000005</v>
      </c>
      <c r="AD427">
        <v>0.86366779999999999</v>
      </c>
      <c r="AE427">
        <v>0.14026216999999999</v>
      </c>
      <c r="AF427">
        <v>0.83433884000000003</v>
      </c>
      <c r="AG427" s="1">
        <v>0.39</v>
      </c>
      <c r="AH427" s="1">
        <v>0.16</v>
      </c>
      <c r="AI427" s="1">
        <v>0.28999999999999998</v>
      </c>
      <c r="AJ427" s="1">
        <v>0.28999999999999998</v>
      </c>
      <c r="AK427" s="1">
        <v>0.39</v>
      </c>
      <c r="AL427" s="1">
        <v>0.16</v>
      </c>
      <c r="AM427" s="1">
        <v>0.48</v>
      </c>
      <c r="AN427" s="1">
        <v>0.52</v>
      </c>
      <c r="AO427" s="1">
        <v>0.23</v>
      </c>
      <c r="AP427" s="1">
        <v>0.45</v>
      </c>
      <c r="AQ427" s="1">
        <f>SUM(Tabla1[[#This Row],[AM24vsNM24]:[NMinf48vsNM48]])</f>
        <v>1.6858228</v>
      </c>
    </row>
    <row r="428" spans="1:43" hidden="1" x14ac:dyDescent="0.3">
      <c r="A428" t="s">
        <v>456</v>
      </c>
      <c r="B428">
        <v>65</v>
      </c>
      <c r="C428" t="str">
        <f>IF(Tabla1[[#This Row],[FDR q-val|AM24vsNM24]] &lt; $C$1, Tabla1[[#This Row],[NES|AM24vsNM24]], "")</f>
        <v/>
      </c>
      <c r="D428" t="str">
        <f>IF(Tabla1[[#This Row],[FDR q-val|AM48vsNM48]] &lt; $C$1, Tabla1[[#This Row],[NES|AM48vsNM48]], "")</f>
        <v/>
      </c>
      <c r="E428" t="str">
        <f>IF(Tabla1[[#This Row],[FDR q-val|AMinf24vsAM24]] &lt; $C$1, Tabla1[[#This Row],[NES|AMinf24vsAM24]], "")</f>
        <v/>
      </c>
      <c r="F428" t="str">
        <f>IF(Tabla1[[#This Row],[FDR q-val|AMinf24vsNM24]] &lt; $C$1, Tabla1[[#This Row],[NES|AMinf24vsNM24]], "")</f>
        <v/>
      </c>
      <c r="G428" t="str">
        <f>IF(Tabla1[[#This Row],[FDR q-val|AMinf24vsNMinf24]] &lt; $C$1, Tabla1[[#This Row],[NES|AMinf24vsNMinf24]], "")</f>
        <v/>
      </c>
      <c r="H428" t="str">
        <f>IF(Tabla1[[#This Row],[FDR q-val|AMinf48_vs_NMinf48]] &lt; $C$1, Tabla1[[#This Row],[NES|AMinf48_vs_NMinf48]], "")</f>
        <v/>
      </c>
      <c r="I428" t="str">
        <f>IF(Tabla1[[#This Row],[FDR q-val|AMinf48vsAM48]] &lt; $C$1, Tabla1[[#This Row],[NES|AMinf48vsAM48]], "")</f>
        <v/>
      </c>
      <c r="J428" t="str">
        <f>IF(Tabla1[[#This Row],[FDR q-val|AMinf48vsNM48]] &lt; $C$1, Tabla1[[#This Row],[NES|AMinf48vsNM48]], "")</f>
        <v/>
      </c>
      <c r="K428" t="str">
        <f>IF(Tabla1[[#This Row],[FDR q-val|NMinf24vsNM24]] &lt; $C$1, Tabla1[[#This Row],[NES|NMinf24vsNM24]], "")</f>
        <v/>
      </c>
      <c r="L428" t="str">
        <f>IF(Tabla1[[#This Row],[FDR q-val|NMinf48vsNM48]] &lt; $C$1, Tabla1[[#This Row],[NES|NMinf48vsNM48]], "")</f>
        <v/>
      </c>
      <c r="M428">
        <v>-1.1020585000000001</v>
      </c>
      <c r="N428">
        <v>-0.64590689999999995</v>
      </c>
      <c r="O428">
        <v>1.2861499000000001</v>
      </c>
      <c r="P428">
        <v>1.1130713000000001</v>
      </c>
      <c r="Q428">
        <v>-1.5582695</v>
      </c>
      <c r="R428">
        <v>-1.3319871000000001</v>
      </c>
      <c r="S428">
        <v>1.3292725000000001</v>
      </c>
      <c r="T428">
        <v>1.2961742000000001</v>
      </c>
      <c r="U428">
        <v>1.2464004</v>
      </c>
      <c r="V428">
        <v>1.3403499000000001</v>
      </c>
      <c r="W428">
        <v>0.95298369999999999</v>
      </c>
      <c r="X428">
        <v>1</v>
      </c>
      <c r="Y428">
        <v>0.70918417</v>
      </c>
      <c r="Z428">
        <v>0.70962875999999997</v>
      </c>
      <c r="AA428">
        <v>1</v>
      </c>
      <c r="AB428">
        <v>0.68991130000000001</v>
      </c>
      <c r="AC428">
        <v>1</v>
      </c>
      <c r="AD428">
        <v>1</v>
      </c>
      <c r="AE428">
        <v>0.55400115000000005</v>
      </c>
      <c r="AF428">
        <v>0.95448506</v>
      </c>
      <c r="AG428" s="1">
        <v>0.28999999999999998</v>
      </c>
      <c r="AH428" s="1">
        <v>0.17</v>
      </c>
      <c r="AI428" s="1">
        <v>0.32</v>
      </c>
      <c r="AJ428" s="1">
        <v>0.35</v>
      </c>
      <c r="AK428" s="1">
        <v>0.28999999999999998</v>
      </c>
      <c r="AL428" s="1">
        <v>0.35</v>
      </c>
      <c r="AM428" s="1">
        <v>0.4</v>
      </c>
      <c r="AN428" s="1">
        <v>0.37</v>
      </c>
      <c r="AO428" s="1">
        <v>0.49</v>
      </c>
      <c r="AP428" s="1">
        <v>0.37</v>
      </c>
      <c r="AQ428" s="1">
        <f>SUM(Tabla1[[#This Row],[AM24vsNM24]:[NMinf48vsNM48]])</f>
        <v>0</v>
      </c>
    </row>
    <row r="429" spans="1:43" x14ac:dyDescent="0.3">
      <c r="A429" t="s">
        <v>457</v>
      </c>
      <c r="B429">
        <v>24</v>
      </c>
      <c r="C429" t="str">
        <f>IF(Tabla1[[#This Row],[FDR q-val|AM24vsNM24]] &lt; $C$1, Tabla1[[#This Row],[NES|AM24vsNM24]], "")</f>
        <v/>
      </c>
      <c r="D429" t="str">
        <f>IF(Tabla1[[#This Row],[FDR q-val|AM48vsNM48]] &lt; $C$1, Tabla1[[#This Row],[NES|AM48vsNM48]], "")</f>
        <v/>
      </c>
      <c r="E429" t="str">
        <f>IF(Tabla1[[#This Row],[FDR q-val|AMinf24vsAM24]] &lt; $C$1, Tabla1[[#This Row],[NES|AMinf24vsAM24]], "")</f>
        <v/>
      </c>
      <c r="F429" t="str">
        <f>IF(Tabla1[[#This Row],[FDR q-val|AMinf24vsNM24]] &lt; $C$1, Tabla1[[#This Row],[NES|AMinf24vsNM24]], "")</f>
        <v/>
      </c>
      <c r="H429" t="str">
        <f>IF(Tabla1[[#This Row],[FDR q-val|AMinf48_vs_NMinf48]] &lt; $C$1, Tabla1[[#This Row],[NES|AMinf48_vs_NMinf48]], "")</f>
        <v/>
      </c>
      <c r="I429" t="str">
        <f>IF(Tabla1[[#This Row],[FDR q-val|AMinf48vsAM48]] &lt; $C$1, Tabla1[[#This Row],[NES|AMinf48vsAM48]], "")</f>
        <v/>
      </c>
      <c r="J429" t="str">
        <f>IF(Tabla1[[#This Row],[FDR q-val|AMinf48vsNM48]] &lt; $C$1, Tabla1[[#This Row],[NES|AMinf48vsNM48]], "")</f>
        <v/>
      </c>
      <c r="K429">
        <f>IF(Tabla1[[#This Row],[FDR q-val|NMinf24vsNM24]] &lt; $C$1, Tabla1[[#This Row],[NES|NMinf24vsNM24]], "")</f>
        <v>1.3755449</v>
      </c>
      <c r="L429" t="str">
        <f>IF(Tabla1[[#This Row],[FDR q-val|NMinf48vsNM48]] &lt; $C$1, Tabla1[[#This Row],[NES|NMinf48vsNM48]], "")</f>
        <v/>
      </c>
      <c r="M429">
        <v>-0.91797010000000001</v>
      </c>
      <c r="N429">
        <v>0.58718840000000005</v>
      </c>
      <c r="O429">
        <v>1.2572939999999999</v>
      </c>
      <c r="P429">
        <v>1.3371337999999999</v>
      </c>
      <c r="Q429">
        <v>-1.3610103</v>
      </c>
      <c r="R429">
        <v>-1.1634959</v>
      </c>
      <c r="S429">
        <v>1.3279666999999999</v>
      </c>
      <c r="T429">
        <v>1.2367793</v>
      </c>
      <c r="U429">
        <v>1.3755449</v>
      </c>
      <c r="V429">
        <v>1.350633</v>
      </c>
      <c r="W429">
        <v>0.94991915999999998</v>
      </c>
      <c r="X429">
        <v>0.98935974000000004</v>
      </c>
      <c r="Y429">
        <v>0.73549145000000005</v>
      </c>
      <c r="Z429">
        <v>0.57724089999999995</v>
      </c>
      <c r="AA429">
        <v>1</v>
      </c>
      <c r="AB429">
        <v>0.90233649999999999</v>
      </c>
      <c r="AC429">
        <v>1</v>
      </c>
      <c r="AD429">
        <v>1</v>
      </c>
      <c r="AE429">
        <v>0.4278651</v>
      </c>
      <c r="AF429">
        <v>1</v>
      </c>
      <c r="AG429" s="1">
        <v>0.21</v>
      </c>
      <c r="AH429" s="1">
        <v>0.08</v>
      </c>
      <c r="AI429" s="1">
        <v>0.33</v>
      </c>
      <c r="AJ429" s="1">
        <v>0.5</v>
      </c>
      <c r="AK429" s="1">
        <v>0.28999999999999998</v>
      </c>
      <c r="AL429" s="1">
        <v>0.79</v>
      </c>
      <c r="AM429" s="1">
        <v>0.42</v>
      </c>
      <c r="AN429" s="1">
        <v>0.46</v>
      </c>
      <c r="AO429" s="1">
        <v>0.63</v>
      </c>
      <c r="AP429" s="1">
        <v>0.46</v>
      </c>
      <c r="AQ429" s="1">
        <f>SUM(Tabla1[[#This Row],[AM24vsNM24]:[NMinf48vsNM48]])</f>
        <v>1.3755449</v>
      </c>
    </row>
    <row r="430" spans="1:43" hidden="1" x14ac:dyDescent="0.3">
      <c r="A430" t="s">
        <v>458</v>
      </c>
      <c r="B430">
        <v>428</v>
      </c>
      <c r="C430" t="str">
        <f>IF(Tabla1[[#This Row],[FDR q-val|AM24vsNM24]] &lt; $C$1, Tabla1[[#This Row],[NES|AM24vsNM24]], "")</f>
        <v/>
      </c>
      <c r="D430" t="str">
        <f>IF(Tabla1[[#This Row],[FDR q-val|AM48vsNM48]] &lt; $C$1, Tabla1[[#This Row],[NES|AM48vsNM48]], "")</f>
        <v/>
      </c>
      <c r="E430" t="str">
        <f>IF(Tabla1[[#This Row],[FDR q-val|AMinf24vsAM24]] &lt; $C$1, Tabla1[[#This Row],[NES|AMinf24vsAM24]], "")</f>
        <v/>
      </c>
      <c r="F430" t="str">
        <f>IF(Tabla1[[#This Row],[FDR q-val|AMinf24vsNM24]] &lt; $C$1, Tabla1[[#This Row],[NES|AMinf24vsNM24]], "")</f>
        <v/>
      </c>
      <c r="G430" t="str">
        <f>IF(Tabla1[[#This Row],[FDR q-val|AMinf24vsNMinf24]] &lt; $C$1, Tabla1[[#This Row],[NES|AMinf24vsNMinf24]], "")</f>
        <v/>
      </c>
      <c r="H430" t="str">
        <f>IF(Tabla1[[#This Row],[FDR q-val|AMinf48_vs_NMinf48]] &lt; $C$1, Tabla1[[#This Row],[NES|AMinf48_vs_NMinf48]], "")</f>
        <v/>
      </c>
      <c r="I430" t="str">
        <f>IF(Tabla1[[#This Row],[FDR q-val|AMinf48vsAM48]] &lt; $C$1, Tabla1[[#This Row],[NES|AMinf48vsAM48]], "")</f>
        <v/>
      </c>
      <c r="J430" t="str">
        <f>IF(Tabla1[[#This Row],[FDR q-val|AMinf48vsNM48]] &lt; $C$1, Tabla1[[#This Row],[NES|AMinf48vsNM48]], "")</f>
        <v/>
      </c>
      <c r="K430" t="str">
        <f>IF(Tabla1[[#This Row],[FDR q-val|NMinf24vsNM24]] &lt; $C$1, Tabla1[[#This Row],[NES|NMinf24vsNM24]], "")</f>
        <v/>
      </c>
      <c r="L430" t="str">
        <f>IF(Tabla1[[#This Row],[FDR q-val|NMinf48vsNM48]] &lt; $C$1, Tabla1[[#This Row],[NES|NMinf48vsNM48]], "")</f>
        <v/>
      </c>
      <c r="M430">
        <v>0.83963279999999996</v>
      </c>
      <c r="N430">
        <v>0.67844760000000004</v>
      </c>
      <c r="O430">
        <v>-0.81881833000000004</v>
      </c>
      <c r="P430">
        <v>1.0582718</v>
      </c>
      <c r="Q430">
        <v>-0.84558739999999999</v>
      </c>
      <c r="R430">
        <v>-0.77351409999999998</v>
      </c>
      <c r="S430">
        <v>0.68915384999999996</v>
      </c>
      <c r="T430">
        <v>0.74665440000000005</v>
      </c>
      <c r="U430">
        <v>1.2490399999999999</v>
      </c>
      <c r="V430">
        <v>0.91311955</v>
      </c>
      <c r="W430">
        <v>1</v>
      </c>
      <c r="X430">
        <v>0.96853829999999996</v>
      </c>
      <c r="Y430">
        <v>0.90817225000000001</v>
      </c>
      <c r="Z430">
        <v>0.7228367</v>
      </c>
      <c r="AA430">
        <v>1</v>
      </c>
      <c r="AB430">
        <v>0.99386156000000003</v>
      </c>
      <c r="AC430">
        <v>0.97489333</v>
      </c>
      <c r="AD430">
        <v>0.92043269999999999</v>
      </c>
      <c r="AE430">
        <v>0.55263779999999996</v>
      </c>
      <c r="AF430">
        <v>0.88209079999999995</v>
      </c>
      <c r="AG430" s="1">
        <v>0.27</v>
      </c>
      <c r="AH430" s="1">
        <v>0.19</v>
      </c>
      <c r="AI430" s="1">
        <v>0.16</v>
      </c>
      <c r="AJ430" s="1">
        <v>0.25</v>
      </c>
      <c r="AK430" s="1">
        <v>0.18</v>
      </c>
      <c r="AL430" s="1">
        <v>0.21</v>
      </c>
      <c r="AM430" s="1">
        <v>0.21</v>
      </c>
      <c r="AN430" s="1">
        <v>0.25</v>
      </c>
      <c r="AO430" s="1">
        <v>0.24</v>
      </c>
      <c r="AP430" s="1">
        <v>0.24</v>
      </c>
      <c r="AQ430" s="1">
        <f>SUM(Tabla1[[#This Row],[AM24vsNM24]:[NMinf48vsNM48]])</f>
        <v>0</v>
      </c>
    </row>
    <row r="431" spans="1:43" hidden="1" x14ac:dyDescent="0.3">
      <c r="A431" t="s">
        <v>459</v>
      </c>
      <c r="B431">
        <v>155</v>
      </c>
      <c r="C431" t="str">
        <f>IF(Tabla1[[#This Row],[FDR q-val|AM24vsNM24]] &lt; $C$1, Tabla1[[#This Row],[NES|AM24vsNM24]], "")</f>
        <v/>
      </c>
      <c r="D431" t="str">
        <f>IF(Tabla1[[#This Row],[FDR q-val|AM48vsNM48]] &lt; $C$1, Tabla1[[#This Row],[NES|AM48vsNM48]], "")</f>
        <v/>
      </c>
      <c r="E431" t="str">
        <f>IF(Tabla1[[#This Row],[FDR q-val|AMinf24vsAM24]] &lt; $C$1, Tabla1[[#This Row],[NES|AMinf24vsAM24]], "")</f>
        <v/>
      </c>
      <c r="F431" t="str">
        <f>IF(Tabla1[[#This Row],[FDR q-val|AMinf24vsNM24]] &lt; $C$1, Tabla1[[#This Row],[NES|AMinf24vsNM24]], "")</f>
        <v/>
      </c>
      <c r="H431" t="str">
        <f>IF(Tabla1[[#This Row],[FDR q-val|AMinf48_vs_NMinf48]] &lt; $C$1, Tabla1[[#This Row],[NES|AMinf48_vs_NMinf48]], "")</f>
        <v/>
      </c>
      <c r="I431" t="str">
        <f>IF(Tabla1[[#This Row],[FDR q-val|AMinf48vsAM48]] &lt; $C$1, Tabla1[[#This Row],[NES|AMinf48vsAM48]], "")</f>
        <v/>
      </c>
      <c r="J431" t="str">
        <f>IF(Tabla1[[#This Row],[FDR q-val|AMinf48vsNM48]] &lt; $C$1, Tabla1[[#This Row],[NES|AMinf48vsNM48]], "")</f>
        <v/>
      </c>
      <c r="K431" t="str">
        <f>IF(Tabla1[[#This Row],[FDR q-val|NMinf24vsNM24]] &lt; $C$1, Tabla1[[#This Row],[NES|NMinf24vsNM24]], "")</f>
        <v/>
      </c>
      <c r="L431" t="str">
        <f>IF(Tabla1[[#This Row],[FDR q-val|NMinf48vsNM48]] &lt; $C$1, Tabla1[[#This Row],[NES|NMinf48vsNM48]], "")</f>
        <v/>
      </c>
      <c r="M431">
        <v>0.77693880000000004</v>
      </c>
      <c r="N431">
        <v>-0.64325699999999997</v>
      </c>
      <c r="O431">
        <v>-0.81586210000000003</v>
      </c>
      <c r="P431">
        <v>0.93154230000000005</v>
      </c>
      <c r="Q431">
        <v>-0.7627794</v>
      </c>
      <c r="R431">
        <v>-0.59645890000000001</v>
      </c>
      <c r="S431">
        <v>0.87453270000000005</v>
      </c>
      <c r="T431">
        <v>0.92998979999999998</v>
      </c>
      <c r="U431">
        <v>1.2028762</v>
      </c>
      <c r="V431">
        <v>0.89544849999999998</v>
      </c>
      <c r="W431">
        <v>0.96418599999999999</v>
      </c>
      <c r="X431">
        <v>0.99764339999999996</v>
      </c>
      <c r="Y431">
        <v>0.90968420000000005</v>
      </c>
      <c r="Z431">
        <v>0.83897889999999997</v>
      </c>
      <c r="AA431">
        <v>1</v>
      </c>
      <c r="AB431">
        <v>0.98616177000000005</v>
      </c>
      <c r="AC431">
        <v>0.98727960000000003</v>
      </c>
      <c r="AD431">
        <v>0.8641896</v>
      </c>
      <c r="AE431">
        <v>0.57093369999999999</v>
      </c>
      <c r="AF431">
        <v>0.88535609999999998</v>
      </c>
      <c r="AG431" s="1">
        <v>0.44</v>
      </c>
      <c r="AH431" s="1">
        <v>0.32</v>
      </c>
      <c r="AI431" s="1">
        <v>0.17</v>
      </c>
      <c r="AJ431" s="1">
        <v>0.23</v>
      </c>
      <c r="AK431" s="1">
        <v>0.19</v>
      </c>
      <c r="AL431" s="1">
        <v>0.14000000000000001</v>
      </c>
      <c r="AM431" s="1">
        <v>0.28000000000000003</v>
      </c>
      <c r="AN431" s="1">
        <v>0.35</v>
      </c>
      <c r="AO431" s="1">
        <v>0.28000000000000003</v>
      </c>
      <c r="AP431" s="1">
        <v>0.3</v>
      </c>
      <c r="AQ431" s="1">
        <f>SUM(Tabla1[[#This Row],[AM24vsNM24]:[NMinf48vsNM48]])</f>
        <v>0</v>
      </c>
    </row>
    <row r="432" spans="1:43" hidden="1" x14ac:dyDescent="0.3">
      <c r="A432" t="s">
        <v>460</v>
      </c>
      <c r="B432">
        <v>23</v>
      </c>
      <c r="C432" t="str">
        <f>IF(Tabla1[[#This Row],[FDR q-val|AM24vsNM24]] &lt; $C$1, Tabla1[[#This Row],[NES|AM24vsNM24]], "")</f>
        <v/>
      </c>
      <c r="D432" t="str">
        <f>IF(Tabla1[[#This Row],[FDR q-val|AM48vsNM48]] &lt; $C$1, Tabla1[[#This Row],[NES|AM48vsNM48]], "")</f>
        <v/>
      </c>
      <c r="E432" t="str">
        <f>IF(Tabla1[[#This Row],[FDR q-val|AMinf24vsAM24]] &lt; $C$1, Tabla1[[#This Row],[NES|AMinf24vsAM24]], "")</f>
        <v/>
      </c>
      <c r="F432" t="str">
        <f>IF(Tabla1[[#This Row],[FDR q-val|AMinf24vsNM24]] &lt; $C$1, Tabla1[[#This Row],[NES|AMinf24vsNM24]], "")</f>
        <v/>
      </c>
      <c r="G432" t="str">
        <f>IF(Tabla1[[#This Row],[FDR q-val|AMinf24vsNMinf24]] &lt; $C$1, Tabla1[[#This Row],[NES|AMinf24vsNMinf24]], "")</f>
        <v/>
      </c>
      <c r="H432" t="str">
        <f>IF(Tabla1[[#This Row],[FDR q-val|AMinf48_vs_NMinf48]] &lt; $C$1, Tabla1[[#This Row],[NES|AMinf48_vs_NMinf48]], "")</f>
        <v/>
      </c>
      <c r="I432" t="str">
        <f>IF(Tabla1[[#This Row],[FDR q-val|AMinf48vsAM48]] &lt; $C$1, Tabla1[[#This Row],[NES|AMinf48vsAM48]], "")</f>
        <v/>
      </c>
      <c r="J432" t="str">
        <f>IF(Tabla1[[#This Row],[FDR q-val|AMinf48vsNM48]] &lt; $C$1, Tabla1[[#This Row],[NES|AMinf48vsNM48]], "")</f>
        <v/>
      </c>
      <c r="K432" t="str">
        <f>IF(Tabla1[[#This Row],[FDR q-val|NMinf24vsNM24]] &lt; $C$1, Tabla1[[#This Row],[NES|NMinf24vsNM24]], "")</f>
        <v/>
      </c>
      <c r="L432" t="str">
        <f>IF(Tabla1[[#This Row],[FDR q-val|NMinf48vsNM48]] &lt; $C$1, Tabla1[[#This Row],[NES|NMinf48vsNM48]], "")</f>
        <v/>
      </c>
      <c r="M432">
        <v>0.66134166999999999</v>
      </c>
      <c r="N432">
        <v>0.89773879999999995</v>
      </c>
      <c r="O432">
        <v>-0.83274939999999997</v>
      </c>
      <c r="P432">
        <v>-0.5116195</v>
      </c>
      <c r="Q432">
        <v>1.1250724999999999</v>
      </c>
      <c r="R432">
        <v>0.71204889999999998</v>
      </c>
      <c r="S432">
        <v>-1.1919048000000001</v>
      </c>
      <c r="T432">
        <v>-1.2335256000000001</v>
      </c>
      <c r="U432">
        <v>-1.2284971</v>
      </c>
      <c r="V432">
        <v>-1.2111677000000001</v>
      </c>
      <c r="W432">
        <v>0.95462880000000006</v>
      </c>
      <c r="X432">
        <v>1</v>
      </c>
      <c r="Y432">
        <v>0.90110060000000003</v>
      </c>
      <c r="Z432">
        <v>1</v>
      </c>
      <c r="AA432">
        <v>0.80619364999999998</v>
      </c>
      <c r="AB432">
        <v>1</v>
      </c>
      <c r="AC432">
        <v>0.72337275999999995</v>
      </c>
      <c r="AD432">
        <v>0.89686774999999996</v>
      </c>
      <c r="AE432">
        <v>0.81249000000000005</v>
      </c>
      <c r="AF432">
        <v>0.88243806000000002</v>
      </c>
      <c r="AG432" s="1">
        <v>0.17</v>
      </c>
      <c r="AH432" s="1">
        <v>0.17</v>
      </c>
      <c r="AI432" s="1">
        <v>0.48</v>
      </c>
      <c r="AJ432" s="1">
        <v>0.43</v>
      </c>
      <c r="AK432" s="1">
        <v>0.35</v>
      </c>
      <c r="AL432" s="1">
        <v>0.52</v>
      </c>
      <c r="AM432" s="1">
        <v>0.56999999999999995</v>
      </c>
      <c r="AN432" s="1">
        <v>0.65</v>
      </c>
      <c r="AO432" s="1">
        <v>0.35</v>
      </c>
      <c r="AP432" s="1">
        <v>0.78</v>
      </c>
      <c r="AQ432" s="1">
        <f>SUM(Tabla1[[#This Row],[AM24vsNM24]:[NMinf48vsNM48]])</f>
        <v>0</v>
      </c>
    </row>
    <row r="433" spans="1:43" hidden="1" x14ac:dyDescent="0.3">
      <c r="A433" t="s">
        <v>461</v>
      </c>
      <c r="B433">
        <v>21</v>
      </c>
      <c r="C433" t="str">
        <f>IF(Tabla1[[#This Row],[FDR q-val|AM24vsNM24]] &lt; $C$1, Tabla1[[#This Row],[NES|AM24vsNM24]], "")</f>
        <v/>
      </c>
      <c r="D433" t="str">
        <f>IF(Tabla1[[#This Row],[FDR q-val|AM48vsNM48]] &lt; $C$1, Tabla1[[#This Row],[NES|AM48vsNM48]], "")</f>
        <v/>
      </c>
      <c r="E433" t="str">
        <f>IF(Tabla1[[#This Row],[FDR q-val|AMinf24vsAM24]] &lt; $C$1, Tabla1[[#This Row],[NES|AMinf24vsAM24]], "")</f>
        <v/>
      </c>
      <c r="F433" t="str">
        <f>IF(Tabla1[[#This Row],[FDR q-val|AMinf24vsNM24]] &lt; $C$1, Tabla1[[#This Row],[NES|AMinf24vsNM24]], "")</f>
        <v/>
      </c>
      <c r="H433" t="str">
        <f>IF(Tabla1[[#This Row],[FDR q-val|AMinf48_vs_NMinf48]] &lt; $C$1, Tabla1[[#This Row],[NES|AMinf48_vs_NMinf48]], "")</f>
        <v/>
      </c>
      <c r="I433" t="str">
        <f>IF(Tabla1[[#This Row],[FDR q-val|AMinf48vsAM48]] &lt; $C$1, Tabla1[[#This Row],[NES|AMinf48vsAM48]], "")</f>
        <v/>
      </c>
      <c r="J433" t="str">
        <f>IF(Tabla1[[#This Row],[FDR q-val|AMinf48vsNM48]] &lt; $C$1, Tabla1[[#This Row],[NES|AMinf48vsNM48]], "")</f>
        <v/>
      </c>
      <c r="K433" t="str">
        <f>IF(Tabla1[[#This Row],[FDR q-val|NMinf24vsNM24]] &lt; $C$1, Tabla1[[#This Row],[NES|NMinf24vsNM24]], "")</f>
        <v/>
      </c>
      <c r="L433" t="str">
        <f>IF(Tabla1[[#This Row],[FDR q-val|NMinf48vsNM48]] &lt; $C$1, Tabla1[[#This Row],[NES|NMinf48vsNM48]], "")</f>
        <v/>
      </c>
      <c r="M433">
        <v>0.73702319999999999</v>
      </c>
      <c r="N433">
        <v>1.0496780999999999</v>
      </c>
      <c r="O433">
        <v>-0.91590709999999997</v>
      </c>
      <c r="P433">
        <v>-0.53533273999999997</v>
      </c>
      <c r="Q433">
        <v>1.1790537000000001</v>
      </c>
      <c r="R433">
        <v>0.81981760000000004</v>
      </c>
      <c r="S433">
        <v>-1.2568676000000001</v>
      </c>
      <c r="T433">
        <v>-1.1928766</v>
      </c>
      <c r="U433">
        <v>-1.1210960000000001</v>
      </c>
      <c r="V433">
        <v>-1.1425209000000001</v>
      </c>
      <c r="W433">
        <v>0.96542019999999995</v>
      </c>
      <c r="X433">
        <v>1</v>
      </c>
      <c r="Y433">
        <v>0.83527580000000001</v>
      </c>
      <c r="Z433">
        <v>1</v>
      </c>
      <c r="AA433">
        <v>0.73582460000000005</v>
      </c>
      <c r="AB433">
        <v>1</v>
      </c>
      <c r="AC433">
        <v>0.85425680000000004</v>
      </c>
      <c r="AD433">
        <v>0.79134357</v>
      </c>
      <c r="AE433">
        <v>0.79778682999999995</v>
      </c>
      <c r="AF433">
        <v>0.84431624000000005</v>
      </c>
      <c r="AG433" s="1">
        <v>0.19</v>
      </c>
      <c r="AH433" s="1">
        <v>0.24</v>
      </c>
      <c r="AI433" s="1">
        <v>0.48</v>
      </c>
      <c r="AJ433" s="1">
        <v>0.24</v>
      </c>
      <c r="AK433" s="1">
        <v>0.28999999999999998</v>
      </c>
      <c r="AL433" s="1">
        <v>0.56999999999999995</v>
      </c>
      <c r="AM433" s="1">
        <v>0.56999999999999995</v>
      </c>
      <c r="AN433" s="1">
        <v>0.62</v>
      </c>
      <c r="AO433" s="1">
        <v>0.28999999999999998</v>
      </c>
      <c r="AP433" s="1">
        <v>0.76</v>
      </c>
      <c r="AQ433" s="1">
        <f>SUM(Tabla1[[#This Row],[AM24vsNM24]:[NMinf48vsNM48]])</f>
        <v>0</v>
      </c>
    </row>
    <row r="434" spans="1:43" hidden="1" x14ac:dyDescent="0.3">
      <c r="A434" t="s">
        <v>462</v>
      </c>
      <c r="B434">
        <v>16</v>
      </c>
      <c r="C434" t="str">
        <f>IF(Tabla1[[#This Row],[FDR q-val|AM24vsNM24]] &lt; $C$1, Tabla1[[#This Row],[NES|AM24vsNM24]], "")</f>
        <v/>
      </c>
      <c r="D434" t="str">
        <f>IF(Tabla1[[#This Row],[FDR q-val|AM48vsNM48]] &lt; $C$1, Tabla1[[#This Row],[NES|AM48vsNM48]], "")</f>
        <v/>
      </c>
      <c r="E434" t="str">
        <f>IF(Tabla1[[#This Row],[FDR q-val|AMinf24vsAM24]] &lt; $C$1, Tabla1[[#This Row],[NES|AMinf24vsAM24]], "")</f>
        <v/>
      </c>
      <c r="F434" t="str">
        <f>IF(Tabla1[[#This Row],[FDR q-val|AMinf24vsNM24]] &lt; $C$1, Tabla1[[#This Row],[NES|AMinf24vsNM24]], "")</f>
        <v/>
      </c>
      <c r="G434" t="str">
        <f>IF(Tabla1[[#This Row],[FDR q-val|AMinf24vsNMinf24]] &lt; $C$1, Tabla1[[#This Row],[NES|AMinf24vsNMinf24]], "")</f>
        <v/>
      </c>
      <c r="H434" t="str">
        <f>IF(Tabla1[[#This Row],[FDR q-val|AMinf48_vs_NMinf48]] &lt; $C$1, Tabla1[[#This Row],[NES|AMinf48_vs_NMinf48]], "")</f>
        <v/>
      </c>
      <c r="I434" t="str">
        <f>IF(Tabla1[[#This Row],[FDR q-val|AMinf48vsAM48]] &lt; $C$1, Tabla1[[#This Row],[NES|AMinf48vsAM48]], "")</f>
        <v/>
      </c>
      <c r="J434" t="str">
        <f>IF(Tabla1[[#This Row],[FDR q-val|AMinf48vsNM48]] &lt; $C$1, Tabla1[[#This Row],[NES|AMinf48vsNM48]], "")</f>
        <v/>
      </c>
      <c r="K434" t="str">
        <f>IF(Tabla1[[#This Row],[FDR q-val|NMinf24vsNM24]] &lt; $C$1, Tabla1[[#This Row],[NES|NMinf24vsNM24]], "")</f>
        <v/>
      </c>
      <c r="L434" t="str">
        <f>IF(Tabla1[[#This Row],[FDR q-val|NMinf48vsNM48]] &lt; $C$1, Tabla1[[#This Row],[NES|NMinf48vsNM48]], "")</f>
        <v/>
      </c>
      <c r="M434">
        <v>0.80746459999999998</v>
      </c>
      <c r="N434">
        <v>1.1353595999999999</v>
      </c>
      <c r="O434">
        <v>-0.9526483</v>
      </c>
      <c r="P434">
        <v>0.59390723999999995</v>
      </c>
      <c r="Q434">
        <v>1.2243118</v>
      </c>
      <c r="R434">
        <v>0.52473396000000005</v>
      </c>
      <c r="S434">
        <v>-1.0615634</v>
      </c>
      <c r="T434">
        <v>-1.1795348999999999</v>
      </c>
      <c r="U434">
        <v>-1.0414775999999999</v>
      </c>
      <c r="V434">
        <v>-0.95853940000000004</v>
      </c>
      <c r="W434">
        <v>0.97731760000000001</v>
      </c>
      <c r="X434">
        <v>1</v>
      </c>
      <c r="Y434">
        <v>0.81645889999999999</v>
      </c>
      <c r="Z434">
        <v>0.97986596999999998</v>
      </c>
      <c r="AA434">
        <v>0.72305125000000003</v>
      </c>
      <c r="AB434">
        <v>1</v>
      </c>
      <c r="AC434">
        <v>0.8011663</v>
      </c>
      <c r="AD434">
        <v>0.76253355</v>
      </c>
      <c r="AE434">
        <v>0.84248835</v>
      </c>
      <c r="AF434">
        <v>0.98214774999999999</v>
      </c>
      <c r="AG434" s="1">
        <v>0.25</v>
      </c>
      <c r="AH434" s="1">
        <v>0.19</v>
      </c>
      <c r="AI434" s="1">
        <v>0.25</v>
      </c>
      <c r="AJ434" s="1">
        <v>0.25</v>
      </c>
      <c r="AK434" s="1">
        <v>0.38</v>
      </c>
      <c r="AL434" s="1">
        <v>0.5</v>
      </c>
      <c r="AM434" s="1">
        <v>0.56000000000000005</v>
      </c>
      <c r="AN434" s="1">
        <v>0.63</v>
      </c>
      <c r="AO434" s="1">
        <v>0.19</v>
      </c>
      <c r="AP434" s="1">
        <v>0.75</v>
      </c>
      <c r="AQ434" s="1">
        <f>SUM(Tabla1[[#This Row],[AM24vsNM24]:[NMinf48vsNM48]])</f>
        <v>0</v>
      </c>
    </row>
    <row r="435" spans="1:43" x14ac:dyDescent="0.3">
      <c r="A435" t="s">
        <v>463</v>
      </c>
      <c r="B435">
        <v>25</v>
      </c>
      <c r="C435" t="str">
        <f>IF(Tabla1[[#This Row],[FDR q-val|AM24vsNM24]] &lt; $C$1, Tabla1[[#This Row],[NES|AM24vsNM24]], "")</f>
        <v/>
      </c>
      <c r="D435" t="str">
        <f>IF(Tabla1[[#This Row],[FDR q-val|AM48vsNM48]] &lt; $C$1, Tabla1[[#This Row],[NES|AM48vsNM48]], "")</f>
        <v/>
      </c>
      <c r="E435" t="str">
        <f>IF(Tabla1[[#This Row],[FDR q-val|AMinf24vsAM24]] &lt; $C$1, Tabla1[[#This Row],[NES|AMinf24vsAM24]], "")</f>
        <v/>
      </c>
      <c r="F435" t="str">
        <f>IF(Tabla1[[#This Row],[FDR q-val|AMinf24vsNM24]] &lt; $C$1, Tabla1[[#This Row],[NES|AMinf24vsNM24]], "")</f>
        <v/>
      </c>
      <c r="H435" t="str">
        <f>IF(Tabla1[[#This Row],[FDR q-val|AMinf48_vs_NMinf48]] &lt; $C$1, Tabla1[[#This Row],[NES|AMinf48_vs_NMinf48]], "")</f>
        <v/>
      </c>
      <c r="I435" t="str">
        <f>IF(Tabla1[[#This Row],[FDR q-val|AMinf48vsAM48]] &lt; $C$1, Tabla1[[#This Row],[NES|AMinf48vsAM48]], "")</f>
        <v/>
      </c>
      <c r="J435" t="str">
        <f>IF(Tabla1[[#This Row],[FDR q-val|AMinf48vsNM48]] &lt; $C$1, Tabla1[[#This Row],[NES|AMinf48vsNM48]], "")</f>
        <v/>
      </c>
      <c r="K435">
        <f>IF(Tabla1[[#This Row],[FDR q-val|NMinf24vsNM24]] &lt; $C$1, Tabla1[[#This Row],[NES|NMinf24vsNM24]], "")</f>
        <v>1.7169595</v>
      </c>
      <c r="L435" t="str">
        <f>IF(Tabla1[[#This Row],[FDR q-val|NMinf48vsNM48]] &lt; $C$1, Tabla1[[#This Row],[NES|NMinf48vsNM48]], "")</f>
        <v/>
      </c>
      <c r="M435">
        <v>0.80979250000000003</v>
      </c>
      <c r="N435">
        <v>0.63172954000000003</v>
      </c>
      <c r="O435">
        <v>0.95790416</v>
      </c>
      <c r="P435">
        <v>1.1198425000000001</v>
      </c>
      <c r="Q435">
        <v>-0.76543459999999997</v>
      </c>
      <c r="R435">
        <v>0.97220490000000004</v>
      </c>
      <c r="S435">
        <v>0.78070349999999999</v>
      </c>
      <c r="T435">
        <v>0.75140052999999996</v>
      </c>
      <c r="U435">
        <v>1.7169595</v>
      </c>
      <c r="V435">
        <v>0.69528455</v>
      </c>
      <c r="W435">
        <v>0.97876304000000003</v>
      </c>
      <c r="X435">
        <v>0.97609067000000005</v>
      </c>
      <c r="Y435">
        <v>0.89038680000000003</v>
      </c>
      <c r="Z435">
        <v>0.70685315000000004</v>
      </c>
      <c r="AA435">
        <v>1</v>
      </c>
      <c r="AB435">
        <v>1</v>
      </c>
      <c r="AC435">
        <v>0.98006654000000004</v>
      </c>
      <c r="AD435">
        <v>0.92011449999999995</v>
      </c>
      <c r="AE435">
        <v>0.114385314</v>
      </c>
      <c r="AF435">
        <v>0.93697470000000005</v>
      </c>
      <c r="AG435" s="1">
        <v>0.44</v>
      </c>
      <c r="AH435" s="1">
        <v>0.12</v>
      </c>
      <c r="AI435" s="1">
        <v>0.36</v>
      </c>
      <c r="AJ435" s="1">
        <v>0.36</v>
      </c>
      <c r="AK435" s="1">
        <v>0.24</v>
      </c>
      <c r="AL435" s="1">
        <v>0.28000000000000003</v>
      </c>
      <c r="AM435" s="1">
        <v>0.32</v>
      </c>
      <c r="AN435" s="1">
        <v>0.44</v>
      </c>
      <c r="AO435" s="1">
        <v>0.36</v>
      </c>
      <c r="AP435" s="1">
        <v>0.36</v>
      </c>
      <c r="AQ435" s="1">
        <f>SUM(Tabla1[[#This Row],[AM24vsNM24]:[NMinf48vsNM48]])</f>
        <v>1.7169595</v>
      </c>
    </row>
    <row r="436" spans="1:43" x14ac:dyDescent="0.3">
      <c r="A436" t="s">
        <v>464</v>
      </c>
      <c r="B436">
        <v>31</v>
      </c>
      <c r="C436" t="str">
        <f>IF(Tabla1[[#This Row],[FDR q-val|AM24vsNM24]] &lt; $C$1, Tabla1[[#This Row],[NES|AM24vsNM24]], "")</f>
        <v/>
      </c>
      <c r="D436" t="str">
        <f>IF(Tabla1[[#This Row],[FDR q-val|AM48vsNM48]] &lt; $C$1, Tabla1[[#This Row],[NES|AM48vsNM48]], "")</f>
        <v/>
      </c>
      <c r="E436" t="str">
        <f>IF(Tabla1[[#This Row],[FDR q-val|AMinf24vsAM24]] &lt; $C$1, Tabla1[[#This Row],[NES|AMinf24vsAM24]], "")</f>
        <v/>
      </c>
      <c r="F436" t="str">
        <f>IF(Tabla1[[#This Row],[FDR q-val|AMinf24vsNM24]] &lt; $C$1, Tabla1[[#This Row],[NES|AMinf24vsNM24]], "")</f>
        <v/>
      </c>
      <c r="G436" t="str">
        <f>IF(Tabla1[[#This Row],[FDR q-val|AMinf24vsNMinf24]] &lt; $C$1, Tabla1[[#This Row],[NES|AMinf24vsNMinf24]], "")</f>
        <v/>
      </c>
      <c r="H436" t="str">
        <f>IF(Tabla1[[#This Row],[FDR q-val|AMinf48_vs_NMinf48]] &lt; $C$1, Tabla1[[#This Row],[NES|AMinf48_vs_NMinf48]], "")</f>
        <v/>
      </c>
      <c r="I436" t="str">
        <f>IF(Tabla1[[#This Row],[FDR q-val|AMinf48vsAM48]] &lt; $C$1, Tabla1[[#This Row],[NES|AMinf48vsAM48]], "")</f>
        <v/>
      </c>
      <c r="J436" t="str">
        <f>IF(Tabla1[[#This Row],[FDR q-val|AMinf48vsNM48]] &lt; $C$1, Tabla1[[#This Row],[NES|AMinf48vsNM48]], "")</f>
        <v/>
      </c>
      <c r="K436">
        <f>IF(Tabla1[[#This Row],[FDR q-val|NMinf24vsNM24]] &lt; $C$1, Tabla1[[#This Row],[NES|NMinf24vsNM24]], "")</f>
        <v>1.4860384</v>
      </c>
      <c r="L436" t="str">
        <f>IF(Tabla1[[#This Row],[FDR q-val|NMinf48vsNM48]] &lt; $C$1, Tabla1[[#This Row],[NES|NMinf48vsNM48]], "")</f>
        <v/>
      </c>
      <c r="M436">
        <v>-0.84337264000000001</v>
      </c>
      <c r="N436">
        <v>0.54976124000000004</v>
      </c>
      <c r="O436">
        <v>1.3622517999999999</v>
      </c>
      <c r="P436">
        <v>1.3090759999999999</v>
      </c>
      <c r="Q436">
        <v>-1.1510639</v>
      </c>
      <c r="R436">
        <v>-1.1486616000000001</v>
      </c>
      <c r="S436">
        <v>1.4865538</v>
      </c>
      <c r="T436">
        <v>1.3472914</v>
      </c>
      <c r="U436">
        <v>1.4860384</v>
      </c>
      <c r="V436">
        <v>1.3626847</v>
      </c>
      <c r="W436">
        <v>0.94361470000000003</v>
      </c>
      <c r="X436">
        <v>0.99007650000000003</v>
      </c>
      <c r="Y436">
        <v>0.69008343999999999</v>
      </c>
      <c r="Z436">
        <v>0.58490310000000001</v>
      </c>
      <c r="AA436">
        <v>1</v>
      </c>
      <c r="AB436">
        <v>0.86323046999999997</v>
      </c>
      <c r="AC436">
        <v>1</v>
      </c>
      <c r="AD436">
        <v>1</v>
      </c>
      <c r="AE436">
        <v>0.32486984000000002</v>
      </c>
      <c r="AF436">
        <v>1</v>
      </c>
      <c r="AG436" s="1">
        <v>0.39</v>
      </c>
      <c r="AH436" s="1">
        <v>0.42</v>
      </c>
      <c r="AI436" s="1">
        <v>0.55000000000000004</v>
      </c>
      <c r="AJ436" s="1">
        <v>0.48</v>
      </c>
      <c r="AK436" s="1">
        <v>0.42</v>
      </c>
      <c r="AL436" s="1">
        <v>0.48</v>
      </c>
      <c r="AM436" s="1">
        <v>0.45</v>
      </c>
      <c r="AN436" s="1">
        <v>0.57999999999999996</v>
      </c>
      <c r="AO436" s="1">
        <v>0.57999999999999996</v>
      </c>
      <c r="AP436" s="1">
        <v>0.57999999999999996</v>
      </c>
      <c r="AQ436" s="1">
        <f>SUM(Tabla1[[#This Row],[AM24vsNM24]:[NMinf48vsNM48]])</f>
        <v>1.4860384</v>
      </c>
    </row>
    <row r="437" spans="1:43" hidden="1" x14ac:dyDescent="0.3">
      <c r="A437" t="s">
        <v>465</v>
      </c>
      <c r="B437">
        <v>140</v>
      </c>
      <c r="C437" t="str">
        <f>IF(Tabla1[[#This Row],[FDR q-val|AM24vsNM24]] &lt; $C$1, Tabla1[[#This Row],[NES|AM24vsNM24]], "")</f>
        <v/>
      </c>
      <c r="D437" t="str">
        <f>IF(Tabla1[[#This Row],[FDR q-val|AM48vsNM48]] &lt; $C$1, Tabla1[[#This Row],[NES|AM48vsNM48]], "")</f>
        <v/>
      </c>
      <c r="E437" t="str">
        <f>IF(Tabla1[[#This Row],[FDR q-val|AMinf24vsAM24]] &lt; $C$1, Tabla1[[#This Row],[NES|AMinf24vsAM24]], "")</f>
        <v/>
      </c>
      <c r="F437" t="str">
        <f>IF(Tabla1[[#This Row],[FDR q-val|AMinf24vsNM24]] &lt; $C$1, Tabla1[[#This Row],[NES|AMinf24vsNM24]], "")</f>
        <v/>
      </c>
      <c r="H437" t="str">
        <f>IF(Tabla1[[#This Row],[FDR q-val|AMinf48_vs_NMinf48]] &lt; $C$1, Tabla1[[#This Row],[NES|AMinf48_vs_NMinf48]], "")</f>
        <v/>
      </c>
      <c r="I437" t="str">
        <f>IF(Tabla1[[#This Row],[FDR q-val|AMinf48vsAM48]] &lt; $C$1, Tabla1[[#This Row],[NES|AMinf48vsAM48]], "")</f>
        <v/>
      </c>
      <c r="J437" t="str">
        <f>IF(Tabla1[[#This Row],[FDR q-val|AMinf48vsNM48]] &lt; $C$1, Tabla1[[#This Row],[NES|AMinf48vsNM48]], "")</f>
        <v/>
      </c>
      <c r="K437" t="str">
        <f>IF(Tabla1[[#This Row],[FDR q-val|NMinf24vsNM24]] &lt; $C$1, Tabla1[[#This Row],[NES|NMinf24vsNM24]], "")</f>
        <v/>
      </c>
      <c r="L437" t="str">
        <f>IF(Tabla1[[#This Row],[FDR q-val|NMinf48vsNM48]] &lt; $C$1, Tabla1[[#This Row],[NES|NMinf48vsNM48]], "")</f>
        <v/>
      </c>
      <c r="M437">
        <v>0.78631879999999998</v>
      </c>
      <c r="N437">
        <v>0.82833650000000003</v>
      </c>
      <c r="O437">
        <v>0.89024539999999996</v>
      </c>
      <c r="P437">
        <v>1.2286691999999999</v>
      </c>
      <c r="Q437">
        <v>1.0054468000000001</v>
      </c>
      <c r="R437">
        <v>-0.87377039999999995</v>
      </c>
      <c r="S437">
        <v>-0.75910049999999996</v>
      </c>
      <c r="T437">
        <v>-0.89479489999999995</v>
      </c>
      <c r="U437">
        <v>0.98434869999999997</v>
      </c>
      <c r="V437">
        <v>0.75719976</v>
      </c>
      <c r="W437">
        <v>0.96790176999999999</v>
      </c>
      <c r="X437">
        <v>1</v>
      </c>
      <c r="Y437">
        <v>0.88285654999999996</v>
      </c>
      <c r="Z437">
        <v>0.68310400000000004</v>
      </c>
      <c r="AA437">
        <v>0.89129203999999995</v>
      </c>
      <c r="AB437">
        <v>0.96732277</v>
      </c>
      <c r="AC437">
        <v>0.94997275000000003</v>
      </c>
      <c r="AD437">
        <v>0.93413579999999996</v>
      </c>
      <c r="AE437">
        <v>0.77695409999999998</v>
      </c>
      <c r="AF437">
        <v>0.93177109999999996</v>
      </c>
      <c r="AG437" s="1">
        <v>0.28999999999999998</v>
      </c>
      <c r="AH437" s="1">
        <v>0.17</v>
      </c>
      <c r="AI437" s="1">
        <v>0.26</v>
      </c>
      <c r="AJ437" s="1">
        <v>0.27</v>
      </c>
      <c r="AK437" s="1">
        <v>0.14000000000000001</v>
      </c>
      <c r="AL437" s="1">
        <v>0.22</v>
      </c>
      <c r="AM437" s="1">
        <v>0.31</v>
      </c>
      <c r="AN437" s="1">
        <v>0.39</v>
      </c>
      <c r="AO437" s="1">
        <v>0.16</v>
      </c>
      <c r="AP437" s="1">
        <v>0.24</v>
      </c>
      <c r="AQ437" s="1">
        <f>SUM(Tabla1[[#This Row],[AM24vsNM24]:[NMinf48vsNM48]])</f>
        <v>0</v>
      </c>
    </row>
    <row r="438" spans="1:43" hidden="1" x14ac:dyDescent="0.3">
      <c r="A438" t="s">
        <v>466</v>
      </c>
      <c r="B438">
        <v>20</v>
      </c>
      <c r="C438" t="str">
        <f>IF(Tabla1[[#This Row],[FDR q-val|AM24vsNM24]] &lt; $C$1, Tabla1[[#This Row],[NES|AM24vsNM24]], "")</f>
        <v/>
      </c>
      <c r="D438" t="str">
        <f>IF(Tabla1[[#This Row],[FDR q-val|AM48vsNM48]] &lt; $C$1, Tabla1[[#This Row],[NES|AM48vsNM48]], "")</f>
        <v/>
      </c>
      <c r="E438" t="str">
        <f>IF(Tabla1[[#This Row],[FDR q-val|AMinf24vsAM24]] &lt; $C$1, Tabla1[[#This Row],[NES|AMinf24vsAM24]], "")</f>
        <v/>
      </c>
      <c r="F438" t="str">
        <f>IF(Tabla1[[#This Row],[FDR q-val|AMinf24vsNM24]] &lt; $C$1, Tabla1[[#This Row],[NES|AMinf24vsNM24]], "")</f>
        <v/>
      </c>
      <c r="G438" t="str">
        <f>IF(Tabla1[[#This Row],[FDR q-val|AMinf24vsNMinf24]] &lt; $C$1, Tabla1[[#This Row],[NES|AMinf24vsNMinf24]], "")</f>
        <v/>
      </c>
      <c r="H438" t="str">
        <f>IF(Tabla1[[#This Row],[FDR q-val|AMinf48_vs_NMinf48]] &lt; $C$1, Tabla1[[#This Row],[NES|AMinf48_vs_NMinf48]], "")</f>
        <v/>
      </c>
      <c r="I438" t="str">
        <f>IF(Tabla1[[#This Row],[FDR q-val|AMinf48vsAM48]] &lt; $C$1, Tabla1[[#This Row],[NES|AMinf48vsAM48]], "")</f>
        <v/>
      </c>
      <c r="J438" t="str">
        <f>IF(Tabla1[[#This Row],[FDR q-val|AMinf48vsNM48]] &lt; $C$1, Tabla1[[#This Row],[NES|AMinf48vsNM48]], "")</f>
        <v/>
      </c>
      <c r="K438" t="str">
        <f>IF(Tabla1[[#This Row],[FDR q-val|NMinf24vsNM24]] &lt; $C$1, Tabla1[[#This Row],[NES|NMinf24vsNM24]], "")</f>
        <v/>
      </c>
      <c r="L438" t="str">
        <f>IF(Tabla1[[#This Row],[FDR q-val|NMinf48vsNM48]] &lt; $C$1, Tabla1[[#This Row],[NES|NMinf48vsNM48]], "")</f>
        <v/>
      </c>
      <c r="M438">
        <v>0.71799449999999998</v>
      </c>
      <c r="N438">
        <v>-0.91699419999999998</v>
      </c>
      <c r="O438">
        <v>-0.65541892999999996</v>
      </c>
      <c r="P438">
        <v>0.78639800000000004</v>
      </c>
      <c r="Q438">
        <v>0.95942550000000004</v>
      </c>
      <c r="R438">
        <v>-0.66075850000000003</v>
      </c>
      <c r="S438">
        <v>-1.2186977999999999</v>
      </c>
      <c r="T438">
        <v>-1.5372279</v>
      </c>
      <c r="U438">
        <v>-1.0917553</v>
      </c>
      <c r="V438">
        <v>-0.91679674</v>
      </c>
      <c r="W438">
        <v>0.96353420000000001</v>
      </c>
      <c r="X438">
        <v>1</v>
      </c>
      <c r="Y438">
        <v>0.98831654000000002</v>
      </c>
      <c r="Z438">
        <v>0.89964825000000004</v>
      </c>
      <c r="AA438">
        <v>0.88368119999999994</v>
      </c>
      <c r="AB438">
        <v>0.98525969999999996</v>
      </c>
      <c r="AC438">
        <v>0.78335239999999995</v>
      </c>
      <c r="AD438">
        <v>1</v>
      </c>
      <c r="AE438">
        <v>0.81990350000000001</v>
      </c>
      <c r="AF438">
        <v>0.96977539999999995</v>
      </c>
      <c r="AG438" s="1">
        <v>0.3</v>
      </c>
      <c r="AH438" s="1">
        <v>0.4</v>
      </c>
      <c r="AI438" s="1">
        <v>0.6</v>
      </c>
      <c r="AJ438" s="1">
        <v>0.25</v>
      </c>
      <c r="AK438" s="1">
        <v>0.35</v>
      </c>
      <c r="AL438" s="1">
        <v>0.25</v>
      </c>
      <c r="AM438" s="1">
        <v>0.45</v>
      </c>
      <c r="AN438" s="1">
        <v>0.4</v>
      </c>
      <c r="AO438" s="1">
        <v>0.25</v>
      </c>
      <c r="AP438" s="1">
        <v>0.45</v>
      </c>
      <c r="AQ438" s="1">
        <f>SUM(Tabla1[[#This Row],[AM24vsNM24]:[NMinf48vsNM48]])</f>
        <v>0</v>
      </c>
    </row>
    <row r="439" spans="1:43" hidden="1" x14ac:dyDescent="0.3">
      <c r="A439" t="s">
        <v>467</v>
      </c>
      <c r="B439">
        <v>15</v>
      </c>
      <c r="C439" t="str">
        <f>IF(Tabla1[[#This Row],[FDR q-val|AM24vsNM24]] &lt; $C$1, Tabla1[[#This Row],[NES|AM24vsNM24]], "")</f>
        <v/>
      </c>
      <c r="D439" t="str">
        <f>IF(Tabla1[[#This Row],[FDR q-val|AM48vsNM48]] &lt; $C$1, Tabla1[[#This Row],[NES|AM48vsNM48]], "")</f>
        <v/>
      </c>
      <c r="E439" t="str">
        <f>IF(Tabla1[[#This Row],[FDR q-val|AMinf24vsAM24]] &lt; $C$1, Tabla1[[#This Row],[NES|AMinf24vsAM24]], "")</f>
        <v/>
      </c>
      <c r="F439" t="str">
        <f>IF(Tabla1[[#This Row],[FDR q-val|AMinf24vsNM24]] &lt; $C$1, Tabla1[[#This Row],[NES|AMinf24vsNM24]], "")</f>
        <v/>
      </c>
      <c r="H439" t="str">
        <f>IF(Tabla1[[#This Row],[FDR q-val|AMinf48_vs_NMinf48]] &lt; $C$1, Tabla1[[#This Row],[NES|AMinf48_vs_NMinf48]], "")</f>
        <v/>
      </c>
      <c r="I439" t="str">
        <f>IF(Tabla1[[#This Row],[FDR q-val|AMinf48vsAM48]] &lt; $C$1, Tabla1[[#This Row],[NES|AMinf48vsAM48]], "")</f>
        <v/>
      </c>
      <c r="J439" t="str">
        <f>IF(Tabla1[[#This Row],[FDR q-val|AMinf48vsNM48]] &lt; $C$1, Tabla1[[#This Row],[NES|AMinf48vsNM48]], "")</f>
        <v/>
      </c>
      <c r="K439" t="str">
        <f>IF(Tabla1[[#This Row],[FDR q-val|NMinf24vsNM24]] &lt; $C$1, Tabla1[[#This Row],[NES|NMinf24vsNM24]], "")</f>
        <v/>
      </c>
      <c r="L439" t="str">
        <f>IF(Tabla1[[#This Row],[FDR q-val|NMinf48vsNM48]] &lt; $C$1, Tabla1[[#This Row],[NES|NMinf48vsNM48]], "")</f>
        <v/>
      </c>
      <c r="M439">
        <v>0.74955404000000003</v>
      </c>
      <c r="N439">
        <v>-1.0763121</v>
      </c>
      <c r="O439">
        <v>-0.48959841999999998</v>
      </c>
      <c r="P439">
        <v>0.84357119999999997</v>
      </c>
      <c r="Q439">
        <v>0.94754654000000005</v>
      </c>
      <c r="R439">
        <v>-0.65076816000000004</v>
      </c>
      <c r="S439">
        <v>0.91730535000000002</v>
      </c>
      <c r="T439">
        <v>0.74507254000000001</v>
      </c>
      <c r="U439">
        <v>-0.81419206</v>
      </c>
      <c r="V439">
        <v>0.89148450000000001</v>
      </c>
      <c r="W439">
        <v>0.98527710000000002</v>
      </c>
      <c r="X439">
        <v>1</v>
      </c>
      <c r="Y439">
        <v>1</v>
      </c>
      <c r="Z439">
        <v>0.85840917000000005</v>
      </c>
      <c r="AA439">
        <v>0.90846009999999999</v>
      </c>
      <c r="AB439">
        <v>0.98631899999999995</v>
      </c>
      <c r="AC439">
        <v>0.99027609999999999</v>
      </c>
      <c r="AD439">
        <v>0.91429970000000005</v>
      </c>
      <c r="AE439">
        <v>0.92308223</v>
      </c>
      <c r="AF439">
        <v>0.88987963999999997</v>
      </c>
      <c r="AG439" s="1">
        <v>0.13</v>
      </c>
      <c r="AH439" s="1">
        <v>0.53</v>
      </c>
      <c r="AI439" s="1">
        <v>1</v>
      </c>
      <c r="AJ439" s="1">
        <v>0.27</v>
      </c>
      <c r="AK439" s="1">
        <v>0.2</v>
      </c>
      <c r="AL439" s="1">
        <v>7.0000000000000007E-2</v>
      </c>
      <c r="AM439" s="1">
        <v>0.6</v>
      </c>
      <c r="AN439" s="1">
        <v>0.53</v>
      </c>
      <c r="AO439" s="1">
        <v>0.27</v>
      </c>
      <c r="AP439" s="1">
        <v>0.53</v>
      </c>
      <c r="AQ439" s="1">
        <f>SUM(Tabla1[[#This Row],[AM24vsNM24]:[NMinf48vsNM48]])</f>
        <v>0</v>
      </c>
    </row>
    <row r="440" spans="1:43" hidden="1" x14ac:dyDescent="0.3">
      <c r="A440" t="s">
        <v>468</v>
      </c>
      <c r="B440">
        <v>15</v>
      </c>
      <c r="C440" t="str">
        <f>IF(Tabla1[[#This Row],[FDR q-val|AM24vsNM24]] &lt; $C$1, Tabla1[[#This Row],[NES|AM24vsNM24]], "")</f>
        <v/>
      </c>
      <c r="D440" t="str">
        <f>IF(Tabla1[[#This Row],[FDR q-val|AM48vsNM48]] &lt; $C$1, Tabla1[[#This Row],[NES|AM48vsNM48]], "")</f>
        <v/>
      </c>
      <c r="E440" t="str">
        <f>IF(Tabla1[[#This Row],[FDR q-val|AMinf24vsAM24]] &lt; $C$1, Tabla1[[#This Row],[NES|AMinf24vsAM24]], "")</f>
        <v/>
      </c>
      <c r="F440" t="str">
        <f>IF(Tabla1[[#This Row],[FDR q-val|AMinf24vsNM24]] &lt; $C$1, Tabla1[[#This Row],[NES|AMinf24vsNM24]], "")</f>
        <v/>
      </c>
      <c r="G440" t="str">
        <f>IF(Tabla1[[#This Row],[FDR q-val|AMinf24vsNMinf24]] &lt; $C$1, Tabla1[[#This Row],[NES|AMinf24vsNMinf24]], "")</f>
        <v/>
      </c>
      <c r="H440" t="str">
        <f>IF(Tabla1[[#This Row],[FDR q-val|AMinf48_vs_NMinf48]] &lt; $C$1, Tabla1[[#This Row],[NES|AMinf48_vs_NMinf48]], "")</f>
        <v/>
      </c>
      <c r="I440" t="str">
        <f>IF(Tabla1[[#This Row],[FDR q-val|AMinf48vsAM48]] &lt; $C$1, Tabla1[[#This Row],[NES|AMinf48vsAM48]], "")</f>
        <v/>
      </c>
      <c r="J440" t="str">
        <f>IF(Tabla1[[#This Row],[FDR q-val|AMinf48vsNM48]] &lt; $C$1, Tabla1[[#This Row],[NES|AMinf48vsNM48]], "")</f>
        <v/>
      </c>
      <c r="K440" t="str">
        <f>IF(Tabla1[[#This Row],[FDR q-val|NMinf24vsNM24]] &lt; $C$1, Tabla1[[#This Row],[NES|NMinf24vsNM24]], "")</f>
        <v/>
      </c>
      <c r="L440" t="str">
        <f>IF(Tabla1[[#This Row],[FDR q-val|NMinf48vsNM48]] &lt; $C$1, Tabla1[[#This Row],[NES|NMinf48vsNM48]], "")</f>
        <v/>
      </c>
      <c r="M440">
        <v>1.2776015999999999</v>
      </c>
      <c r="N440">
        <v>0.98753880000000005</v>
      </c>
      <c r="O440">
        <v>-1.4702272000000001</v>
      </c>
      <c r="P440">
        <v>-1.1793693999999999</v>
      </c>
      <c r="Q440">
        <v>0.83082330000000004</v>
      </c>
      <c r="R440">
        <v>-1.2123763999999999</v>
      </c>
      <c r="S440">
        <v>-1.0478888</v>
      </c>
      <c r="T440">
        <v>-1.0627536</v>
      </c>
      <c r="U440">
        <v>-1.4656328000000001</v>
      </c>
      <c r="V440">
        <v>-0.66387119999999999</v>
      </c>
      <c r="W440">
        <v>0.73293059999999999</v>
      </c>
      <c r="X440">
        <v>1</v>
      </c>
      <c r="Y440">
        <v>0.57990914999999998</v>
      </c>
      <c r="Z440">
        <v>0.99535143000000004</v>
      </c>
      <c r="AA440">
        <v>0.95060085999999999</v>
      </c>
      <c r="AB440">
        <v>0.84968140000000003</v>
      </c>
      <c r="AC440">
        <v>0.81310950000000004</v>
      </c>
      <c r="AD440">
        <v>0.84994939999999997</v>
      </c>
      <c r="AE440">
        <v>0.50826349999999998</v>
      </c>
      <c r="AF440">
        <v>1</v>
      </c>
      <c r="AG440" s="1">
        <v>0.47</v>
      </c>
      <c r="AH440" s="1">
        <v>0.27</v>
      </c>
      <c r="AI440" s="1">
        <v>0.47</v>
      </c>
      <c r="AJ440" s="1">
        <v>0.53</v>
      </c>
      <c r="AK440" s="1">
        <v>0.4</v>
      </c>
      <c r="AL440" s="1">
        <v>0.47</v>
      </c>
      <c r="AM440" s="1">
        <v>0.27</v>
      </c>
      <c r="AN440" s="1">
        <v>0.4</v>
      </c>
      <c r="AO440" s="1">
        <v>0.4</v>
      </c>
      <c r="AP440" s="1">
        <v>0.2</v>
      </c>
      <c r="AQ440" s="1">
        <f>SUM(Tabla1[[#This Row],[AM24vsNM24]:[NMinf48vsNM48]])</f>
        <v>0</v>
      </c>
    </row>
    <row r="441" spans="1:43" hidden="1" x14ac:dyDescent="0.3">
      <c r="A441" t="s">
        <v>469</v>
      </c>
      <c r="B441">
        <v>58</v>
      </c>
      <c r="C441" t="str">
        <f>IF(Tabla1[[#This Row],[FDR q-val|AM24vsNM24]] &lt; $C$1, Tabla1[[#This Row],[NES|AM24vsNM24]], "")</f>
        <v/>
      </c>
      <c r="D441" t="str">
        <f>IF(Tabla1[[#This Row],[FDR q-val|AM48vsNM48]] &lt; $C$1, Tabla1[[#This Row],[NES|AM48vsNM48]], "")</f>
        <v/>
      </c>
      <c r="E441" t="str">
        <f>IF(Tabla1[[#This Row],[FDR q-val|AMinf24vsAM24]] &lt; $C$1, Tabla1[[#This Row],[NES|AMinf24vsAM24]], "")</f>
        <v/>
      </c>
      <c r="F441" t="str">
        <f>IF(Tabla1[[#This Row],[FDR q-val|AMinf24vsNM24]] &lt; $C$1, Tabla1[[#This Row],[NES|AMinf24vsNM24]], "")</f>
        <v/>
      </c>
      <c r="H441" t="str">
        <f>IF(Tabla1[[#This Row],[FDR q-val|AMinf48_vs_NMinf48]] &lt; $C$1, Tabla1[[#This Row],[NES|AMinf48_vs_NMinf48]], "")</f>
        <v/>
      </c>
      <c r="I441" t="str">
        <f>IF(Tabla1[[#This Row],[FDR q-val|AMinf48vsAM48]] &lt; $C$1, Tabla1[[#This Row],[NES|AMinf48vsAM48]], "")</f>
        <v/>
      </c>
      <c r="J441" t="str">
        <f>IF(Tabla1[[#This Row],[FDR q-val|AMinf48vsNM48]] &lt; $C$1, Tabla1[[#This Row],[NES|AMinf48vsNM48]], "")</f>
        <v/>
      </c>
      <c r="K441" t="str">
        <f>IF(Tabla1[[#This Row],[FDR q-val|NMinf24vsNM24]] &lt; $C$1, Tabla1[[#This Row],[NES|NMinf24vsNM24]], "")</f>
        <v/>
      </c>
      <c r="L441" t="str">
        <f>IF(Tabla1[[#This Row],[FDR q-val|NMinf48vsNM48]] &lt; $C$1, Tabla1[[#This Row],[NES|NMinf48vsNM48]], "")</f>
        <v/>
      </c>
      <c r="M441">
        <v>-0.8472094</v>
      </c>
      <c r="N441">
        <v>-0.8592282</v>
      </c>
      <c r="O441">
        <v>0.84794676000000002</v>
      </c>
      <c r="P441">
        <v>1.0614759</v>
      </c>
      <c r="Q441">
        <v>0.98898779999999997</v>
      </c>
      <c r="R441">
        <v>-0.78546660000000001</v>
      </c>
      <c r="S441">
        <v>0.67157610000000001</v>
      </c>
      <c r="T441">
        <v>0.75824130000000001</v>
      </c>
      <c r="U441">
        <v>1.0267488</v>
      </c>
      <c r="V441">
        <v>1.0206512000000001</v>
      </c>
      <c r="W441">
        <v>0.94861174000000004</v>
      </c>
      <c r="X441">
        <v>1</v>
      </c>
      <c r="Y441">
        <v>0.89614609999999995</v>
      </c>
      <c r="Z441">
        <v>0.72692570000000001</v>
      </c>
      <c r="AA441">
        <v>0.89983480000000005</v>
      </c>
      <c r="AB441">
        <v>0.98976240000000004</v>
      </c>
      <c r="AC441">
        <v>0.97543966999999998</v>
      </c>
      <c r="AD441">
        <v>0.91577315000000004</v>
      </c>
      <c r="AE441">
        <v>0.74594700000000003</v>
      </c>
      <c r="AF441">
        <v>0.87440704999999996</v>
      </c>
      <c r="AG441" s="1">
        <v>0.22</v>
      </c>
      <c r="AH441" s="1">
        <v>0.17</v>
      </c>
      <c r="AI441" s="1">
        <v>0.31</v>
      </c>
      <c r="AJ441" s="1">
        <v>0.28999999999999998</v>
      </c>
      <c r="AK441" s="1">
        <v>0.14000000000000001</v>
      </c>
      <c r="AL441" s="1">
        <v>0.34</v>
      </c>
      <c r="AM441" s="1">
        <v>0.19</v>
      </c>
      <c r="AN441" s="1">
        <v>0.16</v>
      </c>
      <c r="AO441" s="1">
        <v>0.21</v>
      </c>
      <c r="AP441" s="1">
        <v>0.28999999999999998</v>
      </c>
      <c r="AQ441" s="1">
        <f>SUM(Tabla1[[#This Row],[AM24vsNM24]:[NMinf48vsNM48]])</f>
        <v>0</v>
      </c>
    </row>
    <row r="442" spans="1:43" hidden="1" x14ac:dyDescent="0.3">
      <c r="A442" t="s">
        <v>470</v>
      </c>
      <c r="B442">
        <v>41</v>
      </c>
      <c r="C442" t="str">
        <f>IF(Tabla1[[#This Row],[FDR q-val|AM24vsNM24]] &lt; $C$1, Tabla1[[#This Row],[NES|AM24vsNM24]], "")</f>
        <v/>
      </c>
      <c r="D442" t="str">
        <f>IF(Tabla1[[#This Row],[FDR q-val|AM48vsNM48]] &lt; $C$1, Tabla1[[#This Row],[NES|AM48vsNM48]], "")</f>
        <v/>
      </c>
      <c r="E442" t="str">
        <f>IF(Tabla1[[#This Row],[FDR q-val|AMinf24vsAM24]] &lt; $C$1, Tabla1[[#This Row],[NES|AMinf24vsAM24]], "")</f>
        <v/>
      </c>
      <c r="F442" t="str">
        <f>IF(Tabla1[[#This Row],[FDR q-val|AMinf24vsNM24]] &lt; $C$1, Tabla1[[#This Row],[NES|AMinf24vsNM24]], "")</f>
        <v/>
      </c>
      <c r="G442" t="str">
        <f>IF(Tabla1[[#This Row],[FDR q-val|AMinf24vsNMinf24]] &lt; $C$1, Tabla1[[#This Row],[NES|AMinf24vsNMinf24]], "")</f>
        <v/>
      </c>
      <c r="H442" t="str">
        <f>IF(Tabla1[[#This Row],[FDR q-val|AMinf48_vs_NMinf48]] &lt; $C$1, Tabla1[[#This Row],[NES|AMinf48_vs_NMinf48]], "")</f>
        <v/>
      </c>
      <c r="I442" t="str">
        <f>IF(Tabla1[[#This Row],[FDR q-val|AMinf48vsAM48]] &lt; $C$1, Tabla1[[#This Row],[NES|AMinf48vsAM48]], "")</f>
        <v/>
      </c>
      <c r="J442" t="str">
        <f>IF(Tabla1[[#This Row],[FDR q-val|AMinf48vsNM48]] &lt; $C$1, Tabla1[[#This Row],[NES|AMinf48vsNM48]], "")</f>
        <v/>
      </c>
      <c r="K442" t="str">
        <f>IF(Tabla1[[#This Row],[FDR q-val|NMinf24vsNM24]] &lt; $C$1, Tabla1[[#This Row],[NES|NMinf24vsNM24]], "")</f>
        <v/>
      </c>
      <c r="L442" t="str">
        <f>IF(Tabla1[[#This Row],[FDR q-val|NMinf48vsNM48]] &lt; $C$1, Tabla1[[#This Row],[NES|NMinf48vsNM48]], "")</f>
        <v/>
      </c>
      <c r="M442">
        <v>-0.8698998</v>
      </c>
      <c r="N442">
        <v>-0.91881299999999999</v>
      </c>
      <c r="O442">
        <v>0.74744873999999994</v>
      </c>
      <c r="P442">
        <v>1.0121097999999999</v>
      </c>
      <c r="Q442">
        <v>1.0694505999999999</v>
      </c>
      <c r="R442">
        <v>-0.85095363999999996</v>
      </c>
      <c r="S442">
        <v>-0.66070366000000003</v>
      </c>
      <c r="T442">
        <v>-0.76573115999999997</v>
      </c>
      <c r="U442">
        <v>1.1147891999999999</v>
      </c>
      <c r="V442">
        <v>0.91959990000000003</v>
      </c>
      <c r="W442">
        <v>0.95807620000000004</v>
      </c>
      <c r="X442">
        <v>1</v>
      </c>
      <c r="Y442">
        <v>0.93801062999999996</v>
      </c>
      <c r="Z442">
        <v>0.76365209999999994</v>
      </c>
      <c r="AA442">
        <v>0.83025943999999996</v>
      </c>
      <c r="AB442">
        <v>0.97478759999999998</v>
      </c>
      <c r="AC442">
        <v>0.94132729999999998</v>
      </c>
      <c r="AD442">
        <v>0.94475690000000001</v>
      </c>
      <c r="AE442">
        <v>0.6598098</v>
      </c>
      <c r="AF442">
        <v>0.88812155000000004</v>
      </c>
      <c r="AG442" s="1">
        <v>0.22</v>
      </c>
      <c r="AH442" s="1">
        <v>0.2</v>
      </c>
      <c r="AI442" s="1">
        <v>0.32</v>
      </c>
      <c r="AJ442" s="1">
        <v>0.27</v>
      </c>
      <c r="AK442" s="1">
        <v>0.17</v>
      </c>
      <c r="AL442" s="1">
        <v>0.27</v>
      </c>
      <c r="AM442" s="1">
        <v>0.44</v>
      </c>
      <c r="AN442" s="1">
        <v>0.39</v>
      </c>
      <c r="AO442" s="1">
        <v>0.1</v>
      </c>
      <c r="AP442" s="1">
        <v>0.28999999999999998</v>
      </c>
      <c r="AQ442" s="1">
        <f>SUM(Tabla1[[#This Row],[AM24vsNM24]:[NMinf48vsNM48]])</f>
        <v>0</v>
      </c>
    </row>
    <row r="443" spans="1:43" hidden="1" x14ac:dyDescent="0.3">
      <c r="A443" t="s">
        <v>471</v>
      </c>
      <c r="B443">
        <v>16</v>
      </c>
      <c r="C443" t="str">
        <f>IF(Tabla1[[#This Row],[FDR q-val|AM24vsNM24]] &lt; $C$1, Tabla1[[#This Row],[NES|AM24vsNM24]], "")</f>
        <v/>
      </c>
      <c r="D443" t="str">
        <f>IF(Tabla1[[#This Row],[FDR q-val|AM48vsNM48]] &lt; $C$1, Tabla1[[#This Row],[NES|AM48vsNM48]], "")</f>
        <v/>
      </c>
      <c r="E443" t="str">
        <f>IF(Tabla1[[#This Row],[FDR q-val|AMinf24vsAM24]] &lt; $C$1, Tabla1[[#This Row],[NES|AMinf24vsAM24]], "")</f>
        <v/>
      </c>
      <c r="F443" t="str">
        <f>IF(Tabla1[[#This Row],[FDR q-val|AMinf24vsNM24]] &lt; $C$1, Tabla1[[#This Row],[NES|AMinf24vsNM24]], "")</f>
        <v/>
      </c>
      <c r="H443" t="str">
        <f>IF(Tabla1[[#This Row],[FDR q-val|AMinf48_vs_NMinf48]] &lt; $C$1, Tabla1[[#This Row],[NES|AMinf48_vs_NMinf48]], "")</f>
        <v/>
      </c>
      <c r="I443" t="str">
        <f>IF(Tabla1[[#This Row],[FDR q-val|AMinf48vsAM48]] &lt; $C$1, Tabla1[[#This Row],[NES|AMinf48vsAM48]], "")</f>
        <v/>
      </c>
      <c r="J443" t="str">
        <f>IF(Tabla1[[#This Row],[FDR q-val|AMinf48vsNM48]] &lt; $C$1, Tabla1[[#This Row],[NES|AMinf48vsNM48]], "")</f>
        <v/>
      </c>
      <c r="K443" t="str">
        <f>IF(Tabla1[[#This Row],[FDR q-val|NMinf24vsNM24]] &lt; $C$1, Tabla1[[#This Row],[NES|NMinf24vsNM24]], "")</f>
        <v/>
      </c>
      <c r="L443" t="str">
        <f>IF(Tabla1[[#This Row],[FDR q-val|NMinf48vsNM48]] &lt; $C$1, Tabla1[[#This Row],[NES|NMinf48vsNM48]], "")</f>
        <v/>
      </c>
      <c r="M443">
        <v>-1.3233149</v>
      </c>
      <c r="N443">
        <v>-0.82061989999999996</v>
      </c>
      <c r="O443">
        <v>0.99493222999999997</v>
      </c>
      <c r="P443">
        <v>-1.0536684000000001</v>
      </c>
      <c r="Q443">
        <v>1.0429047</v>
      </c>
      <c r="R443">
        <v>-0.61421954999999995</v>
      </c>
      <c r="S443">
        <v>-0.90774876000000004</v>
      </c>
      <c r="T443">
        <v>-0.84151540000000002</v>
      </c>
      <c r="U443">
        <v>-1.1968403000000001</v>
      </c>
      <c r="V443">
        <v>-0.86449206000000001</v>
      </c>
      <c r="W443">
        <v>0.76899669999999998</v>
      </c>
      <c r="X443">
        <v>0.99282179999999998</v>
      </c>
      <c r="Y443">
        <v>0.89310400000000001</v>
      </c>
      <c r="Z443">
        <v>0.99981964000000001</v>
      </c>
      <c r="AA443">
        <v>0.85960049999999999</v>
      </c>
      <c r="AB443">
        <v>0.98707500000000004</v>
      </c>
      <c r="AC443">
        <v>0.98244332999999995</v>
      </c>
      <c r="AD443">
        <v>0.93620809999999999</v>
      </c>
      <c r="AE443">
        <v>0.77633200000000002</v>
      </c>
      <c r="AF443">
        <v>0.95368010000000003</v>
      </c>
      <c r="AG443" s="1">
        <v>0.63</v>
      </c>
      <c r="AH443" s="1">
        <v>0.19</v>
      </c>
      <c r="AI443" s="1">
        <v>0.44</v>
      </c>
      <c r="AJ443" s="1">
        <v>0.56000000000000005</v>
      </c>
      <c r="AK443" s="1">
        <v>0.25</v>
      </c>
      <c r="AL443" s="1">
        <v>0.25</v>
      </c>
      <c r="AM443" s="1">
        <v>0.5</v>
      </c>
      <c r="AN443" s="1">
        <v>0.63</v>
      </c>
      <c r="AO443" s="1">
        <v>0.44</v>
      </c>
      <c r="AP443" s="1">
        <v>0.69</v>
      </c>
      <c r="AQ443" s="1">
        <f>SUM(Tabla1[[#This Row],[AM24vsNM24]:[NMinf48vsNM48]])</f>
        <v>0</v>
      </c>
    </row>
    <row r="444" spans="1:43" hidden="1" x14ac:dyDescent="0.3">
      <c r="A444" t="s">
        <v>472</v>
      </c>
      <c r="B444">
        <v>36</v>
      </c>
      <c r="C444" t="str">
        <f>IF(Tabla1[[#This Row],[FDR q-val|AM24vsNM24]] &lt; $C$1, Tabla1[[#This Row],[NES|AM24vsNM24]], "")</f>
        <v/>
      </c>
      <c r="D444" t="str">
        <f>IF(Tabla1[[#This Row],[FDR q-val|AM48vsNM48]] &lt; $C$1, Tabla1[[#This Row],[NES|AM48vsNM48]], "")</f>
        <v/>
      </c>
      <c r="E444" t="str">
        <f>IF(Tabla1[[#This Row],[FDR q-val|AMinf24vsAM24]] &lt; $C$1, Tabla1[[#This Row],[NES|AMinf24vsAM24]], "")</f>
        <v/>
      </c>
      <c r="F444" t="str">
        <f>IF(Tabla1[[#This Row],[FDR q-val|AMinf24vsNM24]] &lt; $C$1, Tabla1[[#This Row],[NES|AMinf24vsNM24]], "")</f>
        <v/>
      </c>
      <c r="G444" t="str">
        <f>IF(Tabla1[[#This Row],[FDR q-val|AMinf24vsNMinf24]] &lt; $C$1, Tabla1[[#This Row],[NES|AMinf24vsNMinf24]], "")</f>
        <v/>
      </c>
      <c r="H444" t="str">
        <f>IF(Tabla1[[#This Row],[FDR q-val|AMinf48_vs_NMinf48]] &lt; $C$1, Tabla1[[#This Row],[NES|AMinf48_vs_NMinf48]], "")</f>
        <v/>
      </c>
      <c r="I444" t="str">
        <f>IF(Tabla1[[#This Row],[FDR q-val|AMinf48vsAM48]] &lt; $C$1, Tabla1[[#This Row],[NES|AMinf48vsAM48]], "")</f>
        <v/>
      </c>
      <c r="J444" t="str">
        <f>IF(Tabla1[[#This Row],[FDR q-val|AMinf48vsNM48]] &lt; $C$1, Tabla1[[#This Row],[NES|AMinf48vsNM48]], "")</f>
        <v/>
      </c>
      <c r="K444" t="str">
        <f>IF(Tabla1[[#This Row],[FDR q-val|NMinf24vsNM24]] &lt; $C$1, Tabla1[[#This Row],[NES|NMinf24vsNM24]], "")</f>
        <v/>
      </c>
      <c r="L444" t="str">
        <f>IF(Tabla1[[#This Row],[FDR q-val|NMinf48vsNM48]] &lt; $C$1, Tabla1[[#This Row],[NES|NMinf48vsNM48]], "")</f>
        <v/>
      </c>
      <c r="M444">
        <v>1.1304293999999999</v>
      </c>
      <c r="N444">
        <v>-0.83203910000000003</v>
      </c>
      <c r="O444">
        <v>-0.98513066999999999</v>
      </c>
      <c r="P444">
        <v>1.0279137</v>
      </c>
      <c r="Q444">
        <v>-1.0795712</v>
      </c>
      <c r="R444">
        <v>0.91681950000000001</v>
      </c>
      <c r="S444">
        <v>0.89495829999999998</v>
      </c>
      <c r="T444">
        <v>0.92467343999999996</v>
      </c>
      <c r="U444">
        <v>1.2103108</v>
      </c>
      <c r="V444">
        <v>0.82669550000000003</v>
      </c>
      <c r="W444">
        <v>0.90086496000000005</v>
      </c>
      <c r="X444">
        <v>1</v>
      </c>
      <c r="Y444">
        <v>0.80546030000000002</v>
      </c>
      <c r="Z444">
        <v>0.74684744999999997</v>
      </c>
      <c r="AA444">
        <v>1</v>
      </c>
      <c r="AB444">
        <v>1</v>
      </c>
      <c r="AC444">
        <v>0.99359370000000002</v>
      </c>
      <c r="AD444">
        <v>0.85974174999999997</v>
      </c>
      <c r="AE444">
        <v>0.57667195999999998</v>
      </c>
      <c r="AF444">
        <v>0.90146243999999998</v>
      </c>
      <c r="AG444" s="1">
        <v>0.31</v>
      </c>
      <c r="AH444" s="1">
        <v>0.19</v>
      </c>
      <c r="AI444" s="1">
        <v>0.28000000000000003</v>
      </c>
      <c r="AJ444" s="1">
        <v>0.31</v>
      </c>
      <c r="AK444" s="1">
        <v>0.25</v>
      </c>
      <c r="AL444" s="1">
        <v>0.14000000000000001</v>
      </c>
      <c r="AM444" s="1">
        <v>0.31</v>
      </c>
      <c r="AN444" s="1">
        <v>0.33</v>
      </c>
      <c r="AO444" s="1">
        <v>0.36</v>
      </c>
      <c r="AP444" s="1">
        <v>0.25</v>
      </c>
      <c r="AQ444" s="1">
        <f>SUM(Tabla1[[#This Row],[AM24vsNM24]:[NMinf48vsNM48]])</f>
        <v>0</v>
      </c>
    </row>
    <row r="445" spans="1:43" hidden="1" x14ac:dyDescent="0.3">
      <c r="A445" t="s">
        <v>473</v>
      </c>
      <c r="B445">
        <v>35</v>
      </c>
      <c r="C445" t="str">
        <f>IF(Tabla1[[#This Row],[FDR q-val|AM24vsNM24]] &lt; $C$1, Tabla1[[#This Row],[NES|AM24vsNM24]], "")</f>
        <v/>
      </c>
      <c r="D445" t="str">
        <f>IF(Tabla1[[#This Row],[FDR q-val|AM48vsNM48]] &lt; $C$1, Tabla1[[#This Row],[NES|AM48vsNM48]], "")</f>
        <v/>
      </c>
      <c r="E445" t="str">
        <f>IF(Tabla1[[#This Row],[FDR q-val|AMinf24vsAM24]] &lt; $C$1, Tabla1[[#This Row],[NES|AMinf24vsAM24]], "")</f>
        <v/>
      </c>
      <c r="F445" t="str">
        <f>IF(Tabla1[[#This Row],[FDR q-val|AMinf24vsNM24]] &lt; $C$1, Tabla1[[#This Row],[NES|AMinf24vsNM24]], "")</f>
        <v/>
      </c>
      <c r="H445" t="str">
        <f>IF(Tabla1[[#This Row],[FDR q-val|AMinf48_vs_NMinf48]] &lt; $C$1, Tabla1[[#This Row],[NES|AMinf48_vs_NMinf48]], "")</f>
        <v/>
      </c>
      <c r="I445" t="str">
        <f>IF(Tabla1[[#This Row],[FDR q-val|AMinf48vsAM48]] &lt; $C$1, Tabla1[[#This Row],[NES|AMinf48vsAM48]], "")</f>
        <v/>
      </c>
      <c r="J445" t="str">
        <f>IF(Tabla1[[#This Row],[FDR q-val|AMinf48vsNM48]] &lt; $C$1, Tabla1[[#This Row],[NES|AMinf48vsNM48]], "")</f>
        <v/>
      </c>
      <c r="K445" t="str">
        <f>IF(Tabla1[[#This Row],[FDR q-val|NMinf24vsNM24]] &lt; $C$1, Tabla1[[#This Row],[NES|NMinf24vsNM24]], "")</f>
        <v/>
      </c>
      <c r="L445" t="str">
        <f>IF(Tabla1[[#This Row],[FDR q-val|NMinf48vsNM48]] &lt; $C$1, Tabla1[[#This Row],[NES|NMinf48vsNM48]], "")</f>
        <v/>
      </c>
      <c r="M445">
        <v>-0.82335709999999995</v>
      </c>
      <c r="N445">
        <v>0.45270389999999999</v>
      </c>
      <c r="O445">
        <v>0.99006740000000004</v>
      </c>
      <c r="P445">
        <v>0.88806410000000002</v>
      </c>
      <c r="Q445">
        <v>-1.135956</v>
      </c>
      <c r="R445">
        <v>-0.9055723</v>
      </c>
      <c r="S445">
        <v>-0.94816009999999995</v>
      </c>
      <c r="T445">
        <v>-0.8254956</v>
      </c>
      <c r="U445">
        <v>1.2513113</v>
      </c>
      <c r="V445">
        <v>-0.48239359999999998</v>
      </c>
      <c r="W445">
        <v>0.93671139999999997</v>
      </c>
      <c r="X445">
        <v>0.99823344000000003</v>
      </c>
      <c r="Y445">
        <v>0.88363314000000004</v>
      </c>
      <c r="Z445">
        <v>0.84727954999999999</v>
      </c>
      <c r="AA445">
        <v>1</v>
      </c>
      <c r="AB445">
        <v>0.98086530000000005</v>
      </c>
      <c r="AC445">
        <v>0.98635333999999997</v>
      </c>
      <c r="AD445">
        <v>0.92813294999999996</v>
      </c>
      <c r="AE445">
        <v>0.55189823999999998</v>
      </c>
      <c r="AF445">
        <v>1</v>
      </c>
      <c r="AG445" s="1">
        <v>0.49</v>
      </c>
      <c r="AH445" s="1">
        <v>0.28999999999999998</v>
      </c>
      <c r="AI445" s="1">
        <v>0.37</v>
      </c>
      <c r="AJ445" s="1">
        <v>0.26</v>
      </c>
      <c r="AK445" s="1">
        <v>0.54</v>
      </c>
      <c r="AL445" s="1">
        <v>0.49</v>
      </c>
      <c r="AM445" s="1">
        <v>0.56999999999999995</v>
      </c>
      <c r="AN445" s="1">
        <v>0.49</v>
      </c>
      <c r="AO445" s="1">
        <v>0.56999999999999995</v>
      </c>
      <c r="AP445" s="1">
        <v>0.37</v>
      </c>
      <c r="AQ445" s="1">
        <f>SUM(Tabla1[[#This Row],[AM24vsNM24]:[NMinf48vsNM48]])</f>
        <v>0</v>
      </c>
    </row>
    <row r="446" spans="1:43" hidden="1" x14ac:dyDescent="0.3">
      <c r="A446" t="s">
        <v>474</v>
      </c>
      <c r="B446">
        <v>23</v>
      </c>
      <c r="C446" t="str">
        <f>IF(Tabla1[[#This Row],[FDR q-val|AM24vsNM24]] &lt; $C$1, Tabla1[[#This Row],[NES|AM24vsNM24]], "")</f>
        <v/>
      </c>
      <c r="D446" t="str">
        <f>IF(Tabla1[[#This Row],[FDR q-val|AM48vsNM48]] &lt; $C$1, Tabla1[[#This Row],[NES|AM48vsNM48]], "")</f>
        <v/>
      </c>
      <c r="E446" t="str">
        <f>IF(Tabla1[[#This Row],[FDR q-val|AMinf24vsAM24]] &lt; $C$1, Tabla1[[#This Row],[NES|AMinf24vsAM24]], "")</f>
        <v/>
      </c>
      <c r="F446" t="str">
        <f>IF(Tabla1[[#This Row],[FDR q-val|AMinf24vsNM24]] &lt; $C$1, Tabla1[[#This Row],[NES|AMinf24vsNM24]], "")</f>
        <v/>
      </c>
      <c r="G446" t="str">
        <f>IF(Tabla1[[#This Row],[FDR q-val|AMinf24vsNMinf24]] &lt; $C$1, Tabla1[[#This Row],[NES|AMinf24vsNMinf24]], "")</f>
        <v/>
      </c>
      <c r="H446" t="str">
        <f>IF(Tabla1[[#This Row],[FDR q-val|AMinf48_vs_NMinf48]] &lt; $C$1, Tabla1[[#This Row],[NES|AMinf48_vs_NMinf48]], "")</f>
        <v/>
      </c>
      <c r="I446" t="str">
        <f>IF(Tabla1[[#This Row],[FDR q-val|AMinf48vsAM48]] &lt; $C$1, Tabla1[[#This Row],[NES|AMinf48vsAM48]], "")</f>
        <v/>
      </c>
      <c r="J446" t="str">
        <f>IF(Tabla1[[#This Row],[FDR q-val|AMinf48vsNM48]] &lt; $C$1, Tabla1[[#This Row],[NES|AMinf48vsNM48]], "")</f>
        <v/>
      </c>
      <c r="K446" t="str">
        <f>IF(Tabla1[[#This Row],[FDR q-val|NMinf24vsNM24]] &lt; $C$1, Tabla1[[#This Row],[NES|NMinf24vsNM24]], "")</f>
        <v/>
      </c>
      <c r="L446" t="str">
        <f>IF(Tabla1[[#This Row],[FDR q-val|NMinf48vsNM48]] &lt; $C$1, Tabla1[[#This Row],[NES|NMinf48vsNM48]], "")</f>
        <v/>
      </c>
      <c r="M446">
        <v>0.71792889999999998</v>
      </c>
      <c r="N446">
        <v>1.1716603000000001</v>
      </c>
      <c r="O446">
        <v>0.80055016000000001</v>
      </c>
      <c r="P446">
        <v>1.2368155999999999</v>
      </c>
      <c r="Q446">
        <v>0.63798880000000002</v>
      </c>
      <c r="R446">
        <v>-0.84859130000000005</v>
      </c>
      <c r="S446">
        <v>0.90226300000000004</v>
      </c>
      <c r="T446">
        <v>0.93698650000000006</v>
      </c>
      <c r="U446">
        <v>1.2067873</v>
      </c>
      <c r="V446">
        <v>1.3802981000000001</v>
      </c>
      <c r="W446">
        <v>0.95924589999999998</v>
      </c>
      <c r="X446">
        <v>1</v>
      </c>
      <c r="Y446">
        <v>0.91485640000000001</v>
      </c>
      <c r="Z446">
        <v>0.68419932999999999</v>
      </c>
      <c r="AA446">
        <v>0.97366226</v>
      </c>
      <c r="AB446">
        <v>0.96552490000000002</v>
      </c>
      <c r="AC446">
        <v>0.9867011</v>
      </c>
      <c r="AD446">
        <v>0.86560210000000004</v>
      </c>
      <c r="AE446">
        <v>0.5694823</v>
      </c>
      <c r="AF446">
        <v>1</v>
      </c>
      <c r="AG446" s="1">
        <v>0.43</v>
      </c>
      <c r="AH446" s="1">
        <v>0.39</v>
      </c>
      <c r="AI446" s="1">
        <v>0.35</v>
      </c>
      <c r="AJ446" s="1">
        <v>0.26</v>
      </c>
      <c r="AK446" s="1">
        <v>0.39</v>
      </c>
      <c r="AL446" s="1">
        <v>0.39</v>
      </c>
      <c r="AM446" s="1">
        <v>0.56999999999999995</v>
      </c>
      <c r="AN446" s="1">
        <v>0.56999999999999995</v>
      </c>
      <c r="AO446" s="1">
        <v>0.17</v>
      </c>
      <c r="AP446" s="1">
        <v>0.48</v>
      </c>
      <c r="AQ446" s="1">
        <f>SUM(Tabla1[[#This Row],[AM24vsNM24]:[NMinf48vsNM48]])</f>
        <v>0</v>
      </c>
    </row>
    <row r="447" spans="1:43" x14ac:dyDescent="0.3">
      <c r="A447" t="s">
        <v>475</v>
      </c>
      <c r="B447">
        <v>18</v>
      </c>
      <c r="C447" t="str">
        <f>IF(Tabla1[[#This Row],[FDR q-val|AM24vsNM24]] &lt; $C$1, Tabla1[[#This Row],[NES|AM24vsNM24]], "")</f>
        <v/>
      </c>
      <c r="D447" t="str">
        <f>IF(Tabla1[[#This Row],[FDR q-val|AM48vsNM48]] &lt; $C$1, Tabla1[[#This Row],[NES|AM48vsNM48]], "")</f>
        <v/>
      </c>
      <c r="E447" t="str">
        <f>IF(Tabla1[[#This Row],[FDR q-val|AMinf24vsAM24]] &lt; $C$1, Tabla1[[#This Row],[NES|AMinf24vsAM24]], "")</f>
        <v/>
      </c>
      <c r="F447">
        <f>IF(Tabla1[[#This Row],[FDR q-val|AMinf24vsNM24]] &lt; $C$1, Tabla1[[#This Row],[NES|AMinf24vsNM24]], "")</f>
        <v>1.4555087</v>
      </c>
      <c r="H447" t="str">
        <f>IF(Tabla1[[#This Row],[FDR q-val|AMinf48_vs_NMinf48]] &lt; $C$1, Tabla1[[#This Row],[NES|AMinf48_vs_NMinf48]], "")</f>
        <v/>
      </c>
      <c r="I447" t="str">
        <f>IF(Tabla1[[#This Row],[FDR q-val|AMinf48vsAM48]] &lt; $C$1, Tabla1[[#This Row],[NES|AMinf48vsAM48]], "")</f>
        <v/>
      </c>
      <c r="J447" t="str">
        <f>IF(Tabla1[[#This Row],[FDR q-val|AMinf48vsNM48]] &lt; $C$1, Tabla1[[#This Row],[NES|AMinf48vsNM48]], "")</f>
        <v/>
      </c>
      <c r="K447" t="str">
        <f>IF(Tabla1[[#This Row],[FDR q-val|NMinf24vsNM24]] &lt; $C$1, Tabla1[[#This Row],[NES|NMinf24vsNM24]], "")</f>
        <v/>
      </c>
      <c r="L447" t="str">
        <f>IF(Tabla1[[#This Row],[FDR q-val|NMinf48vsNM48]] &lt; $C$1, Tabla1[[#This Row],[NES|NMinf48vsNM48]], "")</f>
        <v/>
      </c>
      <c r="M447">
        <v>0.61155340000000002</v>
      </c>
      <c r="N447">
        <v>1.4485055</v>
      </c>
      <c r="O447">
        <v>0.83559890000000003</v>
      </c>
      <c r="P447">
        <v>1.4555087</v>
      </c>
      <c r="Q447">
        <v>-0.55660814000000003</v>
      </c>
      <c r="R447">
        <v>-0.86621340000000002</v>
      </c>
      <c r="S447">
        <v>0.91808659999999997</v>
      </c>
      <c r="T447">
        <v>0.93707436</v>
      </c>
      <c r="U447">
        <v>1.2866712</v>
      </c>
      <c r="V447">
        <v>1.3622634</v>
      </c>
      <c r="W447">
        <v>0.96592224000000004</v>
      </c>
      <c r="X447">
        <v>1</v>
      </c>
      <c r="Y447">
        <v>0.89765983999999999</v>
      </c>
      <c r="Z447">
        <v>0.4985464</v>
      </c>
      <c r="AA447">
        <v>1</v>
      </c>
      <c r="AB447">
        <v>0.96780469999999996</v>
      </c>
      <c r="AC447">
        <v>0.99535870000000004</v>
      </c>
      <c r="AD447">
        <v>0.87058100000000005</v>
      </c>
      <c r="AE447">
        <v>0.52138066000000005</v>
      </c>
      <c r="AF447">
        <v>1</v>
      </c>
      <c r="AG447" s="1">
        <v>0.39</v>
      </c>
      <c r="AH447" s="1">
        <v>0.33</v>
      </c>
      <c r="AI447" s="1">
        <v>0.39</v>
      </c>
      <c r="AJ447" s="1">
        <v>0.28000000000000003</v>
      </c>
      <c r="AK447" s="1">
        <v>0.39</v>
      </c>
      <c r="AL447" s="1">
        <v>0.39</v>
      </c>
      <c r="AM447" s="1">
        <v>0.61</v>
      </c>
      <c r="AN447" s="1">
        <v>0.61</v>
      </c>
      <c r="AO447" s="1">
        <v>0.17</v>
      </c>
      <c r="AP447" s="1">
        <v>0.5</v>
      </c>
      <c r="AQ447" s="1">
        <f>SUM(Tabla1[[#This Row],[AM24vsNM24]:[NMinf48vsNM48]])</f>
        <v>1.4555087</v>
      </c>
    </row>
    <row r="448" spans="1:43" x14ac:dyDescent="0.3">
      <c r="A448" t="s">
        <v>476</v>
      </c>
      <c r="B448">
        <v>115</v>
      </c>
      <c r="C448" t="str">
        <f>IF(Tabla1[[#This Row],[FDR q-val|AM24vsNM24]] &lt; $C$1, Tabla1[[#This Row],[NES|AM24vsNM24]], "")</f>
        <v/>
      </c>
      <c r="D448" t="str">
        <f>IF(Tabla1[[#This Row],[FDR q-val|AM48vsNM48]] &lt; $C$1, Tabla1[[#This Row],[NES|AM48vsNM48]], "")</f>
        <v/>
      </c>
      <c r="E448" t="str">
        <f>IF(Tabla1[[#This Row],[FDR q-val|AMinf24vsAM24]] &lt; $C$1, Tabla1[[#This Row],[NES|AMinf24vsAM24]], "")</f>
        <v/>
      </c>
      <c r="F448" t="str">
        <f>IF(Tabla1[[#This Row],[FDR q-val|AMinf24vsNM24]] &lt; $C$1, Tabla1[[#This Row],[NES|AMinf24vsNM24]], "")</f>
        <v/>
      </c>
      <c r="G448" t="str">
        <f>IF(Tabla1[[#This Row],[FDR q-val|AMinf24vsNMinf24]] &lt; $C$1, Tabla1[[#This Row],[NES|AMinf24vsNMinf24]], "")</f>
        <v/>
      </c>
      <c r="H448" t="str">
        <f>IF(Tabla1[[#This Row],[FDR q-val|AMinf48_vs_NMinf48]] &lt; $C$1, Tabla1[[#This Row],[NES|AMinf48_vs_NMinf48]], "")</f>
        <v/>
      </c>
      <c r="I448" t="str">
        <f>IF(Tabla1[[#This Row],[FDR q-val|AMinf48vsAM48]] &lt; $C$1, Tabla1[[#This Row],[NES|AMinf48vsAM48]], "")</f>
        <v/>
      </c>
      <c r="J448" t="str">
        <f>IF(Tabla1[[#This Row],[FDR q-val|AMinf48vsNM48]] &lt; $C$1, Tabla1[[#This Row],[NES|AMinf48vsNM48]], "")</f>
        <v/>
      </c>
      <c r="K448">
        <f>IF(Tabla1[[#This Row],[FDR q-val|NMinf24vsNM24]] &lt; $C$1, Tabla1[[#This Row],[NES|NMinf24vsNM24]], "")</f>
        <v>1.5193038000000001</v>
      </c>
      <c r="L448" t="str">
        <f>IF(Tabla1[[#This Row],[FDR q-val|NMinf48vsNM48]] &lt; $C$1, Tabla1[[#This Row],[NES|NMinf48vsNM48]], "")</f>
        <v/>
      </c>
      <c r="M448">
        <v>0.96599215000000005</v>
      </c>
      <c r="N448">
        <v>-0.73768109999999998</v>
      </c>
      <c r="O448">
        <v>-0.88964569999999998</v>
      </c>
      <c r="P448">
        <v>0.92973185000000003</v>
      </c>
      <c r="Q448">
        <v>-0.89327365000000003</v>
      </c>
      <c r="R448">
        <v>0.63089585000000004</v>
      </c>
      <c r="S448">
        <v>0.72734535</v>
      </c>
      <c r="T448">
        <v>0.61194820000000005</v>
      </c>
      <c r="U448">
        <v>1.5193038000000001</v>
      </c>
      <c r="V448">
        <v>0.6967238</v>
      </c>
      <c r="W448">
        <v>0.98054640000000004</v>
      </c>
      <c r="X448">
        <v>1</v>
      </c>
      <c r="Y448">
        <v>0.84608625999999998</v>
      </c>
      <c r="Z448">
        <v>0.83659779999999995</v>
      </c>
      <c r="AA448">
        <v>1</v>
      </c>
      <c r="AB448">
        <v>1</v>
      </c>
      <c r="AC448">
        <v>0.96821462999999997</v>
      </c>
      <c r="AD448">
        <v>0.95617209999999997</v>
      </c>
      <c r="AE448">
        <v>0.28077679999999999</v>
      </c>
      <c r="AF448">
        <v>0.93816750000000004</v>
      </c>
      <c r="AG448" s="1">
        <v>0.28999999999999998</v>
      </c>
      <c r="AH448" s="1">
        <v>0.28999999999999998</v>
      </c>
      <c r="AI448" s="1">
        <v>0.24</v>
      </c>
      <c r="AJ448" s="1">
        <v>0.26</v>
      </c>
      <c r="AK448" s="1">
        <v>0.3</v>
      </c>
      <c r="AL448" s="1">
        <v>0.3</v>
      </c>
      <c r="AM448" s="1">
        <v>0.34</v>
      </c>
      <c r="AN448" s="1">
        <v>0.32</v>
      </c>
      <c r="AO448" s="1">
        <v>0.16</v>
      </c>
      <c r="AP448" s="1">
        <v>0.26</v>
      </c>
      <c r="AQ448" s="1">
        <f>SUM(Tabla1[[#This Row],[AM24vsNM24]:[NMinf48vsNM48]])</f>
        <v>1.5193038000000001</v>
      </c>
    </row>
    <row r="449" spans="1:43" hidden="1" x14ac:dyDescent="0.3">
      <c r="A449" t="s">
        <v>477</v>
      </c>
      <c r="B449">
        <v>38</v>
      </c>
      <c r="C449" t="str">
        <f>IF(Tabla1[[#This Row],[FDR q-val|AM24vsNM24]] &lt; $C$1, Tabla1[[#This Row],[NES|AM24vsNM24]], "")</f>
        <v/>
      </c>
      <c r="D449" t="str">
        <f>IF(Tabla1[[#This Row],[FDR q-val|AM48vsNM48]] &lt; $C$1, Tabla1[[#This Row],[NES|AM48vsNM48]], "")</f>
        <v/>
      </c>
      <c r="E449" t="str">
        <f>IF(Tabla1[[#This Row],[FDR q-val|AMinf24vsAM24]] &lt; $C$1, Tabla1[[#This Row],[NES|AMinf24vsAM24]], "")</f>
        <v/>
      </c>
      <c r="F449" t="str">
        <f>IF(Tabla1[[#This Row],[FDR q-val|AMinf24vsNM24]] &lt; $C$1, Tabla1[[#This Row],[NES|AMinf24vsNM24]], "")</f>
        <v/>
      </c>
      <c r="H449" t="str">
        <f>IF(Tabla1[[#This Row],[FDR q-val|AMinf48_vs_NMinf48]] &lt; $C$1, Tabla1[[#This Row],[NES|AMinf48_vs_NMinf48]], "")</f>
        <v/>
      </c>
      <c r="I449" t="str">
        <f>IF(Tabla1[[#This Row],[FDR q-val|AMinf48vsAM48]] &lt; $C$1, Tabla1[[#This Row],[NES|AMinf48vsAM48]], "")</f>
        <v/>
      </c>
      <c r="J449" t="str">
        <f>IF(Tabla1[[#This Row],[FDR q-val|AMinf48vsNM48]] &lt; $C$1, Tabla1[[#This Row],[NES|AMinf48vsNM48]], "")</f>
        <v/>
      </c>
      <c r="K449" t="str">
        <f>IF(Tabla1[[#This Row],[FDR q-val|NMinf24vsNM24]] &lt; $C$1, Tabla1[[#This Row],[NES|NMinf24vsNM24]], "")</f>
        <v/>
      </c>
      <c r="L449" t="str">
        <f>IF(Tabla1[[#This Row],[FDR q-val|NMinf48vsNM48]] &lt; $C$1, Tabla1[[#This Row],[NES|NMinf48vsNM48]], "")</f>
        <v/>
      </c>
      <c r="M449">
        <v>0.69338319999999998</v>
      </c>
      <c r="N449">
        <v>-0.96826833000000001</v>
      </c>
      <c r="O449">
        <v>-1.0006695000000001</v>
      </c>
      <c r="P449">
        <v>-0.86590785000000003</v>
      </c>
      <c r="Q449">
        <v>-1.26922</v>
      </c>
      <c r="R449">
        <v>-0.92503060000000004</v>
      </c>
      <c r="S449">
        <v>-0.69437413999999997</v>
      </c>
      <c r="T449">
        <v>-0.92837360000000002</v>
      </c>
      <c r="U449">
        <v>0.90054540000000005</v>
      </c>
      <c r="V449">
        <v>0.90129729999999997</v>
      </c>
      <c r="W449">
        <v>0.94901250000000004</v>
      </c>
      <c r="X449">
        <v>1</v>
      </c>
      <c r="Y449">
        <v>0.78630500000000003</v>
      </c>
      <c r="Z449">
        <v>0.99398344999999999</v>
      </c>
      <c r="AA449">
        <v>1</v>
      </c>
      <c r="AB449">
        <v>0.96996503999999995</v>
      </c>
      <c r="AC449">
        <v>0.9283439</v>
      </c>
      <c r="AD449">
        <v>0.89672816</v>
      </c>
      <c r="AE449">
        <v>0.83593326999999995</v>
      </c>
      <c r="AF449">
        <v>0.88981104</v>
      </c>
      <c r="AG449" s="1">
        <v>0.32</v>
      </c>
      <c r="AH449" s="1">
        <v>0.18</v>
      </c>
      <c r="AI449" s="1">
        <v>0.16</v>
      </c>
      <c r="AJ449" s="1">
        <v>0.26</v>
      </c>
      <c r="AK449" s="1">
        <v>0.28999999999999998</v>
      </c>
      <c r="AL449" s="1">
        <v>0.53</v>
      </c>
      <c r="AM449" s="1">
        <v>0.18</v>
      </c>
      <c r="AN449" s="1">
        <v>0.18</v>
      </c>
      <c r="AO449" s="1">
        <v>0.32</v>
      </c>
      <c r="AP449" s="1">
        <v>0.37</v>
      </c>
      <c r="AQ449" s="1">
        <f>SUM(Tabla1[[#This Row],[AM24vsNM24]:[NMinf48vsNM48]])</f>
        <v>0</v>
      </c>
    </row>
    <row r="450" spans="1:43" hidden="1" x14ac:dyDescent="0.3">
      <c r="A450" t="s">
        <v>478</v>
      </c>
      <c r="B450">
        <v>49</v>
      </c>
      <c r="C450" t="str">
        <f>IF(Tabla1[[#This Row],[FDR q-val|AM24vsNM24]] &lt; $C$1, Tabla1[[#This Row],[NES|AM24vsNM24]], "")</f>
        <v/>
      </c>
      <c r="D450" t="str">
        <f>IF(Tabla1[[#This Row],[FDR q-val|AM48vsNM48]] &lt; $C$1, Tabla1[[#This Row],[NES|AM48vsNM48]], "")</f>
        <v/>
      </c>
      <c r="E450" t="str">
        <f>IF(Tabla1[[#This Row],[FDR q-val|AMinf24vsAM24]] &lt; $C$1, Tabla1[[#This Row],[NES|AMinf24vsAM24]], "")</f>
        <v/>
      </c>
      <c r="F450" t="str">
        <f>IF(Tabla1[[#This Row],[FDR q-val|AMinf24vsNM24]] &lt; $C$1, Tabla1[[#This Row],[NES|AMinf24vsNM24]], "")</f>
        <v/>
      </c>
      <c r="G450" t="str">
        <f>IF(Tabla1[[#This Row],[FDR q-val|AMinf24vsNMinf24]] &lt; $C$1, Tabla1[[#This Row],[NES|AMinf24vsNMinf24]], "")</f>
        <v/>
      </c>
      <c r="H450" t="str">
        <f>IF(Tabla1[[#This Row],[FDR q-val|AMinf48_vs_NMinf48]] &lt; $C$1, Tabla1[[#This Row],[NES|AMinf48_vs_NMinf48]], "")</f>
        <v/>
      </c>
      <c r="I450" t="str">
        <f>IF(Tabla1[[#This Row],[FDR q-val|AMinf48vsAM48]] &lt; $C$1, Tabla1[[#This Row],[NES|AMinf48vsAM48]], "")</f>
        <v/>
      </c>
      <c r="J450" t="str">
        <f>IF(Tabla1[[#This Row],[FDR q-val|AMinf48vsNM48]] &lt; $C$1, Tabla1[[#This Row],[NES|AMinf48vsNM48]], "")</f>
        <v/>
      </c>
      <c r="K450" t="str">
        <f>IF(Tabla1[[#This Row],[FDR q-val|NMinf24vsNM24]] &lt; $C$1, Tabla1[[#This Row],[NES|NMinf24vsNM24]], "")</f>
        <v/>
      </c>
      <c r="L450" t="str">
        <f>IF(Tabla1[[#This Row],[FDR q-val|NMinf48vsNM48]] &lt; $C$1, Tabla1[[#This Row],[NES|NMinf48vsNM48]], "")</f>
        <v/>
      </c>
      <c r="M450">
        <v>0.93355535999999995</v>
      </c>
      <c r="N450">
        <v>0.98525450000000003</v>
      </c>
      <c r="O450">
        <v>-1.1073263</v>
      </c>
      <c r="P450">
        <v>-0.88271635999999998</v>
      </c>
      <c r="Q450">
        <v>-0.78729729999999998</v>
      </c>
      <c r="R450">
        <v>0.83978766000000005</v>
      </c>
      <c r="S450">
        <v>-0.83641034000000003</v>
      </c>
      <c r="T450">
        <v>-0.88073164000000004</v>
      </c>
      <c r="U450">
        <v>-0.78223410000000004</v>
      </c>
      <c r="V450">
        <v>-0.89354880000000003</v>
      </c>
      <c r="W450">
        <v>0.97902507000000005</v>
      </c>
      <c r="X450">
        <v>1</v>
      </c>
      <c r="Y450">
        <v>0.74810239999999995</v>
      </c>
      <c r="Z450">
        <v>0.97555393000000001</v>
      </c>
      <c r="AA450">
        <v>1</v>
      </c>
      <c r="AB450">
        <v>1</v>
      </c>
      <c r="AC450">
        <v>0.97243159999999995</v>
      </c>
      <c r="AD450">
        <v>0.93435029999999997</v>
      </c>
      <c r="AE450">
        <v>0.94194909999999998</v>
      </c>
      <c r="AF450">
        <v>0.96082909999999999</v>
      </c>
      <c r="AG450" s="1">
        <v>0.24</v>
      </c>
      <c r="AH450" s="1">
        <v>0.27</v>
      </c>
      <c r="AI450" s="1">
        <v>0.24</v>
      </c>
      <c r="AJ450" s="1">
        <v>0.39</v>
      </c>
      <c r="AK450" s="1">
        <v>0.16</v>
      </c>
      <c r="AL450" s="1">
        <v>0.33</v>
      </c>
      <c r="AM450" s="1">
        <v>0.35</v>
      </c>
      <c r="AN450" s="1">
        <v>0.37</v>
      </c>
      <c r="AO450" s="1">
        <v>0.22</v>
      </c>
      <c r="AP450" s="1">
        <v>0.22</v>
      </c>
      <c r="AQ450" s="1">
        <f>SUM(Tabla1[[#This Row],[AM24vsNM24]:[NMinf48vsNM48]])</f>
        <v>0</v>
      </c>
    </row>
    <row r="451" spans="1:43" hidden="1" x14ac:dyDescent="0.3">
      <c r="A451" t="s">
        <v>479</v>
      </c>
      <c r="B451">
        <v>15</v>
      </c>
      <c r="C451" t="str">
        <f>IF(Tabla1[[#This Row],[FDR q-val|AM24vsNM24]] &lt; $C$1, Tabla1[[#This Row],[NES|AM24vsNM24]], "")</f>
        <v/>
      </c>
      <c r="D451" t="str">
        <f>IF(Tabla1[[#This Row],[FDR q-val|AM48vsNM48]] &lt; $C$1, Tabla1[[#This Row],[NES|AM48vsNM48]], "")</f>
        <v/>
      </c>
      <c r="E451" t="str">
        <f>IF(Tabla1[[#This Row],[FDR q-val|AMinf24vsAM24]] &lt; $C$1, Tabla1[[#This Row],[NES|AMinf24vsAM24]], "")</f>
        <v/>
      </c>
      <c r="F451" t="str">
        <f>IF(Tabla1[[#This Row],[FDR q-val|AMinf24vsNM24]] &lt; $C$1, Tabla1[[#This Row],[NES|AMinf24vsNM24]], "")</f>
        <v/>
      </c>
      <c r="H451" t="str">
        <f>IF(Tabla1[[#This Row],[FDR q-val|AMinf48_vs_NMinf48]] &lt; $C$1, Tabla1[[#This Row],[NES|AMinf48_vs_NMinf48]], "")</f>
        <v/>
      </c>
      <c r="I451" t="str">
        <f>IF(Tabla1[[#This Row],[FDR q-val|AMinf48vsAM48]] &lt; $C$1, Tabla1[[#This Row],[NES|AMinf48vsAM48]], "")</f>
        <v/>
      </c>
      <c r="J451" t="str">
        <f>IF(Tabla1[[#This Row],[FDR q-val|AMinf48vsNM48]] &lt; $C$1, Tabla1[[#This Row],[NES|AMinf48vsNM48]], "")</f>
        <v/>
      </c>
      <c r="K451" t="str">
        <f>IF(Tabla1[[#This Row],[FDR q-val|NMinf24vsNM24]] &lt; $C$1, Tabla1[[#This Row],[NES|NMinf24vsNM24]], "")</f>
        <v/>
      </c>
      <c r="L451" t="str">
        <f>IF(Tabla1[[#This Row],[FDR q-val|NMinf48vsNM48]] &lt; $C$1, Tabla1[[#This Row],[NES|NMinf48vsNM48]], "")</f>
        <v/>
      </c>
      <c r="M451">
        <v>-0.68153359999999996</v>
      </c>
      <c r="N451">
        <v>1.3062385000000001</v>
      </c>
      <c r="O451">
        <v>0.91723390000000005</v>
      </c>
      <c r="P451">
        <v>0.67048350000000001</v>
      </c>
      <c r="Q451">
        <v>1.1124289999999999</v>
      </c>
      <c r="R451">
        <v>1.4466509000000001</v>
      </c>
      <c r="S451">
        <v>-0.81927640000000002</v>
      </c>
      <c r="T451">
        <v>-0.83904445000000005</v>
      </c>
      <c r="U451">
        <v>-0.67131054000000001</v>
      </c>
      <c r="V451">
        <v>-1.0234108</v>
      </c>
      <c r="W451">
        <v>0.96364349999999999</v>
      </c>
      <c r="X451">
        <v>1</v>
      </c>
      <c r="Y451">
        <v>0.87643236000000002</v>
      </c>
      <c r="Z451">
        <v>0.94093375999999995</v>
      </c>
      <c r="AA451">
        <v>0.80082129999999996</v>
      </c>
      <c r="AB451">
        <v>0.95086090000000001</v>
      </c>
      <c r="AC451">
        <v>0.96730490000000002</v>
      </c>
      <c r="AD451">
        <v>0.93000970000000005</v>
      </c>
      <c r="AE451">
        <v>0.95323400000000003</v>
      </c>
      <c r="AF451">
        <v>0.89701419999999998</v>
      </c>
      <c r="AG451" s="1">
        <v>0.4</v>
      </c>
      <c r="AH451" s="1">
        <v>0.33</v>
      </c>
      <c r="AI451" s="1">
        <v>0.53</v>
      </c>
      <c r="AJ451" s="1">
        <v>0.13</v>
      </c>
      <c r="AK451" s="1">
        <v>0.4</v>
      </c>
      <c r="AL451" s="1">
        <v>0.4</v>
      </c>
      <c r="AM451" s="1">
        <v>0.27</v>
      </c>
      <c r="AN451" s="1">
        <v>0.2</v>
      </c>
      <c r="AO451" s="1">
        <v>0.33</v>
      </c>
      <c r="AP451" s="1">
        <v>0.33</v>
      </c>
      <c r="AQ451" s="1">
        <f>SUM(Tabla1[[#This Row],[AM24vsNM24]:[NMinf48vsNM48]])</f>
        <v>0</v>
      </c>
    </row>
    <row r="452" spans="1:43" hidden="1" x14ac:dyDescent="0.3">
      <c r="A452" t="s">
        <v>480</v>
      </c>
      <c r="B452">
        <v>25</v>
      </c>
      <c r="C452" t="str">
        <f>IF(Tabla1[[#This Row],[FDR q-val|AM24vsNM24]] &lt; $C$1, Tabla1[[#This Row],[NES|AM24vsNM24]], "")</f>
        <v/>
      </c>
      <c r="D452" t="str">
        <f>IF(Tabla1[[#This Row],[FDR q-val|AM48vsNM48]] &lt; $C$1, Tabla1[[#This Row],[NES|AM48vsNM48]], "")</f>
        <v/>
      </c>
      <c r="E452" t="str">
        <f>IF(Tabla1[[#This Row],[FDR q-val|AMinf24vsAM24]] &lt; $C$1, Tabla1[[#This Row],[NES|AMinf24vsAM24]], "")</f>
        <v/>
      </c>
      <c r="F452" t="str">
        <f>IF(Tabla1[[#This Row],[FDR q-val|AMinf24vsNM24]] &lt; $C$1, Tabla1[[#This Row],[NES|AMinf24vsNM24]], "")</f>
        <v/>
      </c>
      <c r="G452" t="str">
        <f>IF(Tabla1[[#This Row],[FDR q-val|AMinf24vsNMinf24]] &lt; $C$1, Tabla1[[#This Row],[NES|AMinf24vsNMinf24]], "")</f>
        <v/>
      </c>
      <c r="H452" t="str">
        <f>IF(Tabla1[[#This Row],[FDR q-val|AMinf48_vs_NMinf48]] &lt; $C$1, Tabla1[[#This Row],[NES|AMinf48_vs_NMinf48]], "")</f>
        <v/>
      </c>
      <c r="I452" t="str">
        <f>IF(Tabla1[[#This Row],[FDR q-val|AMinf48vsAM48]] &lt; $C$1, Tabla1[[#This Row],[NES|AMinf48vsAM48]], "")</f>
        <v/>
      </c>
      <c r="J452" t="str">
        <f>IF(Tabla1[[#This Row],[FDR q-val|AMinf48vsNM48]] &lt; $C$1, Tabla1[[#This Row],[NES|AMinf48vsNM48]], "")</f>
        <v/>
      </c>
      <c r="K452" t="str">
        <f>IF(Tabla1[[#This Row],[FDR q-val|NMinf24vsNM24]] &lt; $C$1, Tabla1[[#This Row],[NES|NMinf24vsNM24]], "")</f>
        <v/>
      </c>
      <c r="L452" t="str">
        <f>IF(Tabla1[[#This Row],[FDR q-val|NMinf48vsNM48]] &lt; $C$1, Tabla1[[#This Row],[NES|NMinf48vsNM48]], "")</f>
        <v/>
      </c>
      <c r="M452">
        <v>1.3759645</v>
      </c>
      <c r="N452">
        <v>-0.69684135999999997</v>
      </c>
      <c r="O452">
        <v>-1.5380575999999999</v>
      </c>
      <c r="P452">
        <v>-0.58324189999999998</v>
      </c>
      <c r="Q452">
        <v>-0.7897052</v>
      </c>
      <c r="R452">
        <v>1.1533628</v>
      </c>
      <c r="S452">
        <v>-1.2981427000000001</v>
      </c>
      <c r="T452">
        <v>-1.1766325</v>
      </c>
      <c r="U452">
        <v>0.50720936000000005</v>
      </c>
      <c r="V452">
        <v>-1.2416744</v>
      </c>
      <c r="W452">
        <v>0.73021539999999996</v>
      </c>
      <c r="X452">
        <v>1</v>
      </c>
      <c r="Y452">
        <v>0.89788829999999997</v>
      </c>
      <c r="Z452">
        <v>1</v>
      </c>
      <c r="AA452">
        <v>1</v>
      </c>
      <c r="AB452">
        <v>1</v>
      </c>
      <c r="AC452">
        <v>1</v>
      </c>
      <c r="AD452">
        <v>0.76367366000000003</v>
      </c>
      <c r="AE452">
        <v>0.99779070000000003</v>
      </c>
      <c r="AF452">
        <v>0.82591179999999997</v>
      </c>
      <c r="AG452" s="1">
        <v>0.52</v>
      </c>
      <c r="AH452" s="1">
        <v>0.64</v>
      </c>
      <c r="AI452" s="1">
        <v>0.56000000000000005</v>
      </c>
      <c r="AJ452" s="1">
        <v>0.4</v>
      </c>
      <c r="AK452" s="1">
        <v>0.24</v>
      </c>
      <c r="AL452" s="1">
        <v>0.6</v>
      </c>
      <c r="AM452" s="1">
        <v>0.64</v>
      </c>
      <c r="AN452" s="1">
        <v>0.68</v>
      </c>
      <c r="AO452" s="1">
        <v>0.24</v>
      </c>
      <c r="AP452" s="1">
        <v>0.84</v>
      </c>
      <c r="AQ452" s="1">
        <f>SUM(Tabla1[[#This Row],[AM24vsNM24]:[NMinf48vsNM48]])</f>
        <v>0</v>
      </c>
    </row>
    <row r="453" spans="1:43" hidden="1" x14ac:dyDescent="0.3">
      <c r="A453" t="s">
        <v>481</v>
      </c>
      <c r="B453">
        <v>20</v>
      </c>
      <c r="C453" t="str">
        <f>IF(Tabla1[[#This Row],[FDR q-val|AM24vsNM24]] &lt; $C$1, Tabla1[[#This Row],[NES|AM24vsNM24]], "")</f>
        <v/>
      </c>
      <c r="D453" t="str">
        <f>IF(Tabla1[[#This Row],[FDR q-val|AM48vsNM48]] &lt; $C$1, Tabla1[[#This Row],[NES|AM48vsNM48]], "")</f>
        <v/>
      </c>
      <c r="E453" t="str">
        <f>IF(Tabla1[[#This Row],[FDR q-val|AMinf24vsAM24]] &lt; $C$1, Tabla1[[#This Row],[NES|AMinf24vsAM24]], "")</f>
        <v/>
      </c>
      <c r="F453" t="str">
        <f>IF(Tabla1[[#This Row],[FDR q-val|AMinf24vsNM24]] &lt; $C$1, Tabla1[[#This Row],[NES|AMinf24vsNM24]], "")</f>
        <v/>
      </c>
      <c r="H453" t="str">
        <f>IF(Tabla1[[#This Row],[FDR q-val|AMinf48_vs_NMinf48]] &lt; $C$1, Tabla1[[#This Row],[NES|AMinf48_vs_NMinf48]], "")</f>
        <v/>
      </c>
      <c r="I453" t="str">
        <f>IF(Tabla1[[#This Row],[FDR q-val|AMinf48vsAM48]] &lt; $C$1, Tabla1[[#This Row],[NES|AMinf48vsAM48]], "")</f>
        <v/>
      </c>
      <c r="J453" t="str">
        <f>IF(Tabla1[[#This Row],[FDR q-val|AMinf48vsNM48]] &lt; $C$1, Tabla1[[#This Row],[NES|AMinf48vsNM48]], "")</f>
        <v/>
      </c>
      <c r="K453" t="str">
        <f>IF(Tabla1[[#This Row],[FDR q-val|NMinf24vsNM24]] &lt; $C$1, Tabla1[[#This Row],[NES|NMinf24vsNM24]], "")</f>
        <v/>
      </c>
      <c r="L453" t="str">
        <f>IF(Tabla1[[#This Row],[FDR q-val|NMinf48vsNM48]] &lt; $C$1, Tabla1[[#This Row],[NES|NMinf48vsNM48]], "")</f>
        <v/>
      </c>
      <c r="M453">
        <v>1.2946154999999999</v>
      </c>
      <c r="N453">
        <v>-1.0096415999999999</v>
      </c>
      <c r="O453">
        <v>-1.2186747</v>
      </c>
      <c r="P453">
        <v>-0.45251068</v>
      </c>
      <c r="Q453">
        <v>-0.85709893999999998</v>
      </c>
      <c r="R453">
        <v>1.2968732000000001</v>
      </c>
      <c r="S453">
        <v>-0.77999300000000005</v>
      </c>
      <c r="T453">
        <v>-1.0083504999999999</v>
      </c>
      <c r="U453">
        <v>0.64600027000000004</v>
      </c>
      <c r="V453">
        <v>-1.0875927000000001</v>
      </c>
      <c r="W453">
        <v>0.79459124999999997</v>
      </c>
      <c r="X453">
        <v>1</v>
      </c>
      <c r="Y453">
        <v>0.65696019999999999</v>
      </c>
      <c r="Z453">
        <v>1</v>
      </c>
      <c r="AA453">
        <v>1</v>
      </c>
      <c r="AB453">
        <v>1</v>
      </c>
      <c r="AC453">
        <v>0.97385889999999997</v>
      </c>
      <c r="AD453">
        <v>0.897254</v>
      </c>
      <c r="AE453">
        <v>0.95181656000000003</v>
      </c>
      <c r="AF453">
        <v>0.80074509999999999</v>
      </c>
      <c r="AG453" s="1">
        <v>0.5</v>
      </c>
      <c r="AH453" s="1">
        <v>0.35</v>
      </c>
      <c r="AI453" s="1">
        <v>0.6</v>
      </c>
      <c r="AJ453" s="1">
        <v>1</v>
      </c>
      <c r="AK453" s="1">
        <v>0.3</v>
      </c>
      <c r="AL453" s="1">
        <v>0.5</v>
      </c>
      <c r="AM453" s="1">
        <v>0.2</v>
      </c>
      <c r="AN453" s="1">
        <v>0.4</v>
      </c>
      <c r="AO453" s="1">
        <v>0.4</v>
      </c>
      <c r="AP453" s="1">
        <v>0.55000000000000004</v>
      </c>
      <c r="AQ453" s="1">
        <f>SUM(Tabla1[[#This Row],[AM24vsNM24]:[NMinf48vsNM48]])</f>
        <v>0</v>
      </c>
    </row>
    <row r="454" spans="1:43" x14ac:dyDescent="0.3">
      <c r="A454" t="s">
        <v>482</v>
      </c>
      <c r="B454">
        <v>18</v>
      </c>
      <c r="C454" t="str">
        <f>IF(Tabla1[[#This Row],[FDR q-val|AM24vsNM24]] &lt; $C$1, Tabla1[[#This Row],[NES|AM24vsNM24]], "")</f>
        <v/>
      </c>
      <c r="D454" t="str">
        <f>IF(Tabla1[[#This Row],[FDR q-val|AM48vsNM48]] &lt; $C$1, Tabla1[[#This Row],[NES|AM48vsNM48]], "")</f>
        <v/>
      </c>
      <c r="E454" t="str">
        <f>IF(Tabla1[[#This Row],[FDR q-val|AMinf24vsAM24]] &lt; $C$1, Tabla1[[#This Row],[NES|AMinf24vsAM24]], "")</f>
        <v/>
      </c>
      <c r="F454" t="str">
        <f>IF(Tabla1[[#This Row],[FDR q-val|AMinf24vsNM24]] &lt; $C$1, Tabla1[[#This Row],[NES|AMinf24vsNM24]], "")</f>
        <v/>
      </c>
      <c r="G454" t="str">
        <f>IF(Tabla1[[#This Row],[FDR q-val|AMinf24vsNMinf24]] &lt; $C$1, Tabla1[[#This Row],[NES|AMinf24vsNMinf24]], "")</f>
        <v/>
      </c>
      <c r="H454" t="str">
        <f>IF(Tabla1[[#This Row],[FDR q-val|AMinf48_vs_NMinf48]] &lt; $C$1, Tabla1[[#This Row],[NES|AMinf48_vs_NMinf48]], "")</f>
        <v/>
      </c>
      <c r="I454" t="str">
        <f>IF(Tabla1[[#This Row],[FDR q-val|AMinf48vsAM48]] &lt; $C$1, Tabla1[[#This Row],[NES|AMinf48vsAM48]], "")</f>
        <v/>
      </c>
      <c r="J454" t="str">
        <f>IF(Tabla1[[#This Row],[FDR q-val|AMinf48vsNM48]] &lt; $C$1, Tabla1[[#This Row],[NES|AMinf48vsNM48]], "")</f>
        <v/>
      </c>
      <c r="K454">
        <f>IF(Tabla1[[#This Row],[FDR q-val|NMinf24vsNM24]] &lt; $C$1, Tabla1[[#This Row],[NES|NMinf24vsNM24]], "")</f>
        <v>1.4538031</v>
      </c>
      <c r="L454" t="str">
        <f>IF(Tabla1[[#This Row],[FDR q-val|NMinf48vsNM48]] &lt; $C$1, Tabla1[[#This Row],[NES|NMinf48vsNM48]], "")</f>
        <v/>
      </c>
      <c r="M454">
        <v>-1.1331165000000001</v>
      </c>
      <c r="N454">
        <v>0.89667399999999997</v>
      </c>
      <c r="O454">
        <v>0.95447349999999997</v>
      </c>
      <c r="P454">
        <v>0.87354969999999998</v>
      </c>
      <c r="Q454">
        <v>-0.86796695000000001</v>
      </c>
      <c r="R454">
        <v>-1.177807</v>
      </c>
      <c r="S454">
        <v>1.0008234</v>
      </c>
      <c r="T454">
        <v>0.85273849999999995</v>
      </c>
      <c r="U454">
        <v>1.4538031</v>
      </c>
      <c r="V454">
        <v>1.0397588</v>
      </c>
      <c r="W454">
        <v>0.97035530000000003</v>
      </c>
      <c r="X454">
        <v>1</v>
      </c>
      <c r="Y454">
        <v>0.88040090000000004</v>
      </c>
      <c r="Z454">
        <v>0.85378695000000004</v>
      </c>
      <c r="AA454">
        <v>1</v>
      </c>
      <c r="AB454">
        <v>0.88649005000000003</v>
      </c>
      <c r="AC454">
        <v>0.94427850000000002</v>
      </c>
      <c r="AD454">
        <v>0.87622440000000001</v>
      </c>
      <c r="AE454">
        <v>0.34201419999999999</v>
      </c>
      <c r="AF454">
        <v>0.84765637000000005</v>
      </c>
      <c r="AG454" s="1">
        <v>0.28000000000000003</v>
      </c>
      <c r="AH454" s="1">
        <v>0.22</v>
      </c>
      <c r="AI454" s="1">
        <v>0.33</v>
      </c>
      <c r="AJ454" s="1">
        <v>0.17</v>
      </c>
      <c r="AK454" s="1">
        <v>0.22</v>
      </c>
      <c r="AL454" s="1">
        <v>0.22</v>
      </c>
      <c r="AM454" s="1">
        <v>0.33</v>
      </c>
      <c r="AN454" s="1">
        <v>0.33</v>
      </c>
      <c r="AO454" s="1">
        <v>0.17</v>
      </c>
      <c r="AP454" s="1">
        <v>0.33</v>
      </c>
      <c r="AQ454" s="1">
        <f>SUM(Tabla1[[#This Row],[AM24vsNM24]:[NMinf48vsNM48]])</f>
        <v>1.4538031</v>
      </c>
    </row>
    <row r="455" spans="1:43" x14ac:dyDescent="0.3">
      <c r="A455" t="s">
        <v>483</v>
      </c>
      <c r="B455">
        <v>211</v>
      </c>
      <c r="C455" t="str">
        <f>IF(Tabla1[[#This Row],[FDR q-val|AM24vsNM24]] &lt; $C$1, Tabla1[[#This Row],[NES|AM24vsNM24]], "")</f>
        <v/>
      </c>
      <c r="D455" t="str">
        <f>IF(Tabla1[[#This Row],[FDR q-val|AM48vsNM48]] &lt; $C$1, Tabla1[[#This Row],[NES|AM48vsNM48]], "")</f>
        <v/>
      </c>
      <c r="E455" t="str">
        <f>IF(Tabla1[[#This Row],[FDR q-val|AMinf24vsAM24]] &lt; $C$1, Tabla1[[#This Row],[NES|AMinf24vsAM24]], "")</f>
        <v/>
      </c>
      <c r="F455" t="str">
        <f>IF(Tabla1[[#This Row],[FDR q-val|AMinf24vsNM24]] &lt; $C$1, Tabla1[[#This Row],[NES|AMinf24vsNM24]], "")</f>
        <v/>
      </c>
      <c r="H455" t="str">
        <f>IF(Tabla1[[#This Row],[FDR q-val|AMinf48_vs_NMinf48]] &lt; $C$1, Tabla1[[#This Row],[NES|AMinf48_vs_NMinf48]], "")</f>
        <v/>
      </c>
      <c r="I455" t="str">
        <f>IF(Tabla1[[#This Row],[FDR q-val|AMinf48vsAM48]] &lt; $C$1, Tabla1[[#This Row],[NES|AMinf48vsAM48]], "")</f>
        <v/>
      </c>
      <c r="J455" t="str">
        <f>IF(Tabla1[[#This Row],[FDR q-val|AMinf48vsNM48]] &lt; $C$1, Tabla1[[#This Row],[NES|AMinf48vsNM48]], "")</f>
        <v/>
      </c>
      <c r="K455">
        <f>IF(Tabla1[[#This Row],[FDR q-val|NMinf24vsNM24]] &lt; $C$1, Tabla1[[#This Row],[NES|NMinf24vsNM24]], "")</f>
        <v>1.6388986999999999</v>
      </c>
      <c r="L455" t="str">
        <f>IF(Tabla1[[#This Row],[FDR q-val|NMinf48vsNM48]] &lt; $C$1, Tabla1[[#This Row],[NES|NMinf48vsNM48]], "")</f>
        <v/>
      </c>
      <c r="M455">
        <v>0.87282424999999997</v>
      </c>
      <c r="N455">
        <v>0.96940654999999998</v>
      </c>
      <c r="O455">
        <v>0.88785590000000003</v>
      </c>
      <c r="P455">
        <v>1.3287066000000001</v>
      </c>
      <c r="Q455">
        <v>-1.1502185</v>
      </c>
      <c r="R455">
        <v>0.58199480000000003</v>
      </c>
      <c r="S455">
        <v>0.7995679</v>
      </c>
      <c r="T455">
        <v>0.92638354999999994</v>
      </c>
      <c r="U455">
        <v>1.6388986999999999</v>
      </c>
      <c r="V455">
        <v>0.98644140000000002</v>
      </c>
      <c r="W455">
        <v>1</v>
      </c>
      <c r="X455">
        <v>1</v>
      </c>
      <c r="Y455">
        <v>0.87631744</v>
      </c>
      <c r="Z455">
        <v>0.58955769999999996</v>
      </c>
      <c r="AA455">
        <v>1</v>
      </c>
      <c r="AB455">
        <v>1</v>
      </c>
      <c r="AC455">
        <v>0.99700886</v>
      </c>
      <c r="AD455">
        <v>0.86711574000000002</v>
      </c>
      <c r="AE455">
        <v>0.18793654000000001</v>
      </c>
      <c r="AF455">
        <v>0.84351516000000004</v>
      </c>
      <c r="AG455" s="1">
        <v>0.22</v>
      </c>
      <c r="AH455" s="1">
        <v>0.28000000000000003</v>
      </c>
      <c r="AI455" s="1">
        <v>0.21</v>
      </c>
      <c r="AJ455" s="1">
        <v>0.26</v>
      </c>
      <c r="AK455" s="1">
        <v>0.25</v>
      </c>
      <c r="AL455" s="1">
        <v>0.27</v>
      </c>
      <c r="AM455" s="1">
        <v>0.24</v>
      </c>
      <c r="AN455" s="1">
        <v>0.26</v>
      </c>
      <c r="AO455" s="1">
        <v>0.28999999999999998</v>
      </c>
      <c r="AP455" s="1">
        <v>0.26</v>
      </c>
      <c r="AQ455" s="1">
        <f>SUM(Tabla1[[#This Row],[AM24vsNM24]:[NMinf48vsNM48]])</f>
        <v>1.6388986999999999</v>
      </c>
    </row>
    <row r="456" spans="1:43" hidden="1" x14ac:dyDescent="0.3">
      <c r="A456" t="s">
        <v>484</v>
      </c>
      <c r="B456">
        <v>81</v>
      </c>
      <c r="C456" t="str">
        <f>IF(Tabla1[[#This Row],[FDR q-val|AM24vsNM24]] &lt; $C$1, Tabla1[[#This Row],[NES|AM24vsNM24]], "")</f>
        <v/>
      </c>
      <c r="D456" t="str">
        <f>IF(Tabla1[[#This Row],[FDR q-val|AM48vsNM48]] &lt; $C$1, Tabla1[[#This Row],[NES|AM48vsNM48]], "")</f>
        <v/>
      </c>
      <c r="E456" t="str">
        <f>IF(Tabla1[[#This Row],[FDR q-val|AMinf24vsAM24]] &lt; $C$1, Tabla1[[#This Row],[NES|AMinf24vsAM24]], "")</f>
        <v/>
      </c>
      <c r="F456" t="str">
        <f>IF(Tabla1[[#This Row],[FDR q-val|AMinf24vsNM24]] &lt; $C$1, Tabla1[[#This Row],[NES|AMinf24vsNM24]], "")</f>
        <v/>
      </c>
      <c r="G456" t="str">
        <f>IF(Tabla1[[#This Row],[FDR q-val|AMinf24vsNMinf24]] &lt; $C$1, Tabla1[[#This Row],[NES|AMinf24vsNMinf24]], "")</f>
        <v/>
      </c>
      <c r="H456" t="str">
        <f>IF(Tabla1[[#This Row],[FDR q-val|AMinf48_vs_NMinf48]] &lt; $C$1, Tabla1[[#This Row],[NES|AMinf48_vs_NMinf48]], "")</f>
        <v/>
      </c>
      <c r="I456" t="str">
        <f>IF(Tabla1[[#This Row],[FDR q-val|AMinf48vsAM48]] &lt; $C$1, Tabla1[[#This Row],[NES|AMinf48vsAM48]], "")</f>
        <v/>
      </c>
      <c r="J456" t="str">
        <f>IF(Tabla1[[#This Row],[FDR q-val|AMinf48vsNM48]] &lt; $C$1, Tabla1[[#This Row],[NES|AMinf48vsNM48]], "")</f>
        <v/>
      </c>
      <c r="K456" t="str">
        <f>IF(Tabla1[[#This Row],[FDR q-val|NMinf24vsNM24]] &lt; $C$1, Tabla1[[#This Row],[NES|NMinf24vsNM24]], "")</f>
        <v/>
      </c>
      <c r="L456" t="str">
        <f>IF(Tabla1[[#This Row],[FDR q-val|NMinf48vsNM48]] &lt; $C$1, Tabla1[[#This Row],[NES|NMinf48vsNM48]], "")</f>
        <v/>
      </c>
      <c r="M456">
        <v>0.92932000000000003</v>
      </c>
      <c r="N456">
        <v>-1.2576643999999999</v>
      </c>
      <c r="O456">
        <v>-1.2726413999999999</v>
      </c>
      <c r="P456">
        <v>-1.0531364999999999</v>
      </c>
      <c r="Q456">
        <v>-0.78228410000000004</v>
      </c>
      <c r="R456">
        <v>-1.0986408999999999</v>
      </c>
      <c r="S456">
        <v>-1.0486096</v>
      </c>
      <c r="T456">
        <v>-1.1908103999999999</v>
      </c>
      <c r="U456">
        <v>0.64886730000000004</v>
      </c>
      <c r="V456">
        <v>-1.0379004000000001</v>
      </c>
      <c r="W456">
        <v>0.98287564999999999</v>
      </c>
      <c r="X456">
        <v>0.90779030000000005</v>
      </c>
      <c r="Y456">
        <v>0.59660429999999998</v>
      </c>
      <c r="Z456">
        <v>0.9924579</v>
      </c>
      <c r="AA456">
        <v>1</v>
      </c>
      <c r="AB456">
        <v>0.86399740000000003</v>
      </c>
      <c r="AC456">
        <v>0.81715280000000001</v>
      </c>
      <c r="AD456">
        <v>0.78083760000000002</v>
      </c>
      <c r="AE456">
        <v>0.95289975000000005</v>
      </c>
      <c r="AF456">
        <v>0.87662799999999996</v>
      </c>
      <c r="AG456" s="1">
        <v>0.19</v>
      </c>
      <c r="AH456" s="1">
        <v>0.3</v>
      </c>
      <c r="AI456" s="1">
        <v>0.38</v>
      </c>
      <c r="AJ456" s="1">
        <v>0.46</v>
      </c>
      <c r="AK456" s="1">
        <v>0.19</v>
      </c>
      <c r="AL456" s="1">
        <v>0.27</v>
      </c>
      <c r="AM456" s="1">
        <v>0.25</v>
      </c>
      <c r="AN456" s="1">
        <v>0.44</v>
      </c>
      <c r="AO456" s="1">
        <v>0.14000000000000001</v>
      </c>
      <c r="AP456" s="1">
        <v>0.41</v>
      </c>
      <c r="AQ456" s="1">
        <f>SUM(Tabla1[[#This Row],[AM24vsNM24]:[NMinf48vsNM48]])</f>
        <v>0</v>
      </c>
    </row>
    <row r="457" spans="1:43" hidden="1" x14ac:dyDescent="0.3">
      <c r="A457" t="s">
        <v>485</v>
      </c>
      <c r="B457">
        <v>75</v>
      </c>
      <c r="C457" t="str">
        <f>IF(Tabla1[[#This Row],[FDR q-val|AM24vsNM24]] &lt; $C$1, Tabla1[[#This Row],[NES|AM24vsNM24]], "")</f>
        <v/>
      </c>
      <c r="D457" t="str">
        <f>IF(Tabla1[[#This Row],[FDR q-val|AM48vsNM48]] &lt; $C$1, Tabla1[[#This Row],[NES|AM48vsNM48]], "")</f>
        <v/>
      </c>
      <c r="E457" t="str">
        <f>IF(Tabla1[[#This Row],[FDR q-val|AMinf24vsAM24]] &lt; $C$1, Tabla1[[#This Row],[NES|AMinf24vsAM24]], "")</f>
        <v/>
      </c>
      <c r="F457" t="str">
        <f>IF(Tabla1[[#This Row],[FDR q-val|AMinf24vsNM24]] &lt; $C$1, Tabla1[[#This Row],[NES|AMinf24vsNM24]], "")</f>
        <v/>
      </c>
      <c r="H457" t="str">
        <f>IF(Tabla1[[#This Row],[FDR q-val|AMinf48_vs_NMinf48]] &lt; $C$1, Tabla1[[#This Row],[NES|AMinf48_vs_NMinf48]], "")</f>
        <v/>
      </c>
      <c r="I457" t="str">
        <f>IF(Tabla1[[#This Row],[FDR q-val|AMinf48vsAM48]] &lt; $C$1, Tabla1[[#This Row],[NES|AMinf48vsAM48]], "")</f>
        <v/>
      </c>
      <c r="J457" t="str">
        <f>IF(Tabla1[[#This Row],[FDR q-val|AMinf48vsNM48]] &lt; $C$1, Tabla1[[#This Row],[NES|AMinf48vsNM48]], "")</f>
        <v/>
      </c>
      <c r="K457" t="str">
        <f>IF(Tabla1[[#This Row],[FDR q-val|NMinf24vsNM24]] &lt; $C$1, Tabla1[[#This Row],[NES|NMinf24vsNM24]], "")</f>
        <v/>
      </c>
      <c r="L457" t="str">
        <f>IF(Tabla1[[#This Row],[FDR q-val|NMinf48vsNM48]] &lt; $C$1, Tabla1[[#This Row],[NES|NMinf48vsNM48]], "")</f>
        <v/>
      </c>
      <c r="M457">
        <v>-0.69702774000000001</v>
      </c>
      <c r="N457">
        <v>0.96168613000000003</v>
      </c>
      <c r="O457">
        <v>1.1479376999999999</v>
      </c>
      <c r="P457">
        <v>1.3129625</v>
      </c>
      <c r="Q457">
        <v>0.82236209999999998</v>
      </c>
      <c r="R457">
        <v>-1.3691865000000001</v>
      </c>
      <c r="S457">
        <v>0.96740746</v>
      </c>
      <c r="T457">
        <v>1.0317358999999999</v>
      </c>
      <c r="U457">
        <v>1.2053999</v>
      </c>
      <c r="V457">
        <v>1.3189645000000001</v>
      </c>
      <c r="W457">
        <v>0.95294166000000002</v>
      </c>
      <c r="X457">
        <v>1</v>
      </c>
      <c r="Y457">
        <v>0.81645429999999997</v>
      </c>
      <c r="Z457">
        <v>0.58389336000000003</v>
      </c>
      <c r="AA457">
        <v>0.94738924999999996</v>
      </c>
      <c r="AB457">
        <v>0.69052195999999999</v>
      </c>
      <c r="AC457">
        <v>0.95790470000000005</v>
      </c>
      <c r="AD457">
        <v>0.84407460000000001</v>
      </c>
      <c r="AE457">
        <v>0.56824560000000002</v>
      </c>
      <c r="AF457">
        <v>0.9213247</v>
      </c>
      <c r="AG457" s="1">
        <v>0.23</v>
      </c>
      <c r="AH457" s="1">
        <v>0.27</v>
      </c>
      <c r="AI457" s="1">
        <v>0.25</v>
      </c>
      <c r="AJ457" s="1">
        <v>0.23</v>
      </c>
      <c r="AK457" s="1">
        <v>0.2</v>
      </c>
      <c r="AL457" s="1">
        <v>0.51</v>
      </c>
      <c r="AM457" s="1">
        <v>0.28000000000000003</v>
      </c>
      <c r="AN457" s="1">
        <v>0.41</v>
      </c>
      <c r="AO457" s="1">
        <v>0.32</v>
      </c>
      <c r="AP457" s="1">
        <v>0.35</v>
      </c>
      <c r="AQ457" s="1">
        <f>SUM(Tabla1[[#This Row],[AM24vsNM24]:[NMinf48vsNM48]])</f>
        <v>0</v>
      </c>
    </row>
    <row r="458" spans="1:43" x14ac:dyDescent="0.3">
      <c r="A458" t="s">
        <v>486</v>
      </c>
      <c r="B458">
        <v>193</v>
      </c>
      <c r="C458" t="str">
        <f>IF(Tabla1[[#This Row],[FDR q-val|AM24vsNM24]] &lt; $C$1, Tabla1[[#This Row],[NES|AM24vsNM24]], "")</f>
        <v/>
      </c>
      <c r="D458" t="str">
        <f>IF(Tabla1[[#This Row],[FDR q-val|AM48vsNM48]] &lt; $C$1, Tabla1[[#This Row],[NES|AM48vsNM48]], "")</f>
        <v/>
      </c>
      <c r="E458" t="str">
        <f>IF(Tabla1[[#This Row],[FDR q-val|AMinf24vsAM24]] &lt; $C$1, Tabla1[[#This Row],[NES|AMinf24vsAM24]], "")</f>
        <v/>
      </c>
      <c r="F458" t="str">
        <f>IF(Tabla1[[#This Row],[FDR q-val|AMinf24vsNM24]] &lt; $C$1, Tabla1[[#This Row],[NES|AMinf24vsNM24]], "")</f>
        <v/>
      </c>
      <c r="G458" t="str">
        <f>IF(Tabla1[[#This Row],[FDR q-val|AMinf24vsNMinf24]] &lt; $C$1, Tabla1[[#This Row],[NES|AMinf24vsNMinf24]], "")</f>
        <v/>
      </c>
      <c r="H458" t="str">
        <f>IF(Tabla1[[#This Row],[FDR q-val|AMinf48_vs_NMinf48]] &lt; $C$1, Tabla1[[#This Row],[NES|AMinf48_vs_NMinf48]], "")</f>
        <v/>
      </c>
      <c r="I458" t="str">
        <f>IF(Tabla1[[#This Row],[FDR q-val|AMinf48vsAM48]] &lt; $C$1, Tabla1[[#This Row],[NES|AMinf48vsAM48]], "")</f>
        <v/>
      </c>
      <c r="J458" t="str">
        <f>IF(Tabla1[[#This Row],[FDR q-val|AMinf48vsNM48]] &lt; $C$1, Tabla1[[#This Row],[NES|AMinf48vsNM48]], "")</f>
        <v/>
      </c>
      <c r="K458">
        <f>IF(Tabla1[[#This Row],[FDR q-val|NMinf24vsNM24]] &lt; $C$1, Tabla1[[#This Row],[NES|NMinf24vsNM24]], "")</f>
        <v>1.4809307</v>
      </c>
      <c r="L458" t="str">
        <f>IF(Tabla1[[#This Row],[FDR q-val|NMinf48vsNM48]] &lt; $C$1, Tabla1[[#This Row],[NES|NMinf48vsNM48]], "")</f>
        <v/>
      </c>
      <c r="M458">
        <v>-0.86073889999999997</v>
      </c>
      <c r="N458">
        <v>1.2247498000000001</v>
      </c>
      <c r="O458">
        <v>0.89663090000000001</v>
      </c>
      <c r="P458">
        <v>0.87205343999999996</v>
      </c>
      <c r="Q458">
        <v>-1.0573025</v>
      </c>
      <c r="R458">
        <v>0.81020590000000003</v>
      </c>
      <c r="S458">
        <v>-1.2373970999999999</v>
      </c>
      <c r="T458">
        <v>-1.0937133999999999</v>
      </c>
      <c r="U458">
        <v>1.4809307</v>
      </c>
      <c r="V458">
        <v>-0.89883489999999999</v>
      </c>
      <c r="W458">
        <v>0.94126909999999997</v>
      </c>
      <c r="X458">
        <v>1</v>
      </c>
      <c r="Y458">
        <v>0.87862419999999997</v>
      </c>
      <c r="Z458">
        <v>0.85121243999999996</v>
      </c>
      <c r="AA458">
        <v>1</v>
      </c>
      <c r="AB458">
        <v>1</v>
      </c>
      <c r="AC458">
        <v>0.81044439999999995</v>
      </c>
      <c r="AD458">
        <v>0.8218782</v>
      </c>
      <c r="AE458">
        <v>0.32372804999999999</v>
      </c>
      <c r="AF458">
        <v>0.95656746999999998</v>
      </c>
      <c r="AG458" s="1">
        <v>0.19</v>
      </c>
      <c r="AH458" s="1">
        <v>0.39</v>
      </c>
      <c r="AI458" s="1">
        <v>0.24</v>
      </c>
      <c r="AJ458" s="1">
        <v>0.18</v>
      </c>
      <c r="AK458" s="1">
        <v>0.28000000000000003</v>
      </c>
      <c r="AL458" s="1">
        <v>0.12</v>
      </c>
      <c r="AM458" s="1">
        <v>0.4</v>
      </c>
      <c r="AN458" s="1">
        <v>0.41</v>
      </c>
      <c r="AO458" s="1">
        <v>0.26</v>
      </c>
      <c r="AP458" s="1">
        <v>0.21</v>
      </c>
      <c r="AQ458" s="1">
        <f>SUM(Tabla1[[#This Row],[AM24vsNM24]:[NMinf48vsNM48]])</f>
        <v>1.4809307</v>
      </c>
    </row>
    <row r="459" spans="1:43" hidden="1" x14ac:dyDescent="0.3">
      <c r="A459" t="s">
        <v>487</v>
      </c>
      <c r="B459">
        <v>48</v>
      </c>
      <c r="C459" t="str">
        <f>IF(Tabla1[[#This Row],[FDR q-val|AM24vsNM24]] &lt; $C$1, Tabla1[[#This Row],[NES|AM24vsNM24]], "")</f>
        <v/>
      </c>
      <c r="D459" t="str">
        <f>IF(Tabla1[[#This Row],[FDR q-val|AM48vsNM48]] &lt; $C$1, Tabla1[[#This Row],[NES|AM48vsNM48]], "")</f>
        <v/>
      </c>
      <c r="E459" t="str">
        <f>IF(Tabla1[[#This Row],[FDR q-val|AMinf24vsAM24]] &lt; $C$1, Tabla1[[#This Row],[NES|AMinf24vsAM24]], "")</f>
        <v/>
      </c>
      <c r="F459" t="str">
        <f>IF(Tabla1[[#This Row],[FDR q-val|AMinf24vsNM24]] &lt; $C$1, Tabla1[[#This Row],[NES|AMinf24vsNM24]], "")</f>
        <v/>
      </c>
      <c r="H459" t="str">
        <f>IF(Tabla1[[#This Row],[FDR q-val|AMinf48_vs_NMinf48]] &lt; $C$1, Tabla1[[#This Row],[NES|AMinf48_vs_NMinf48]], "")</f>
        <v/>
      </c>
      <c r="I459" t="str">
        <f>IF(Tabla1[[#This Row],[FDR q-val|AMinf48vsAM48]] &lt; $C$1, Tabla1[[#This Row],[NES|AMinf48vsAM48]], "")</f>
        <v/>
      </c>
      <c r="J459" t="str">
        <f>IF(Tabla1[[#This Row],[FDR q-val|AMinf48vsNM48]] &lt; $C$1, Tabla1[[#This Row],[NES|AMinf48vsNM48]], "")</f>
        <v/>
      </c>
      <c r="K459" t="str">
        <f>IF(Tabla1[[#This Row],[FDR q-val|NMinf24vsNM24]] &lt; $C$1, Tabla1[[#This Row],[NES|NMinf24vsNM24]], "")</f>
        <v/>
      </c>
      <c r="L459" t="str">
        <f>IF(Tabla1[[#This Row],[FDR q-val|NMinf48vsNM48]] &lt; $C$1, Tabla1[[#This Row],[NES|NMinf48vsNM48]], "")</f>
        <v/>
      </c>
      <c r="M459">
        <v>0.75002164000000004</v>
      </c>
      <c r="N459">
        <v>-1.331645</v>
      </c>
      <c r="O459">
        <v>-0.79456760000000004</v>
      </c>
      <c r="P459">
        <v>-0.81926569999999999</v>
      </c>
      <c r="Q459">
        <v>0.90107669999999995</v>
      </c>
      <c r="R459">
        <v>-0.97773295999999998</v>
      </c>
      <c r="S459">
        <v>-0.77244860000000004</v>
      </c>
      <c r="T459">
        <v>-1.141794</v>
      </c>
      <c r="U459">
        <v>-0.96499500000000005</v>
      </c>
      <c r="V459">
        <v>-0.93693660000000001</v>
      </c>
      <c r="W459">
        <v>0.98906459999999996</v>
      </c>
      <c r="X459">
        <v>0.82980376</v>
      </c>
      <c r="Y459">
        <v>0.90784925000000005</v>
      </c>
      <c r="Z459">
        <v>0.98478204000000003</v>
      </c>
      <c r="AA459">
        <v>0.94550495999999995</v>
      </c>
      <c r="AB459">
        <v>0.94694040000000002</v>
      </c>
      <c r="AC459">
        <v>0.96992990000000001</v>
      </c>
      <c r="AD459">
        <v>0.78997444999999999</v>
      </c>
      <c r="AE459">
        <v>0.87466096999999998</v>
      </c>
      <c r="AF459">
        <v>0.95775175000000001</v>
      </c>
      <c r="AG459" s="1">
        <v>0.27</v>
      </c>
      <c r="AH459" s="1">
        <v>0.23</v>
      </c>
      <c r="AI459" s="1">
        <v>0.23</v>
      </c>
      <c r="AJ459" s="1">
        <v>0.21</v>
      </c>
      <c r="AK459" s="1">
        <v>0.35</v>
      </c>
      <c r="AL459" s="1">
        <v>0.25</v>
      </c>
      <c r="AM459" s="1">
        <v>0.31</v>
      </c>
      <c r="AN459" s="1">
        <v>0.42</v>
      </c>
      <c r="AO459" s="1">
        <v>0.31</v>
      </c>
      <c r="AP459" s="1">
        <v>0.27</v>
      </c>
      <c r="AQ459" s="1">
        <f>SUM(Tabla1[[#This Row],[AM24vsNM24]:[NMinf48vsNM48]])</f>
        <v>0</v>
      </c>
    </row>
    <row r="460" spans="1:43" x14ac:dyDescent="0.3">
      <c r="A460" t="s">
        <v>488</v>
      </c>
      <c r="B460">
        <v>28</v>
      </c>
      <c r="C460" t="str">
        <f>IF(Tabla1[[#This Row],[FDR q-val|AM24vsNM24]] &lt; $C$1, Tabla1[[#This Row],[NES|AM24vsNM24]], "")</f>
        <v/>
      </c>
      <c r="D460" t="str">
        <f>IF(Tabla1[[#This Row],[FDR q-val|AM48vsNM48]] &lt; $C$1, Tabla1[[#This Row],[NES|AM48vsNM48]], "")</f>
        <v/>
      </c>
      <c r="E460" t="str">
        <f>IF(Tabla1[[#This Row],[FDR q-val|AMinf24vsAM24]] &lt; $C$1, Tabla1[[#This Row],[NES|AMinf24vsAM24]], "")</f>
        <v/>
      </c>
      <c r="F460" t="str">
        <f>IF(Tabla1[[#This Row],[FDR q-val|AMinf24vsNM24]] &lt; $C$1, Tabla1[[#This Row],[NES|AMinf24vsNM24]], "")</f>
        <v/>
      </c>
      <c r="G460" t="str">
        <f>IF(Tabla1[[#This Row],[FDR q-val|AMinf24vsNMinf24]] &lt; $C$1, Tabla1[[#This Row],[NES|AMinf24vsNMinf24]], "")</f>
        <v/>
      </c>
      <c r="H460" t="str">
        <f>IF(Tabla1[[#This Row],[FDR q-val|AMinf48_vs_NMinf48]] &lt; $C$1, Tabla1[[#This Row],[NES|AMinf48_vs_NMinf48]], "")</f>
        <v/>
      </c>
      <c r="I460" t="str">
        <f>IF(Tabla1[[#This Row],[FDR q-val|AMinf48vsAM48]] &lt; $C$1, Tabla1[[#This Row],[NES|AMinf48vsAM48]], "")</f>
        <v/>
      </c>
      <c r="J460" t="str">
        <f>IF(Tabla1[[#This Row],[FDR q-val|AMinf48vsNM48]] &lt; $C$1, Tabla1[[#This Row],[NES|AMinf48vsNM48]], "")</f>
        <v/>
      </c>
      <c r="K460">
        <f>IF(Tabla1[[#This Row],[FDR q-val|NMinf24vsNM24]] &lt; $C$1, Tabla1[[#This Row],[NES|NMinf24vsNM24]], "")</f>
        <v>1.578098</v>
      </c>
      <c r="L460" t="str">
        <f>IF(Tabla1[[#This Row],[FDR q-val|NMinf48vsNM48]] &lt; $C$1, Tabla1[[#This Row],[NES|NMinf48vsNM48]], "")</f>
        <v/>
      </c>
      <c r="M460">
        <v>-0.9454148</v>
      </c>
      <c r="N460">
        <v>-0.84404619999999997</v>
      </c>
      <c r="O460">
        <v>1.1297657000000001</v>
      </c>
      <c r="P460">
        <v>1.1240722999999999</v>
      </c>
      <c r="Q460">
        <v>-1.4026072999999999</v>
      </c>
      <c r="R460">
        <v>-0.84315985000000004</v>
      </c>
      <c r="S460">
        <v>1.0622125</v>
      </c>
      <c r="T460">
        <v>1.0905830999999999</v>
      </c>
      <c r="U460">
        <v>1.578098</v>
      </c>
      <c r="V460">
        <v>1.2432730000000001</v>
      </c>
      <c r="W460">
        <v>0.93307494999999996</v>
      </c>
      <c r="X460">
        <v>0.99774766000000004</v>
      </c>
      <c r="Y460">
        <v>0.82809410000000006</v>
      </c>
      <c r="Z460">
        <v>0.71117127000000002</v>
      </c>
      <c r="AA460">
        <v>1</v>
      </c>
      <c r="AB460">
        <v>0.97137700000000005</v>
      </c>
      <c r="AC460">
        <v>0.96307427000000001</v>
      </c>
      <c r="AD460">
        <v>0.89849584999999998</v>
      </c>
      <c r="AE460">
        <v>0.22334228</v>
      </c>
      <c r="AF460">
        <v>0.81661134999999996</v>
      </c>
      <c r="AG460" s="1">
        <v>0.25</v>
      </c>
      <c r="AH460" s="1">
        <v>0.18</v>
      </c>
      <c r="AI460" s="1">
        <v>0.43</v>
      </c>
      <c r="AJ460" s="1">
        <v>0.39</v>
      </c>
      <c r="AK460" s="1">
        <v>0.5</v>
      </c>
      <c r="AL460" s="1">
        <v>0.56999999999999995</v>
      </c>
      <c r="AM460" s="1">
        <v>0.43</v>
      </c>
      <c r="AN460" s="1">
        <v>0.32</v>
      </c>
      <c r="AO460" s="1">
        <v>0.39</v>
      </c>
      <c r="AP460" s="1">
        <v>0.39</v>
      </c>
      <c r="AQ460" s="1">
        <f>SUM(Tabla1[[#This Row],[AM24vsNM24]:[NMinf48vsNM48]])</f>
        <v>1.578098</v>
      </c>
    </row>
    <row r="461" spans="1:43" hidden="1" x14ac:dyDescent="0.3">
      <c r="A461" t="s">
        <v>489</v>
      </c>
      <c r="B461">
        <v>433</v>
      </c>
      <c r="C461" t="str">
        <f>IF(Tabla1[[#This Row],[FDR q-val|AM24vsNM24]] &lt; $C$1, Tabla1[[#This Row],[NES|AM24vsNM24]], "")</f>
        <v/>
      </c>
      <c r="D461" t="str">
        <f>IF(Tabla1[[#This Row],[FDR q-val|AM48vsNM48]] &lt; $C$1, Tabla1[[#This Row],[NES|AM48vsNM48]], "")</f>
        <v/>
      </c>
      <c r="E461" t="str">
        <f>IF(Tabla1[[#This Row],[FDR q-val|AMinf24vsAM24]] &lt; $C$1, Tabla1[[#This Row],[NES|AMinf24vsAM24]], "")</f>
        <v/>
      </c>
      <c r="F461" t="str">
        <f>IF(Tabla1[[#This Row],[FDR q-val|AMinf24vsNM24]] &lt; $C$1, Tabla1[[#This Row],[NES|AMinf24vsNM24]], "")</f>
        <v/>
      </c>
      <c r="H461" t="str">
        <f>IF(Tabla1[[#This Row],[FDR q-val|AMinf48_vs_NMinf48]] &lt; $C$1, Tabla1[[#This Row],[NES|AMinf48_vs_NMinf48]], "")</f>
        <v/>
      </c>
      <c r="I461" t="str">
        <f>IF(Tabla1[[#This Row],[FDR q-val|AMinf48vsAM48]] &lt; $C$1, Tabla1[[#This Row],[NES|AMinf48vsAM48]], "")</f>
        <v/>
      </c>
      <c r="J461" t="str">
        <f>IF(Tabla1[[#This Row],[FDR q-val|AMinf48vsNM48]] &lt; $C$1, Tabla1[[#This Row],[NES|AMinf48vsNM48]], "")</f>
        <v/>
      </c>
      <c r="K461" t="str">
        <f>IF(Tabla1[[#This Row],[FDR q-val|NMinf24vsNM24]] &lt; $C$1, Tabla1[[#This Row],[NES|NMinf24vsNM24]], "")</f>
        <v/>
      </c>
      <c r="L461" t="str">
        <f>IF(Tabla1[[#This Row],[FDR q-val|NMinf48vsNM48]] &lt; $C$1, Tabla1[[#This Row],[NES|NMinf48vsNM48]], "")</f>
        <v/>
      </c>
      <c r="M461">
        <v>1.0429866000000001</v>
      </c>
      <c r="N461">
        <v>0.73164636000000005</v>
      </c>
      <c r="O461">
        <v>-1.1947999</v>
      </c>
      <c r="P461">
        <v>0.9499088</v>
      </c>
      <c r="Q461">
        <v>-1.0637548999999999</v>
      </c>
      <c r="R461">
        <v>-0.70492476000000004</v>
      </c>
      <c r="S461">
        <v>-0.84960084999999996</v>
      </c>
      <c r="T461">
        <v>-0.89902395000000002</v>
      </c>
      <c r="U461">
        <v>1.1438081</v>
      </c>
      <c r="V461">
        <v>-0.88490530000000001</v>
      </c>
      <c r="W461">
        <v>0.93842490000000001</v>
      </c>
      <c r="X461">
        <v>0.98066646000000002</v>
      </c>
      <c r="Y461">
        <v>0.68223619999999996</v>
      </c>
      <c r="Z461">
        <v>0.83586216000000002</v>
      </c>
      <c r="AA461">
        <v>1</v>
      </c>
      <c r="AB461">
        <v>0.97929686000000005</v>
      </c>
      <c r="AC461">
        <v>0.97284729999999997</v>
      </c>
      <c r="AD461">
        <v>0.93630594</v>
      </c>
      <c r="AE461">
        <v>0.62666326999999999</v>
      </c>
      <c r="AF461">
        <v>0.95683739999999995</v>
      </c>
      <c r="AG461" s="1">
        <v>0.31</v>
      </c>
      <c r="AH461" s="1">
        <v>0.25</v>
      </c>
      <c r="AI461" s="1">
        <v>0.24</v>
      </c>
      <c r="AJ461" s="1">
        <v>0.26</v>
      </c>
      <c r="AK461" s="1">
        <v>0.24</v>
      </c>
      <c r="AL461" s="1">
        <v>0.15</v>
      </c>
      <c r="AM461" s="1">
        <v>0.35</v>
      </c>
      <c r="AN461" s="1">
        <v>0.24</v>
      </c>
      <c r="AO461" s="1">
        <v>0.23</v>
      </c>
      <c r="AP461" s="1">
        <v>0.35</v>
      </c>
      <c r="AQ461" s="1">
        <f>SUM(Tabla1[[#This Row],[AM24vsNM24]:[NMinf48vsNM48]])</f>
        <v>0</v>
      </c>
    </row>
    <row r="462" spans="1:43" hidden="1" x14ac:dyDescent="0.3">
      <c r="A462" t="s">
        <v>490</v>
      </c>
      <c r="B462">
        <v>109</v>
      </c>
      <c r="C462" t="str">
        <f>IF(Tabla1[[#This Row],[FDR q-val|AM24vsNM24]] &lt; $C$1, Tabla1[[#This Row],[NES|AM24vsNM24]], "")</f>
        <v/>
      </c>
      <c r="D462" t="str">
        <f>IF(Tabla1[[#This Row],[FDR q-val|AM48vsNM48]] &lt; $C$1, Tabla1[[#This Row],[NES|AM48vsNM48]], "")</f>
        <v/>
      </c>
      <c r="E462" t="str">
        <f>IF(Tabla1[[#This Row],[FDR q-val|AMinf24vsAM24]] &lt; $C$1, Tabla1[[#This Row],[NES|AMinf24vsAM24]], "")</f>
        <v/>
      </c>
      <c r="F462" t="str">
        <f>IF(Tabla1[[#This Row],[FDR q-val|AMinf24vsNM24]] &lt; $C$1, Tabla1[[#This Row],[NES|AMinf24vsNM24]], "")</f>
        <v/>
      </c>
      <c r="G462" t="str">
        <f>IF(Tabla1[[#This Row],[FDR q-val|AMinf24vsNMinf24]] &lt; $C$1, Tabla1[[#This Row],[NES|AMinf24vsNMinf24]], "")</f>
        <v/>
      </c>
      <c r="H462" t="str">
        <f>IF(Tabla1[[#This Row],[FDR q-val|AMinf48_vs_NMinf48]] &lt; $C$1, Tabla1[[#This Row],[NES|AMinf48_vs_NMinf48]], "")</f>
        <v/>
      </c>
      <c r="I462" t="str">
        <f>IF(Tabla1[[#This Row],[FDR q-val|AMinf48vsAM48]] &lt; $C$1, Tabla1[[#This Row],[NES|AMinf48vsAM48]], "")</f>
        <v/>
      </c>
      <c r="J462" t="str">
        <f>IF(Tabla1[[#This Row],[FDR q-val|AMinf48vsNM48]] &lt; $C$1, Tabla1[[#This Row],[NES|AMinf48vsNM48]], "")</f>
        <v/>
      </c>
      <c r="K462" t="str">
        <f>IF(Tabla1[[#This Row],[FDR q-val|NMinf24vsNM24]] &lt; $C$1, Tabla1[[#This Row],[NES|NMinf24vsNM24]], "")</f>
        <v/>
      </c>
      <c r="L462" t="str">
        <f>IF(Tabla1[[#This Row],[FDR q-val|NMinf48vsNM48]] &lt; $C$1, Tabla1[[#This Row],[NES|NMinf48vsNM48]], "")</f>
        <v/>
      </c>
      <c r="M462">
        <v>0.86368734000000003</v>
      </c>
      <c r="N462">
        <v>0.84366090000000005</v>
      </c>
      <c r="O462">
        <v>-1.3305359999999999</v>
      </c>
      <c r="P462">
        <v>-1.0939733</v>
      </c>
      <c r="Q462">
        <v>-0.82482259999999996</v>
      </c>
      <c r="R462">
        <v>0.83321995000000004</v>
      </c>
      <c r="S462">
        <v>-0.92610895999999998</v>
      </c>
      <c r="T462">
        <v>-0.84333020000000003</v>
      </c>
      <c r="U462">
        <v>-0.95532625999999998</v>
      </c>
      <c r="V462">
        <v>-0.95255493999999996</v>
      </c>
      <c r="W462">
        <v>1</v>
      </c>
      <c r="X462">
        <v>1</v>
      </c>
      <c r="Y462">
        <v>0.59230583999999997</v>
      </c>
      <c r="Z462">
        <v>1</v>
      </c>
      <c r="AA462">
        <v>1</v>
      </c>
      <c r="AB462">
        <v>1</v>
      </c>
      <c r="AC462">
        <v>0.99826879999999996</v>
      </c>
      <c r="AD462">
        <v>0.9391794</v>
      </c>
      <c r="AE462">
        <v>0.88031599999999999</v>
      </c>
      <c r="AF462">
        <v>0.97343265999999995</v>
      </c>
      <c r="AG462" s="1">
        <v>0.19</v>
      </c>
      <c r="AH462" s="1">
        <v>0.31</v>
      </c>
      <c r="AI462" s="1">
        <v>0.22</v>
      </c>
      <c r="AJ462" s="1">
        <v>0.23</v>
      </c>
      <c r="AK462" s="1">
        <v>0.3</v>
      </c>
      <c r="AL462" s="1">
        <v>0.24</v>
      </c>
      <c r="AM462" s="1">
        <v>0.34</v>
      </c>
      <c r="AN462" s="1">
        <v>0.36</v>
      </c>
      <c r="AO462" s="1">
        <v>0.22</v>
      </c>
      <c r="AP462" s="1">
        <v>0.43</v>
      </c>
      <c r="AQ462" s="1">
        <f>SUM(Tabla1[[#This Row],[AM24vsNM24]:[NMinf48vsNM48]])</f>
        <v>0</v>
      </c>
    </row>
    <row r="463" spans="1:43" hidden="1" x14ac:dyDescent="0.3">
      <c r="A463" t="s">
        <v>491</v>
      </c>
      <c r="B463">
        <v>120</v>
      </c>
      <c r="C463" t="str">
        <f>IF(Tabla1[[#This Row],[FDR q-val|AM24vsNM24]] &lt; $C$1, Tabla1[[#This Row],[NES|AM24vsNM24]], "")</f>
        <v/>
      </c>
      <c r="D463" t="str">
        <f>IF(Tabla1[[#This Row],[FDR q-val|AM48vsNM48]] &lt; $C$1, Tabla1[[#This Row],[NES|AM48vsNM48]], "")</f>
        <v/>
      </c>
      <c r="E463" t="str">
        <f>IF(Tabla1[[#This Row],[FDR q-val|AMinf24vsAM24]] &lt; $C$1, Tabla1[[#This Row],[NES|AMinf24vsAM24]], "")</f>
        <v/>
      </c>
      <c r="F463" t="str">
        <f>IF(Tabla1[[#This Row],[FDR q-val|AMinf24vsNM24]] &lt; $C$1, Tabla1[[#This Row],[NES|AMinf24vsNM24]], "")</f>
        <v/>
      </c>
      <c r="H463" t="str">
        <f>IF(Tabla1[[#This Row],[FDR q-val|AMinf48_vs_NMinf48]] &lt; $C$1, Tabla1[[#This Row],[NES|AMinf48_vs_NMinf48]], "")</f>
        <v/>
      </c>
      <c r="I463" t="str">
        <f>IF(Tabla1[[#This Row],[FDR q-val|AMinf48vsAM48]] &lt; $C$1, Tabla1[[#This Row],[NES|AMinf48vsAM48]], "")</f>
        <v/>
      </c>
      <c r="J463" t="str">
        <f>IF(Tabla1[[#This Row],[FDR q-val|AMinf48vsNM48]] &lt; $C$1, Tabla1[[#This Row],[NES|AMinf48vsNM48]], "")</f>
        <v/>
      </c>
      <c r="K463" t="str">
        <f>IF(Tabla1[[#This Row],[FDR q-val|NMinf24vsNM24]] &lt; $C$1, Tabla1[[#This Row],[NES|NMinf24vsNM24]], "")</f>
        <v/>
      </c>
      <c r="L463" t="str">
        <f>IF(Tabla1[[#This Row],[FDR q-val|NMinf48vsNM48]] &lt; $C$1, Tabla1[[#This Row],[NES|NMinf48vsNM48]], "")</f>
        <v/>
      </c>
      <c r="M463">
        <v>0.86442149999999995</v>
      </c>
      <c r="N463">
        <v>-0.86919504000000003</v>
      </c>
      <c r="O463">
        <v>-1.2322658</v>
      </c>
      <c r="P463">
        <v>0.66008157000000001</v>
      </c>
      <c r="Q463">
        <v>-1.1842090999999999</v>
      </c>
      <c r="R463">
        <v>-0.88967969999999996</v>
      </c>
      <c r="S463">
        <v>-1.1021976</v>
      </c>
      <c r="T463">
        <v>-1.2154102</v>
      </c>
      <c r="U463">
        <v>1.1906760999999999</v>
      </c>
      <c r="V463">
        <v>-0.96250694999999997</v>
      </c>
      <c r="W463">
        <v>1</v>
      </c>
      <c r="X463">
        <v>1</v>
      </c>
      <c r="Y463">
        <v>0.65904490000000004</v>
      </c>
      <c r="Z463">
        <v>0.94112810000000002</v>
      </c>
      <c r="AA463">
        <v>1</v>
      </c>
      <c r="AB463">
        <v>0.97081673000000002</v>
      </c>
      <c r="AC463">
        <v>0.76232814999999998</v>
      </c>
      <c r="AD463">
        <v>0.80849740000000003</v>
      </c>
      <c r="AE463">
        <v>0.56266179999999999</v>
      </c>
      <c r="AF463">
        <v>0.99072932999999996</v>
      </c>
      <c r="AG463" s="1">
        <v>0.37</v>
      </c>
      <c r="AH463" s="1">
        <v>0.28000000000000003</v>
      </c>
      <c r="AI463" s="1">
        <v>0.34</v>
      </c>
      <c r="AJ463" s="1">
        <v>0.26</v>
      </c>
      <c r="AK463" s="1">
        <v>0.27</v>
      </c>
      <c r="AL463" s="1">
        <v>0.17</v>
      </c>
      <c r="AM463" s="1">
        <v>0.48</v>
      </c>
      <c r="AN463" s="1">
        <v>0.42</v>
      </c>
      <c r="AO463" s="1">
        <v>0.32</v>
      </c>
      <c r="AP463" s="1">
        <v>0.44</v>
      </c>
      <c r="AQ463" s="1">
        <f>SUM(Tabla1[[#This Row],[AM24vsNM24]:[NMinf48vsNM48]])</f>
        <v>0</v>
      </c>
    </row>
    <row r="464" spans="1:43" x14ac:dyDescent="0.3">
      <c r="A464" t="s">
        <v>492</v>
      </c>
      <c r="B464">
        <v>129</v>
      </c>
      <c r="C464" t="str">
        <f>IF(Tabla1[[#This Row],[FDR q-val|AM24vsNM24]] &lt; $C$1, Tabla1[[#This Row],[NES|AM24vsNM24]], "")</f>
        <v/>
      </c>
      <c r="D464" t="str">
        <f>IF(Tabla1[[#This Row],[FDR q-val|AM48vsNM48]] &lt; $C$1, Tabla1[[#This Row],[NES|AM48vsNM48]], "")</f>
        <v/>
      </c>
      <c r="E464" t="str">
        <f>IF(Tabla1[[#This Row],[FDR q-val|AMinf24vsAM24]] &lt; $C$1, Tabla1[[#This Row],[NES|AMinf24vsAM24]], "")</f>
        <v/>
      </c>
      <c r="F464" t="str">
        <f>IF(Tabla1[[#This Row],[FDR q-val|AMinf24vsNM24]] &lt; $C$1, Tabla1[[#This Row],[NES|AMinf24vsNM24]], "")</f>
        <v/>
      </c>
      <c r="G464" t="str">
        <f>IF(Tabla1[[#This Row],[FDR q-val|AMinf24vsNMinf24]] &lt; $C$1, Tabla1[[#This Row],[NES|AMinf24vsNMinf24]], "")</f>
        <v/>
      </c>
      <c r="H464" t="str">
        <f>IF(Tabla1[[#This Row],[FDR q-val|AMinf48_vs_NMinf48]] &lt; $C$1, Tabla1[[#This Row],[NES|AMinf48_vs_NMinf48]], "")</f>
        <v/>
      </c>
      <c r="I464" t="str">
        <f>IF(Tabla1[[#This Row],[FDR q-val|AMinf48vsAM48]] &lt; $C$1, Tabla1[[#This Row],[NES|AMinf48vsAM48]], "")</f>
        <v/>
      </c>
      <c r="J464" t="str">
        <f>IF(Tabla1[[#This Row],[FDR q-val|AMinf48vsNM48]] &lt; $C$1, Tabla1[[#This Row],[NES|AMinf48vsNM48]], "")</f>
        <v/>
      </c>
      <c r="K464">
        <f>IF(Tabla1[[#This Row],[FDR q-val|NMinf24vsNM24]] &lt; $C$1, Tabla1[[#This Row],[NES|NMinf24vsNM24]], "")</f>
        <v>1.3492533</v>
      </c>
      <c r="L464" t="str">
        <f>IF(Tabla1[[#This Row],[FDR q-val|NMinf48vsNM48]] &lt; $C$1, Tabla1[[#This Row],[NES|NMinf48vsNM48]], "")</f>
        <v/>
      </c>
      <c r="M464">
        <v>1.2557659999999999</v>
      </c>
      <c r="N464">
        <v>0.72600540000000002</v>
      </c>
      <c r="O464">
        <v>-1.1983699000000001</v>
      </c>
      <c r="P464">
        <v>1.1690384</v>
      </c>
      <c r="Q464">
        <v>-1.1983699999999999</v>
      </c>
      <c r="R464">
        <v>0.87209165</v>
      </c>
      <c r="S464">
        <v>0.70795929999999996</v>
      </c>
      <c r="T464">
        <v>0.81508106000000002</v>
      </c>
      <c r="U464">
        <v>1.3492533</v>
      </c>
      <c r="V464">
        <v>0.85462134999999995</v>
      </c>
      <c r="W464">
        <v>0.74695739999999999</v>
      </c>
      <c r="X464">
        <v>0.97421073999999996</v>
      </c>
      <c r="Y464">
        <v>0.68036454999999996</v>
      </c>
      <c r="Z464">
        <v>0.6830891</v>
      </c>
      <c r="AA464">
        <v>1</v>
      </c>
      <c r="AB464">
        <v>1</v>
      </c>
      <c r="AC464">
        <v>0.96662159999999997</v>
      </c>
      <c r="AD464">
        <v>0.87838229999999995</v>
      </c>
      <c r="AE464">
        <v>0.46065827999999998</v>
      </c>
      <c r="AF464">
        <v>0.89446970000000003</v>
      </c>
      <c r="AG464" s="1">
        <v>0.25</v>
      </c>
      <c r="AH464" s="1">
        <v>0.21</v>
      </c>
      <c r="AI464" s="1">
        <v>0.33</v>
      </c>
      <c r="AJ464" s="1">
        <v>0.28000000000000003</v>
      </c>
      <c r="AK464" s="1">
        <v>0.25</v>
      </c>
      <c r="AL464" s="1">
        <v>0.34</v>
      </c>
      <c r="AM464" s="1">
        <v>0.16</v>
      </c>
      <c r="AN464" s="1">
        <v>0.22</v>
      </c>
      <c r="AO464" s="1">
        <v>0.24</v>
      </c>
      <c r="AP464" s="1">
        <v>0.28999999999999998</v>
      </c>
      <c r="AQ464" s="1">
        <f>SUM(Tabla1[[#This Row],[AM24vsNM24]:[NMinf48vsNM48]])</f>
        <v>1.3492533</v>
      </c>
    </row>
    <row r="465" spans="1:43" hidden="1" x14ac:dyDescent="0.3">
      <c r="A465" t="s">
        <v>493</v>
      </c>
      <c r="B465">
        <v>29</v>
      </c>
      <c r="C465" t="str">
        <f>IF(Tabla1[[#This Row],[FDR q-val|AM24vsNM24]] &lt; $C$1, Tabla1[[#This Row],[NES|AM24vsNM24]], "")</f>
        <v/>
      </c>
      <c r="D465" t="str">
        <f>IF(Tabla1[[#This Row],[FDR q-val|AM48vsNM48]] &lt; $C$1, Tabla1[[#This Row],[NES|AM48vsNM48]], "")</f>
        <v/>
      </c>
      <c r="E465" t="str">
        <f>IF(Tabla1[[#This Row],[FDR q-val|AMinf24vsAM24]] &lt; $C$1, Tabla1[[#This Row],[NES|AMinf24vsAM24]], "")</f>
        <v/>
      </c>
      <c r="F465" t="str">
        <f>IF(Tabla1[[#This Row],[FDR q-val|AMinf24vsNM24]] &lt; $C$1, Tabla1[[#This Row],[NES|AMinf24vsNM24]], "")</f>
        <v/>
      </c>
      <c r="H465" t="str">
        <f>IF(Tabla1[[#This Row],[FDR q-val|AMinf48_vs_NMinf48]] &lt; $C$1, Tabla1[[#This Row],[NES|AMinf48_vs_NMinf48]], "")</f>
        <v/>
      </c>
      <c r="I465" t="str">
        <f>IF(Tabla1[[#This Row],[FDR q-val|AMinf48vsAM48]] &lt; $C$1, Tabla1[[#This Row],[NES|AMinf48vsAM48]], "")</f>
        <v/>
      </c>
      <c r="J465" t="str">
        <f>IF(Tabla1[[#This Row],[FDR q-val|AMinf48vsNM48]] &lt; $C$1, Tabla1[[#This Row],[NES|AMinf48vsNM48]], "")</f>
        <v/>
      </c>
      <c r="K465" t="str">
        <f>IF(Tabla1[[#This Row],[FDR q-val|NMinf24vsNM24]] &lt; $C$1, Tabla1[[#This Row],[NES|NMinf24vsNM24]], "")</f>
        <v/>
      </c>
      <c r="L465" t="str">
        <f>IF(Tabla1[[#This Row],[FDR q-val|NMinf48vsNM48]] &lt; $C$1, Tabla1[[#This Row],[NES|NMinf48vsNM48]], "")</f>
        <v/>
      </c>
      <c r="M465">
        <v>-0.89662427</v>
      </c>
      <c r="N465">
        <v>0.73494225999999996</v>
      </c>
      <c r="O465">
        <v>1.1982626000000001</v>
      </c>
      <c r="P465">
        <v>0.86960362999999996</v>
      </c>
      <c r="Q465">
        <v>-0.7828946</v>
      </c>
      <c r="R465">
        <v>-0.89357966</v>
      </c>
      <c r="S465">
        <v>-0.65889359999999997</v>
      </c>
      <c r="T465">
        <v>0.7760764</v>
      </c>
      <c r="U465">
        <v>-0.7301938</v>
      </c>
      <c r="V465">
        <v>-0.8990745</v>
      </c>
      <c r="W465">
        <v>0.95767150000000001</v>
      </c>
      <c r="X465">
        <v>0.98243460000000005</v>
      </c>
      <c r="Y465">
        <v>0.80523926000000001</v>
      </c>
      <c r="Z465">
        <v>0.85081713999999997</v>
      </c>
      <c r="AA465">
        <v>1</v>
      </c>
      <c r="AB465">
        <v>0.97001576</v>
      </c>
      <c r="AC465">
        <v>0.93872900000000004</v>
      </c>
      <c r="AD465">
        <v>0.90276754000000003</v>
      </c>
      <c r="AE465">
        <v>0.93048494999999998</v>
      </c>
      <c r="AF465">
        <v>0.96297359999999999</v>
      </c>
      <c r="AG465" s="1">
        <v>0.31</v>
      </c>
      <c r="AH465" s="1">
        <v>0.34</v>
      </c>
      <c r="AI465" s="1">
        <v>0.28000000000000003</v>
      </c>
      <c r="AJ465" s="1">
        <v>0.31</v>
      </c>
      <c r="AK465" s="1">
        <v>7.0000000000000007E-2</v>
      </c>
      <c r="AL465" s="1">
        <v>0.24</v>
      </c>
      <c r="AM465" s="1">
        <v>0.14000000000000001</v>
      </c>
      <c r="AN465" s="1">
        <v>0.24</v>
      </c>
      <c r="AO465" s="1">
        <v>0.24</v>
      </c>
      <c r="AP465" s="1">
        <v>0.17</v>
      </c>
      <c r="AQ465" s="1">
        <f>SUM(Tabla1[[#This Row],[AM24vsNM24]:[NMinf48vsNM48]])</f>
        <v>0</v>
      </c>
    </row>
    <row r="466" spans="1:43" hidden="1" x14ac:dyDescent="0.3">
      <c r="A466" t="s">
        <v>494</v>
      </c>
      <c r="B466">
        <v>40</v>
      </c>
      <c r="C466" t="str">
        <f>IF(Tabla1[[#This Row],[FDR q-val|AM24vsNM24]] &lt; $C$1, Tabla1[[#This Row],[NES|AM24vsNM24]], "")</f>
        <v/>
      </c>
      <c r="D466" t="str">
        <f>IF(Tabla1[[#This Row],[FDR q-val|AM48vsNM48]] &lt; $C$1, Tabla1[[#This Row],[NES|AM48vsNM48]], "")</f>
        <v/>
      </c>
      <c r="E466" t="str">
        <f>IF(Tabla1[[#This Row],[FDR q-val|AMinf24vsAM24]] &lt; $C$1, Tabla1[[#This Row],[NES|AMinf24vsAM24]], "")</f>
        <v/>
      </c>
      <c r="F466" t="str">
        <f>IF(Tabla1[[#This Row],[FDR q-val|AMinf24vsNM24]] &lt; $C$1, Tabla1[[#This Row],[NES|AMinf24vsNM24]], "")</f>
        <v/>
      </c>
      <c r="G466" t="str">
        <f>IF(Tabla1[[#This Row],[FDR q-val|AMinf24vsNMinf24]] &lt; $C$1, Tabla1[[#This Row],[NES|AMinf24vsNMinf24]], "")</f>
        <v/>
      </c>
      <c r="H466" t="str">
        <f>IF(Tabla1[[#This Row],[FDR q-val|AMinf48_vs_NMinf48]] &lt; $C$1, Tabla1[[#This Row],[NES|AMinf48_vs_NMinf48]], "")</f>
        <v/>
      </c>
      <c r="I466" t="str">
        <f>IF(Tabla1[[#This Row],[FDR q-val|AMinf48vsAM48]] &lt; $C$1, Tabla1[[#This Row],[NES|AMinf48vsAM48]], "")</f>
        <v/>
      </c>
      <c r="J466" t="str">
        <f>IF(Tabla1[[#This Row],[FDR q-val|AMinf48vsNM48]] &lt; $C$1, Tabla1[[#This Row],[NES|AMinf48vsNM48]], "")</f>
        <v/>
      </c>
      <c r="K466" t="str">
        <f>IF(Tabla1[[#This Row],[FDR q-val|NMinf24vsNM24]] &lt; $C$1, Tabla1[[#This Row],[NES|NMinf24vsNM24]], "")</f>
        <v/>
      </c>
      <c r="L466" t="str">
        <f>IF(Tabla1[[#This Row],[FDR q-val|NMinf48vsNM48]] &lt; $C$1, Tabla1[[#This Row],[NES|NMinf48vsNM48]], "")</f>
        <v/>
      </c>
      <c r="M466">
        <v>1.0102378000000001</v>
      </c>
      <c r="N466">
        <v>1.1483886000000001</v>
      </c>
      <c r="O466">
        <v>0.92142080000000004</v>
      </c>
      <c r="P466">
        <v>1.3723645</v>
      </c>
      <c r="Q466">
        <v>1.098727</v>
      </c>
      <c r="R466">
        <v>-0.72441449999999996</v>
      </c>
      <c r="S466">
        <v>0.96184389999999997</v>
      </c>
      <c r="T466">
        <v>1.0596839</v>
      </c>
      <c r="U466">
        <v>1.026046</v>
      </c>
      <c r="V466">
        <v>1.4153042</v>
      </c>
      <c r="W466">
        <v>0.94849709999999998</v>
      </c>
      <c r="X466">
        <v>1</v>
      </c>
      <c r="Y466">
        <v>0.87521939999999998</v>
      </c>
      <c r="Z466">
        <v>0.55864100000000005</v>
      </c>
      <c r="AA466">
        <v>0.81356030000000001</v>
      </c>
      <c r="AB466">
        <v>0.98716219999999999</v>
      </c>
      <c r="AC466">
        <v>0.95598000000000005</v>
      </c>
      <c r="AD466">
        <v>0.87324035</v>
      </c>
      <c r="AE466">
        <v>0.74338340000000003</v>
      </c>
      <c r="AF466">
        <v>1</v>
      </c>
      <c r="AG466" s="1">
        <v>0.25</v>
      </c>
      <c r="AH466" s="1">
        <v>0.57999999999999996</v>
      </c>
      <c r="AI466" s="1">
        <v>0.43</v>
      </c>
      <c r="AJ466" s="1">
        <v>0.28000000000000003</v>
      </c>
      <c r="AK466" s="1">
        <v>0.25</v>
      </c>
      <c r="AL466" s="1">
        <v>0.3</v>
      </c>
      <c r="AM466" s="1">
        <v>0.43</v>
      </c>
      <c r="AN466" s="1">
        <v>0.5</v>
      </c>
      <c r="AO466" s="1">
        <v>0.43</v>
      </c>
      <c r="AP466" s="1">
        <v>0.4</v>
      </c>
      <c r="AQ466" s="1">
        <f>SUM(Tabla1[[#This Row],[AM24vsNM24]:[NMinf48vsNM48]])</f>
        <v>0</v>
      </c>
    </row>
    <row r="467" spans="1:43" hidden="1" x14ac:dyDescent="0.3">
      <c r="A467" t="s">
        <v>495</v>
      </c>
      <c r="B467">
        <v>119</v>
      </c>
      <c r="C467" t="str">
        <f>IF(Tabla1[[#This Row],[FDR q-val|AM24vsNM24]] &lt; $C$1, Tabla1[[#This Row],[NES|AM24vsNM24]], "")</f>
        <v/>
      </c>
      <c r="D467" t="str">
        <f>IF(Tabla1[[#This Row],[FDR q-val|AM48vsNM48]] &lt; $C$1, Tabla1[[#This Row],[NES|AM48vsNM48]], "")</f>
        <v/>
      </c>
      <c r="E467" t="str">
        <f>IF(Tabla1[[#This Row],[FDR q-val|AMinf24vsAM24]] &lt; $C$1, Tabla1[[#This Row],[NES|AMinf24vsAM24]], "")</f>
        <v/>
      </c>
      <c r="F467" t="str">
        <f>IF(Tabla1[[#This Row],[FDR q-val|AMinf24vsNM24]] &lt; $C$1, Tabla1[[#This Row],[NES|AMinf24vsNM24]], "")</f>
        <v/>
      </c>
      <c r="H467" t="str">
        <f>IF(Tabla1[[#This Row],[FDR q-val|AMinf48_vs_NMinf48]] &lt; $C$1, Tabla1[[#This Row],[NES|AMinf48_vs_NMinf48]], "")</f>
        <v/>
      </c>
      <c r="I467" t="str">
        <f>IF(Tabla1[[#This Row],[FDR q-val|AMinf48vsAM48]] &lt; $C$1, Tabla1[[#This Row],[NES|AMinf48vsAM48]], "")</f>
        <v/>
      </c>
      <c r="J467" t="str">
        <f>IF(Tabla1[[#This Row],[FDR q-val|AMinf48vsNM48]] &lt; $C$1, Tabla1[[#This Row],[NES|AMinf48vsNM48]], "")</f>
        <v/>
      </c>
      <c r="K467" t="str">
        <f>IF(Tabla1[[#This Row],[FDR q-val|NMinf24vsNM24]] &lt; $C$1, Tabla1[[#This Row],[NES|NMinf24vsNM24]], "")</f>
        <v/>
      </c>
      <c r="L467" t="str">
        <f>IF(Tabla1[[#This Row],[FDR q-val|NMinf48vsNM48]] &lt; $C$1, Tabla1[[#This Row],[NES|NMinf48vsNM48]], "")</f>
        <v/>
      </c>
      <c r="M467">
        <v>0.79664210000000002</v>
      </c>
      <c r="N467">
        <v>-0.82625835999999997</v>
      </c>
      <c r="O467">
        <v>-1.251932</v>
      </c>
      <c r="P467">
        <v>-0.74498350000000002</v>
      </c>
      <c r="Q467">
        <v>-1.0257327999999999</v>
      </c>
      <c r="R467">
        <v>-0.87550914000000002</v>
      </c>
      <c r="S467">
        <v>0.74085140000000005</v>
      </c>
      <c r="T467">
        <v>0.69420059999999995</v>
      </c>
      <c r="U467">
        <v>0.91672253999999997</v>
      </c>
      <c r="V467">
        <v>0.86620180000000002</v>
      </c>
      <c r="W467">
        <v>0.97419909999999998</v>
      </c>
      <c r="X467">
        <v>0.99039949999999999</v>
      </c>
      <c r="Y467">
        <v>0.63469379999999997</v>
      </c>
      <c r="Z467">
        <v>1</v>
      </c>
      <c r="AA467">
        <v>1</v>
      </c>
      <c r="AB467">
        <v>0.96809727000000001</v>
      </c>
      <c r="AC467">
        <v>0.97445999999999999</v>
      </c>
      <c r="AD467">
        <v>0.92366329999999996</v>
      </c>
      <c r="AE467">
        <v>0.82718009999999997</v>
      </c>
      <c r="AF467">
        <v>0.89450189999999996</v>
      </c>
      <c r="AG467" s="1">
        <v>0.25</v>
      </c>
      <c r="AH467" s="1">
        <v>0.34</v>
      </c>
      <c r="AI467" s="1">
        <v>0.33</v>
      </c>
      <c r="AJ467" s="1">
        <v>0.18</v>
      </c>
      <c r="AK467" s="1">
        <v>0.3</v>
      </c>
      <c r="AL467" s="1">
        <v>0.26</v>
      </c>
      <c r="AM467" s="1">
        <v>0.24</v>
      </c>
      <c r="AN467" s="1">
        <v>0.22</v>
      </c>
      <c r="AO467" s="1">
        <v>0.25</v>
      </c>
      <c r="AP467" s="1">
        <v>0.31</v>
      </c>
      <c r="AQ467" s="1">
        <f>SUM(Tabla1[[#This Row],[AM24vsNM24]:[NMinf48vsNM48]])</f>
        <v>0</v>
      </c>
    </row>
    <row r="468" spans="1:43" hidden="1" x14ac:dyDescent="0.3">
      <c r="A468" t="s">
        <v>496</v>
      </c>
      <c r="B468">
        <v>37</v>
      </c>
      <c r="C468" t="str">
        <f>IF(Tabla1[[#This Row],[FDR q-val|AM24vsNM24]] &lt; $C$1, Tabla1[[#This Row],[NES|AM24vsNM24]], "")</f>
        <v/>
      </c>
      <c r="D468" t="str">
        <f>IF(Tabla1[[#This Row],[FDR q-val|AM48vsNM48]] &lt; $C$1, Tabla1[[#This Row],[NES|AM48vsNM48]], "")</f>
        <v/>
      </c>
      <c r="E468" t="str">
        <f>IF(Tabla1[[#This Row],[FDR q-val|AMinf24vsAM24]] &lt; $C$1, Tabla1[[#This Row],[NES|AMinf24vsAM24]], "")</f>
        <v/>
      </c>
      <c r="F468" t="str">
        <f>IF(Tabla1[[#This Row],[FDR q-val|AMinf24vsNM24]] &lt; $C$1, Tabla1[[#This Row],[NES|AMinf24vsNM24]], "")</f>
        <v/>
      </c>
      <c r="G468" t="str">
        <f>IF(Tabla1[[#This Row],[FDR q-val|AMinf24vsNMinf24]] &lt; $C$1, Tabla1[[#This Row],[NES|AMinf24vsNMinf24]], "")</f>
        <v/>
      </c>
      <c r="H468" t="str">
        <f>IF(Tabla1[[#This Row],[FDR q-val|AMinf48_vs_NMinf48]] &lt; $C$1, Tabla1[[#This Row],[NES|AMinf48_vs_NMinf48]], "")</f>
        <v/>
      </c>
      <c r="I468" t="str">
        <f>IF(Tabla1[[#This Row],[FDR q-val|AMinf48vsAM48]] &lt; $C$1, Tabla1[[#This Row],[NES|AMinf48vsAM48]], "")</f>
        <v/>
      </c>
      <c r="J468" t="str">
        <f>IF(Tabla1[[#This Row],[FDR q-val|AMinf48vsNM48]] &lt; $C$1, Tabla1[[#This Row],[NES|AMinf48vsNM48]], "")</f>
        <v/>
      </c>
      <c r="K468" t="str">
        <f>IF(Tabla1[[#This Row],[FDR q-val|NMinf24vsNM24]] &lt; $C$1, Tabla1[[#This Row],[NES|NMinf24vsNM24]], "")</f>
        <v/>
      </c>
      <c r="L468" t="str">
        <f>IF(Tabla1[[#This Row],[FDR q-val|NMinf48vsNM48]] &lt; $C$1, Tabla1[[#This Row],[NES|NMinf48vsNM48]], "")</f>
        <v/>
      </c>
      <c r="M468">
        <v>-0.96419465999999998</v>
      </c>
      <c r="N468">
        <v>-0.67555030000000005</v>
      </c>
      <c r="O468">
        <v>-1.1582173</v>
      </c>
      <c r="P468">
        <v>-0.90577419999999997</v>
      </c>
      <c r="Q468">
        <v>-1.0503013000000001</v>
      </c>
      <c r="R468">
        <v>-0.90035589999999999</v>
      </c>
      <c r="S468">
        <v>0.73180160000000005</v>
      </c>
      <c r="T468">
        <v>-0.8049096</v>
      </c>
      <c r="U468">
        <v>0.93221812999999998</v>
      </c>
      <c r="V468">
        <v>-0.88557242999999997</v>
      </c>
      <c r="W468">
        <v>0.92216350000000002</v>
      </c>
      <c r="X468">
        <v>1</v>
      </c>
      <c r="Y468">
        <v>0.71241699999999997</v>
      </c>
      <c r="Z468">
        <v>0.98680276</v>
      </c>
      <c r="AA468">
        <v>1</v>
      </c>
      <c r="AB468">
        <v>0.9770877</v>
      </c>
      <c r="AC468">
        <v>0.97162230000000005</v>
      </c>
      <c r="AD468">
        <v>0.92655299999999996</v>
      </c>
      <c r="AE468">
        <v>0.81364599999999998</v>
      </c>
      <c r="AF468">
        <v>0.96273874999999998</v>
      </c>
      <c r="AG468" s="1">
        <v>0.24</v>
      </c>
      <c r="AH468" s="1">
        <v>0.3</v>
      </c>
      <c r="AI468" s="1">
        <v>0.3</v>
      </c>
      <c r="AJ468" s="1">
        <v>0.14000000000000001</v>
      </c>
      <c r="AK468" s="1">
        <v>0.24</v>
      </c>
      <c r="AL468" s="1">
        <v>0.3</v>
      </c>
      <c r="AM468" s="1">
        <v>0.38</v>
      </c>
      <c r="AN468" s="1">
        <v>0.19</v>
      </c>
      <c r="AO468" s="1">
        <v>0.24</v>
      </c>
      <c r="AP468" s="1">
        <v>0.22</v>
      </c>
      <c r="AQ468" s="1">
        <f>SUM(Tabla1[[#This Row],[AM24vsNM24]:[NMinf48vsNM48]])</f>
        <v>0</v>
      </c>
    </row>
    <row r="469" spans="1:43" hidden="1" x14ac:dyDescent="0.3">
      <c r="A469" t="s">
        <v>497</v>
      </c>
      <c r="B469">
        <v>51</v>
      </c>
      <c r="C469" t="str">
        <f>IF(Tabla1[[#This Row],[FDR q-val|AM24vsNM24]] &lt; $C$1, Tabla1[[#This Row],[NES|AM24vsNM24]], "")</f>
        <v/>
      </c>
      <c r="D469" t="str">
        <f>IF(Tabla1[[#This Row],[FDR q-val|AM48vsNM48]] &lt; $C$1, Tabla1[[#This Row],[NES|AM48vsNM48]], "")</f>
        <v/>
      </c>
      <c r="E469" t="str">
        <f>IF(Tabla1[[#This Row],[FDR q-val|AMinf24vsAM24]] &lt; $C$1, Tabla1[[#This Row],[NES|AMinf24vsAM24]], "")</f>
        <v/>
      </c>
      <c r="F469" t="str">
        <f>IF(Tabla1[[#This Row],[FDR q-val|AMinf24vsNM24]] &lt; $C$1, Tabla1[[#This Row],[NES|AMinf24vsNM24]], "")</f>
        <v/>
      </c>
      <c r="H469" t="str">
        <f>IF(Tabla1[[#This Row],[FDR q-val|AMinf48_vs_NMinf48]] &lt; $C$1, Tabla1[[#This Row],[NES|AMinf48_vs_NMinf48]], "")</f>
        <v/>
      </c>
      <c r="I469" t="str">
        <f>IF(Tabla1[[#This Row],[FDR q-val|AMinf48vsAM48]] &lt; $C$1, Tabla1[[#This Row],[NES|AMinf48vsAM48]], "")</f>
        <v/>
      </c>
      <c r="J469" t="str">
        <f>IF(Tabla1[[#This Row],[FDR q-val|AMinf48vsNM48]] &lt; $C$1, Tabla1[[#This Row],[NES|AMinf48vsNM48]], "")</f>
        <v/>
      </c>
      <c r="K469" t="str">
        <f>IF(Tabla1[[#This Row],[FDR q-val|NMinf24vsNM24]] &lt; $C$1, Tabla1[[#This Row],[NES|NMinf24vsNM24]], "")</f>
        <v/>
      </c>
      <c r="L469" t="str">
        <f>IF(Tabla1[[#This Row],[FDR q-val|NMinf48vsNM48]] &lt; $C$1, Tabla1[[#This Row],[NES|NMinf48vsNM48]], "")</f>
        <v/>
      </c>
      <c r="M469">
        <v>1.0462677</v>
      </c>
      <c r="N469">
        <v>-0.85072035000000001</v>
      </c>
      <c r="O469">
        <v>-1.2129270999999999</v>
      </c>
      <c r="P469">
        <v>0.76438950000000006</v>
      </c>
      <c r="Q469">
        <v>-0.85271852999999997</v>
      </c>
      <c r="R469">
        <v>-0.55663790000000002</v>
      </c>
      <c r="S469">
        <v>0.81641227000000005</v>
      </c>
      <c r="T469">
        <v>0.78718049999999995</v>
      </c>
      <c r="U469">
        <v>0.98149830000000005</v>
      </c>
      <c r="V469">
        <v>0.79823809999999995</v>
      </c>
      <c r="W469">
        <v>0.93706149999999999</v>
      </c>
      <c r="X469">
        <v>1</v>
      </c>
      <c r="Y469">
        <v>0.66377679999999994</v>
      </c>
      <c r="Z469">
        <v>0.90726244</v>
      </c>
      <c r="AA469">
        <v>1</v>
      </c>
      <c r="AB469">
        <v>0.99613494000000002</v>
      </c>
      <c r="AC469">
        <v>1</v>
      </c>
      <c r="AD469">
        <v>0.90034979999999998</v>
      </c>
      <c r="AE469">
        <v>0.77697309999999997</v>
      </c>
      <c r="AF469">
        <v>0.91070247000000004</v>
      </c>
      <c r="AG469" s="1">
        <v>0.51</v>
      </c>
      <c r="AH469" s="1">
        <v>0.43</v>
      </c>
      <c r="AI469" s="1">
        <v>0.49</v>
      </c>
      <c r="AJ469" s="1">
        <v>0.1</v>
      </c>
      <c r="AK469" s="1">
        <v>0.37</v>
      </c>
      <c r="AL469" s="1">
        <v>0.33</v>
      </c>
      <c r="AM469" s="1">
        <v>0.24</v>
      </c>
      <c r="AN469" s="1">
        <v>0.27</v>
      </c>
      <c r="AO469" s="1">
        <v>0.16</v>
      </c>
      <c r="AP469" s="1">
        <v>0.28999999999999998</v>
      </c>
      <c r="AQ469" s="1">
        <f>SUM(Tabla1[[#This Row],[AM24vsNM24]:[NMinf48vsNM48]])</f>
        <v>0</v>
      </c>
    </row>
    <row r="470" spans="1:43" hidden="1" x14ac:dyDescent="0.3">
      <c r="A470" t="s">
        <v>498</v>
      </c>
      <c r="B470">
        <v>16</v>
      </c>
      <c r="C470" t="str">
        <f>IF(Tabla1[[#This Row],[FDR q-val|AM24vsNM24]] &lt; $C$1, Tabla1[[#This Row],[NES|AM24vsNM24]], "")</f>
        <v/>
      </c>
      <c r="D470" t="str">
        <f>IF(Tabla1[[#This Row],[FDR q-val|AM48vsNM48]] &lt; $C$1, Tabla1[[#This Row],[NES|AM48vsNM48]], "")</f>
        <v/>
      </c>
      <c r="E470" t="str">
        <f>IF(Tabla1[[#This Row],[FDR q-val|AMinf24vsAM24]] &lt; $C$1, Tabla1[[#This Row],[NES|AMinf24vsAM24]], "")</f>
        <v/>
      </c>
      <c r="F470" t="str">
        <f>IF(Tabla1[[#This Row],[FDR q-val|AMinf24vsNM24]] &lt; $C$1, Tabla1[[#This Row],[NES|AMinf24vsNM24]], "")</f>
        <v/>
      </c>
      <c r="G470" t="str">
        <f>IF(Tabla1[[#This Row],[FDR q-val|AMinf24vsNMinf24]] &lt; $C$1, Tabla1[[#This Row],[NES|AMinf24vsNMinf24]], "")</f>
        <v/>
      </c>
      <c r="H470" t="str">
        <f>IF(Tabla1[[#This Row],[FDR q-val|AMinf48_vs_NMinf48]] &lt; $C$1, Tabla1[[#This Row],[NES|AMinf48_vs_NMinf48]], "")</f>
        <v/>
      </c>
      <c r="I470" t="str">
        <f>IF(Tabla1[[#This Row],[FDR q-val|AMinf48vsAM48]] &lt; $C$1, Tabla1[[#This Row],[NES|AMinf48vsAM48]], "")</f>
        <v/>
      </c>
      <c r="J470" t="str">
        <f>IF(Tabla1[[#This Row],[FDR q-val|AMinf48vsNM48]] &lt; $C$1, Tabla1[[#This Row],[NES|AMinf48vsNM48]], "")</f>
        <v/>
      </c>
      <c r="K470" t="str">
        <f>IF(Tabla1[[#This Row],[FDR q-val|NMinf24vsNM24]] &lt; $C$1, Tabla1[[#This Row],[NES|NMinf24vsNM24]], "")</f>
        <v/>
      </c>
      <c r="L470" t="str">
        <f>IF(Tabla1[[#This Row],[FDR q-val|NMinf48vsNM48]] &lt; $C$1, Tabla1[[#This Row],[NES|NMinf48vsNM48]], "")</f>
        <v/>
      </c>
      <c r="M470">
        <v>-0.71108519999999997</v>
      </c>
      <c r="N470">
        <v>-0.79619079999999998</v>
      </c>
      <c r="O470">
        <v>-1.0088446</v>
      </c>
      <c r="P470">
        <v>-1.0194335000000001</v>
      </c>
      <c r="Q470">
        <v>-0.80778985999999997</v>
      </c>
      <c r="R470">
        <v>-1.1997245999999999</v>
      </c>
      <c r="S470">
        <v>-0.92382569999999997</v>
      </c>
      <c r="T470">
        <v>-0.83792686000000005</v>
      </c>
      <c r="U470">
        <v>-0.96812284000000004</v>
      </c>
      <c r="V470">
        <v>0.80217605999999997</v>
      </c>
      <c r="W470">
        <v>0.95199509999999998</v>
      </c>
      <c r="X470">
        <v>0.98374163999999997</v>
      </c>
      <c r="Y470">
        <v>0.77347560000000004</v>
      </c>
      <c r="Z470">
        <v>0.99682504000000005</v>
      </c>
      <c r="AA470">
        <v>1</v>
      </c>
      <c r="AB470">
        <v>0.86834060000000002</v>
      </c>
      <c r="AC470">
        <v>0.98825629999999998</v>
      </c>
      <c r="AD470">
        <v>0.92713559999999995</v>
      </c>
      <c r="AE470">
        <v>0.87248559999999997</v>
      </c>
      <c r="AF470">
        <v>0.90895110000000001</v>
      </c>
      <c r="AG470" s="1">
        <v>0.25</v>
      </c>
      <c r="AH470" s="1">
        <v>0.31</v>
      </c>
      <c r="AI470" s="1">
        <v>0.38</v>
      </c>
      <c r="AJ470" s="1">
        <v>0.38</v>
      </c>
      <c r="AK470" s="1">
        <v>0.38</v>
      </c>
      <c r="AL470" s="1">
        <v>0.69</v>
      </c>
      <c r="AM470" s="1">
        <v>0.19</v>
      </c>
      <c r="AN470" s="1">
        <v>0.56000000000000005</v>
      </c>
      <c r="AO470" s="1">
        <v>0.5</v>
      </c>
      <c r="AP470" s="1">
        <v>0.25</v>
      </c>
      <c r="AQ470" s="1">
        <f>SUM(Tabla1[[#This Row],[AM24vsNM24]:[NMinf48vsNM48]])</f>
        <v>0</v>
      </c>
    </row>
    <row r="471" spans="1:43" hidden="1" x14ac:dyDescent="0.3">
      <c r="A471" t="s">
        <v>499</v>
      </c>
      <c r="B471">
        <v>79</v>
      </c>
      <c r="C471" t="str">
        <f>IF(Tabla1[[#This Row],[FDR q-val|AM24vsNM24]] &lt; $C$1, Tabla1[[#This Row],[NES|AM24vsNM24]], "")</f>
        <v/>
      </c>
      <c r="D471" t="str">
        <f>IF(Tabla1[[#This Row],[FDR q-val|AM48vsNM48]] &lt; $C$1, Tabla1[[#This Row],[NES|AM48vsNM48]], "")</f>
        <v/>
      </c>
      <c r="E471" t="str">
        <f>IF(Tabla1[[#This Row],[FDR q-val|AMinf24vsAM24]] &lt; $C$1, Tabla1[[#This Row],[NES|AMinf24vsAM24]], "")</f>
        <v/>
      </c>
      <c r="F471" t="str">
        <f>IF(Tabla1[[#This Row],[FDR q-val|AMinf24vsNM24]] &lt; $C$1, Tabla1[[#This Row],[NES|AMinf24vsNM24]], "")</f>
        <v/>
      </c>
      <c r="H471" t="str">
        <f>IF(Tabla1[[#This Row],[FDR q-val|AMinf48_vs_NMinf48]] &lt; $C$1, Tabla1[[#This Row],[NES|AMinf48_vs_NMinf48]], "")</f>
        <v/>
      </c>
      <c r="I471" t="str">
        <f>IF(Tabla1[[#This Row],[FDR q-val|AMinf48vsAM48]] &lt; $C$1, Tabla1[[#This Row],[NES|AMinf48vsAM48]], "")</f>
        <v/>
      </c>
      <c r="J471" t="str">
        <f>IF(Tabla1[[#This Row],[FDR q-val|AMinf48vsNM48]] &lt; $C$1, Tabla1[[#This Row],[NES|AMinf48vsNM48]], "")</f>
        <v/>
      </c>
      <c r="K471" t="str">
        <f>IF(Tabla1[[#This Row],[FDR q-val|NMinf24vsNM24]] &lt; $C$1, Tabla1[[#This Row],[NES|NMinf24vsNM24]], "")</f>
        <v/>
      </c>
      <c r="L471" t="str">
        <f>IF(Tabla1[[#This Row],[FDR q-val|NMinf48vsNM48]] &lt; $C$1, Tabla1[[#This Row],[NES|NMinf48vsNM48]], "")</f>
        <v/>
      </c>
      <c r="M471">
        <v>-0.73833420000000005</v>
      </c>
      <c r="N471">
        <v>-0.98394316000000004</v>
      </c>
      <c r="O471">
        <v>-1.0508875</v>
      </c>
      <c r="P471">
        <v>-1.0434555000000001</v>
      </c>
      <c r="Q471">
        <v>1.333391</v>
      </c>
      <c r="R471">
        <v>0.94716436000000004</v>
      </c>
      <c r="S471">
        <v>-0.96873399999999998</v>
      </c>
      <c r="T471">
        <v>-0.92681175000000005</v>
      </c>
      <c r="U471">
        <v>-1.2822975000000001</v>
      </c>
      <c r="V471">
        <v>-1.1068081000000001</v>
      </c>
      <c r="W471">
        <v>0.9298826</v>
      </c>
      <c r="X471">
        <v>1</v>
      </c>
      <c r="Y471">
        <v>0.77473336000000004</v>
      </c>
      <c r="Z471">
        <v>1</v>
      </c>
      <c r="AA471">
        <v>0.54163950000000005</v>
      </c>
      <c r="AB471">
        <v>1</v>
      </c>
      <c r="AC471">
        <v>0.96146880000000001</v>
      </c>
      <c r="AD471">
        <v>0.89415250000000002</v>
      </c>
      <c r="AE471">
        <v>0.76076330000000003</v>
      </c>
      <c r="AF471">
        <v>0.82793709999999998</v>
      </c>
      <c r="AG471" s="1">
        <v>0.13</v>
      </c>
      <c r="AH471" s="1">
        <v>0.28999999999999998</v>
      </c>
      <c r="AI471" s="1">
        <v>0.25</v>
      </c>
      <c r="AJ471" s="1">
        <v>0.23</v>
      </c>
      <c r="AK471" s="1">
        <v>0.44</v>
      </c>
      <c r="AL471" s="1">
        <v>0.3</v>
      </c>
      <c r="AM471" s="1">
        <v>0.2</v>
      </c>
      <c r="AN471" s="1">
        <v>0.38</v>
      </c>
      <c r="AO471" s="1">
        <v>0.32</v>
      </c>
      <c r="AP471" s="1">
        <v>0.16</v>
      </c>
      <c r="AQ471" s="1">
        <f>SUM(Tabla1[[#This Row],[AM24vsNM24]:[NMinf48vsNM48]])</f>
        <v>0</v>
      </c>
    </row>
    <row r="472" spans="1:43" x14ac:dyDescent="0.3">
      <c r="A472" t="s">
        <v>500</v>
      </c>
      <c r="B472">
        <v>22</v>
      </c>
      <c r="C472" t="str">
        <f>IF(Tabla1[[#This Row],[FDR q-val|AM24vsNM24]] &lt; $C$1, Tabla1[[#This Row],[NES|AM24vsNM24]], "")</f>
        <v/>
      </c>
      <c r="D472" t="str">
        <f>IF(Tabla1[[#This Row],[FDR q-val|AM48vsNM48]] &lt; $C$1, Tabla1[[#This Row],[NES|AM48vsNM48]], "")</f>
        <v/>
      </c>
      <c r="E472" t="str">
        <f>IF(Tabla1[[#This Row],[FDR q-val|AMinf24vsAM24]] &lt; $C$1, Tabla1[[#This Row],[NES|AMinf24vsAM24]], "")</f>
        <v/>
      </c>
      <c r="F472" t="str">
        <f>IF(Tabla1[[#This Row],[FDR q-val|AMinf24vsNM24]] &lt; $C$1, Tabla1[[#This Row],[NES|AMinf24vsNM24]], "")</f>
        <v/>
      </c>
      <c r="G472">
        <f>IF(Tabla1[[#This Row],[FDR q-val|AMinf24vsNMinf24]] &lt; $C$1, Tabla1[[#This Row],[NES|AMinf24vsNMinf24]], "")</f>
        <v>1.6257496</v>
      </c>
      <c r="H472" t="str">
        <f>IF(Tabla1[[#This Row],[FDR q-val|AMinf48_vs_NMinf48]] &lt; $C$1, Tabla1[[#This Row],[NES|AMinf48_vs_NMinf48]], "")</f>
        <v/>
      </c>
      <c r="I472" t="str">
        <f>IF(Tabla1[[#This Row],[FDR q-val|AMinf48vsAM48]] &lt; $C$1, Tabla1[[#This Row],[NES|AMinf48vsAM48]], "")</f>
        <v/>
      </c>
      <c r="J472" t="str">
        <f>IF(Tabla1[[#This Row],[FDR q-val|AMinf48vsNM48]] &lt; $C$1, Tabla1[[#This Row],[NES|AMinf48vsNM48]], "")</f>
        <v/>
      </c>
      <c r="K472" t="str">
        <f>IF(Tabla1[[#This Row],[FDR q-val|NMinf24vsNM24]] &lt; $C$1, Tabla1[[#This Row],[NES|NMinf24vsNM24]], "")</f>
        <v/>
      </c>
      <c r="L472" t="str">
        <f>IF(Tabla1[[#This Row],[FDR q-val|NMinf48vsNM48]] &lt; $C$1, Tabla1[[#This Row],[NES|NMinf48vsNM48]], "")</f>
        <v/>
      </c>
      <c r="M472">
        <v>1.0966648999999999</v>
      </c>
      <c r="N472">
        <v>-0.73880520000000005</v>
      </c>
      <c r="O472">
        <v>-1.2120489999999999</v>
      </c>
      <c r="P472">
        <v>-1.2040554999999999</v>
      </c>
      <c r="Q472">
        <v>1.6257496</v>
      </c>
      <c r="R472">
        <v>1.0485724000000001</v>
      </c>
      <c r="S472">
        <v>1.0401282000000001</v>
      </c>
      <c r="T472">
        <v>1.0969169999999999</v>
      </c>
      <c r="U472">
        <v>-1.3830308</v>
      </c>
      <c r="V472">
        <v>0.87002175999999998</v>
      </c>
      <c r="W472">
        <v>0.94726509999999997</v>
      </c>
      <c r="X472">
        <v>1</v>
      </c>
      <c r="Y472">
        <v>0.65829139999999997</v>
      </c>
      <c r="Z472">
        <v>1</v>
      </c>
      <c r="AA472">
        <v>0.30083536999999999</v>
      </c>
      <c r="AB472">
        <v>1</v>
      </c>
      <c r="AC472">
        <v>0.98136179999999995</v>
      </c>
      <c r="AD472">
        <v>0.8875381</v>
      </c>
      <c r="AE472">
        <v>0.60775040000000002</v>
      </c>
      <c r="AF472">
        <v>0.89442146</v>
      </c>
      <c r="AG472" s="1">
        <v>0.14000000000000001</v>
      </c>
      <c r="AH472" s="1">
        <v>0.09</v>
      </c>
      <c r="AI472" s="1">
        <v>0.41</v>
      </c>
      <c r="AJ472" s="1">
        <v>0.5</v>
      </c>
      <c r="AK472" s="1">
        <v>0.55000000000000004</v>
      </c>
      <c r="AL472" s="1">
        <v>0.36</v>
      </c>
      <c r="AM472" s="1">
        <v>0.59</v>
      </c>
      <c r="AN472" s="1">
        <v>0.55000000000000004</v>
      </c>
      <c r="AO472" s="1">
        <v>0.45</v>
      </c>
      <c r="AP472" s="1">
        <v>0.45</v>
      </c>
      <c r="AQ472" s="1">
        <f>SUM(Tabla1[[#This Row],[AM24vsNM24]:[NMinf48vsNM48]])</f>
        <v>1.6257496</v>
      </c>
    </row>
    <row r="473" spans="1:43" x14ac:dyDescent="0.3">
      <c r="A473" t="s">
        <v>501</v>
      </c>
      <c r="B473">
        <v>20</v>
      </c>
      <c r="C473" t="str">
        <f>IF(Tabla1[[#This Row],[FDR q-val|AM24vsNM24]] &lt; $C$1, Tabla1[[#This Row],[NES|AM24vsNM24]], "")</f>
        <v/>
      </c>
      <c r="D473" t="str">
        <f>IF(Tabla1[[#This Row],[FDR q-val|AM48vsNM48]] &lt; $C$1, Tabla1[[#This Row],[NES|AM48vsNM48]], "")</f>
        <v/>
      </c>
      <c r="E473" t="str">
        <f>IF(Tabla1[[#This Row],[FDR q-val|AMinf24vsAM24]] &lt; $C$1, Tabla1[[#This Row],[NES|AMinf24vsAM24]], "")</f>
        <v/>
      </c>
      <c r="F473">
        <f>IF(Tabla1[[#This Row],[FDR q-val|AMinf24vsNM24]] &lt; $C$1, Tabla1[[#This Row],[NES|AMinf24vsNM24]], "")</f>
        <v>1.4472303</v>
      </c>
      <c r="H473" t="str">
        <f>IF(Tabla1[[#This Row],[FDR q-val|AMinf48_vs_NMinf48]] &lt; $C$1, Tabla1[[#This Row],[NES|AMinf48_vs_NMinf48]], "")</f>
        <v/>
      </c>
      <c r="I473" t="str">
        <f>IF(Tabla1[[#This Row],[FDR q-val|AMinf48vsAM48]] &lt; $C$1, Tabla1[[#This Row],[NES|AMinf48vsAM48]], "")</f>
        <v/>
      </c>
      <c r="J473" t="str">
        <f>IF(Tabla1[[#This Row],[FDR q-val|AMinf48vsNM48]] &lt; $C$1, Tabla1[[#This Row],[NES|AMinf48vsNM48]], "")</f>
        <v/>
      </c>
      <c r="K473" t="str">
        <f>IF(Tabla1[[#This Row],[FDR q-val|NMinf24vsNM24]] &lt; $C$1, Tabla1[[#This Row],[NES|NMinf24vsNM24]], "")</f>
        <v/>
      </c>
      <c r="L473" t="str">
        <f>IF(Tabla1[[#This Row],[FDR q-val|NMinf48vsNM48]] &lt; $C$1, Tabla1[[#This Row],[NES|NMinf48vsNM48]], "")</f>
        <v/>
      </c>
      <c r="M473">
        <v>1.2304069</v>
      </c>
      <c r="N473">
        <v>-0.98995995999999997</v>
      </c>
      <c r="O473">
        <v>0.72625225999999998</v>
      </c>
      <c r="P473">
        <v>1.4472303</v>
      </c>
      <c r="Q473">
        <v>1.4018694</v>
      </c>
      <c r="R473">
        <v>-0.59990686000000004</v>
      </c>
      <c r="S473">
        <v>-0.59316546000000003</v>
      </c>
      <c r="T473">
        <v>-0.47165354999999998</v>
      </c>
      <c r="U473">
        <v>0.92573229999999995</v>
      </c>
      <c r="V473">
        <v>0.8231927</v>
      </c>
      <c r="W473">
        <v>0.77253574000000003</v>
      </c>
      <c r="X473">
        <v>1</v>
      </c>
      <c r="Y473">
        <v>0.93196076000000005</v>
      </c>
      <c r="Z473">
        <v>0.48268013999999998</v>
      </c>
      <c r="AA473">
        <v>0.47635418000000002</v>
      </c>
      <c r="AB473">
        <v>0.98762459999999996</v>
      </c>
      <c r="AC473">
        <v>0.96109860000000003</v>
      </c>
      <c r="AD473">
        <v>0.99301033999999999</v>
      </c>
      <c r="AE473">
        <v>0.81923460000000004</v>
      </c>
      <c r="AF473">
        <v>0.89634619999999998</v>
      </c>
      <c r="AG473" s="1">
        <v>0.5</v>
      </c>
      <c r="AH473" s="1">
        <v>0.45</v>
      </c>
      <c r="AI473" s="1">
        <v>0.5</v>
      </c>
      <c r="AJ473" s="1">
        <v>0.25</v>
      </c>
      <c r="AK473" s="1">
        <v>0.5</v>
      </c>
      <c r="AL473" s="1">
        <v>0.25</v>
      </c>
      <c r="AM473" s="1">
        <v>0.15</v>
      </c>
      <c r="AN473" s="1">
        <v>0.1</v>
      </c>
      <c r="AO473" s="1">
        <v>0.25</v>
      </c>
      <c r="AP473" s="1">
        <v>0.25</v>
      </c>
      <c r="AQ473" s="1">
        <f>SUM(Tabla1[[#This Row],[AM24vsNM24]:[NMinf48vsNM48]])</f>
        <v>1.4472303</v>
      </c>
    </row>
    <row r="474" spans="1:43" x14ac:dyDescent="0.3">
      <c r="A474" t="s">
        <v>502</v>
      </c>
      <c r="B474">
        <v>16</v>
      </c>
      <c r="C474" t="str">
        <f>IF(Tabla1[[#This Row],[FDR q-val|AM24vsNM24]] &lt; $C$1, Tabla1[[#This Row],[NES|AM24vsNM24]], "")</f>
        <v/>
      </c>
      <c r="D474" t="str">
        <f>IF(Tabla1[[#This Row],[FDR q-val|AM48vsNM48]] &lt; $C$1, Tabla1[[#This Row],[NES|AM48vsNM48]], "")</f>
        <v/>
      </c>
      <c r="E474" t="str">
        <f>IF(Tabla1[[#This Row],[FDR q-val|AMinf24vsAM24]] &lt; $C$1, Tabla1[[#This Row],[NES|AMinf24vsAM24]], "")</f>
        <v/>
      </c>
      <c r="F474" t="str">
        <f>IF(Tabla1[[#This Row],[FDR q-val|AMinf24vsNM24]] &lt; $C$1, Tabla1[[#This Row],[NES|AMinf24vsNM24]], "")</f>
        <v/>
      </c>
      <c r="G474" t="str">
        <f>IF(Tabla1[[#This Row],[FDR q-val|AMinf24vsNMinf24]] &lt; $C$1, Tabla1[[#This Row],[NES|AMinf24vsNMinf24]], "")</f>
        <v/>
      </c>
      <c r="H474" t="str">
        <f>IF(Tabla1[[#This Row],[FDR q-val|AMinf48_vs_NMinf48]] &lt; $C$1, Tabla1[[#This Row],[NES|AMinf48_vs_NMinf48]], "")</f>
        <v/>
      </c>
      <c r="I474" t="str">
        <f>IF(Tabla1[[#This Row],[FDR q-val|AMinf48vsAM48]] &lt; $C$1, Tabla1[[#This Row],[NES|AMinf48vsAM48]], "")</f>
        <v/>
      </c>
      <c r="J474" t="str">
        <f>IF(Tabla1[[#This Row],[FDR q-val|AMinf48vsNM48]] &lt; $C$1, Tabla1[[#This Row],[NES|AMinf48vsNM48]], "")</f>
        <v/>
      </c>
      <c r="K474">
        <f>IF(Tabla1[[#This Row],[FDR q-val|NMinf24vsNM24]] &lt; $C$1, Tabla1[[#This Row],[NES|NMinf24vsNM24]], "")</f>
        <v>-1.4960312</v>
      </c>
      <c r="L474" t="str">
        <f>IF(Tabla1[[#This Row],[FDR q-val|NMinf48vsNM48]] &lt; $C$1, Tabla1[[#This Row],[NES|NMinf48vsNM48]], "")</f>
        <v/>
      </c>
      <c r="M474">
        <v>-1.2065827</v>
      </c>
      <c r="N474">
        <v>0.90393190000000001</v>
      </c>
      <c r="O474">
        <v>-1.3987879999999999</v>
      </c>
      <c r="P474">
        <v>-1.3507849000000001</v>
      </c>
      <c r="Q474">
        <v>1.0444552</v>
      </c>
      <c r="R474">
        <v>0.74449690000000002</v>
      </c>
      <c r="S474">
        <v>-1.3541780999999999</v>
      </c>
      <c r="T474">
        <v>-1.2096690999999999</v>
      </c>
      <c r="U474">
        <v>-1.4960312</v>
      </c>
      <c r="V474">
        <v>-1.0878201999999999</v>
      </c>
      <c r="W474">
        <v>0.89199317</v>
      </c>
      <c r="X474">
        <v>1</v>
      </c>
      <c r="Y474">
        <v>0.52584120000000001</v>
      </c>
      <c r="Z474">
        <v>0.97912310000000002</v>
      </c>
      <c r="AA474">
        <v>0.86205745</v>
      </c>
      <c r="AB474">
        <v>1</v>
      </c>
      <c r="AC474">
        <v>1</v>
      </c>
      <c r="AD474">
        <v>0.77929649999999995</v>
      </c>
      <c r="AE474">
        <v>0.42435909999999999</v>
      </c>
      <c r="AF474">
        <v>0.80799240000000006</v>
      </c>
      <c r="AG474" s="1">
        <v>0.25</v>
      </c>
      <c r="AH474" s="1">
        <v>0.06</v>
      </c>
      <c r="AI474" s="1">
        <v>0.38</v>
      </c>
      <c r="AJ474" s="1">
        <v>0.44</v>
      </c>
      <c r="AK474" s="1">
        <v>0.31</v>
      </c>
      <c r="AL474" s="1">
        <v>0.25</v>
      </c>
      <c r="AM474" s="1">
        <v>0.5</v>
      </c>
      <c r="AN474" s="1">
        <v>0.63</v>
      </c>
      <c r="AO474" s="1">
        <v>0.5</v>
      </c>
      <c r="AP474" s="1">
        <v>0.31</v>
      </c>
      <c r="AQ474" s="1">
        <f>SUM(Tabla1[[#This Row],[AM24vsNM24]:[NMinf48vsNM48]])</f>
        <v>-1.4960312</v>
      </c>
    </row>
    <row r="475" spans="1:43" hidden="1" x14ac:dyDescent="0.3">
      <c r="A475" t="s">
        <v>503</v>
      </c>
      <c r="B475">
        <v>77</v>
      </c>
      <c r="C475" t="str">
        <f>IF(Tabla1[[#This Row],[FDR q-val|AM24vsNM24]] &lt; $C$1, Tabla1[[#This Row],[NES|AM24vsNM24]], "")</f>
        <v/>
      </c>
      <c r="D475" t="str">
        <f>IF(Tabla1[[#This Row],[FDR q-val|AM48vsNM48]] &lt; $C$1, Tabla1[[#This Row],[NES|AM48vsNM48]], "")</f>
        <v/>
      </c>
      <c r="E475" t="str">
        <f>IF(Tabla1[[#This Row],[FDR q-val|AMinf24vsAM24]] &lt; $C$1, Tabla1[[#This Row],[NES|AMinf24vsAM24]], "")</f>
        <v/>
      </c>
      <c r="F475" t="str">
        <f>IF(Tabla1[[#This Row],[FDR q-val|AMinf24vsNM24]] &lt; $C$1, Tabla1[[#This Row],[NES|AMinf24vsNM24]], "")</f>
        <v/>
      </c>
      <c r="H475" t="str">
        <f>IF(Tabla1[[#This Row],[FDR q-val|AMinf48_vs_NMinf48]] &lt; $C$1, Tabla1[[#This Row],[NES|AMinf48_vs_NMinf48]], "")</f>
        <v/>
      </c>
      <c r="I475" t="str">
        <f>IF(Tabla1[[#This Row],[FDR q-val|AMinf48vsAM48]] &lt; $C$1, Tabla1[[#This Row],[NES|AMinf48vsAM48]], "")</f>
        <v/>
      </c>
      <c r="J475" t="str">
        <f>IF(Tabla1[[#This Row],[FDR q-val|AMinf48vsNM48]] &lt; $C$1, Tabla1[[#This Row],[NES|AMinf48vsNM48]], "")</f>
        <v/>
      </c>
      <c r="K475" t="str">
        <f>IF(Tabla1[[#This Row],[FDR q-val|NMinf24vsNM24]] &lt; $C$1, Tabla1[[#This Row],[NES|NMinf24vsNM24]], "")</f>
        <v/>
      </c>
      <c r="L475" t="str">
        <f>IF(Tabla1[[#This Row],[FDR q-val|NMinf48vsNM48]] &lt; $C$1, Tabla1[[#This Row],[NES|NMinf48vsNM48]], "")</f>
        <v/>
      </c>
      <c r="M475">
        <v>-0.92535909999999999</v>
      </c>
      <c r="N475">
        <v>-0.9454302</v>
      </c>
      <c r="O475">
        <v>-1.0285888000000001</v>
      </c>
      <c r="P475">
        <v>-1.165068</v>
      </c>
      <c r="Q475">
        <v>0.80893963999999996</v>
      </c>
      <c r="R475">
        <v>-1.4400900000000001</v>
      </c>
      <c r="S475">
        <v>0.98868763000000004</v>
      </c>
      <c r="T475">
        <v>0.84599394000000006</v>
      </c>
      <c r="U475">
        <v>-1.2280133</v>
      </c>
      <c r="V475">
        <v>0.82016330000000004</v>
      </c>
      <c r="W475">
        <v>0.95353399999999999</v>
      </c>
      <c r="X475">
        <v>1</v>
      </c>
      <c r="Y475">
        <v>0.76182879999999997</v>
      </c>
      <c r="Z475">
        <v>0.97235879999999997</v>
      </c>
      <c r="AA475">
        <v>0.94726056000000003</v>
      </c>
      <c r="AB475">
        <v>0.50566506</v>
      </c>
      <c r="AC475">
        <v>0.9534821</v>
      </c>
      <c r="AD475">
        <v>0.87836550000000002</v>
      </c>
      <c r="AE475">
        <v>0.80201610000000001</v>
      </c>
      <c r="AF475">
        <v>0.8932966</v>
      </c>
      <c r="AG475" s="1">
        <v>0.34</v>
      </c>
      <c r="AH475" s="1">
        <v>0.22</v>
      </c>
      <c r="AI475" s="1">
        <v>0.35</v>
      </c>
      <c r="AJ475" s="1">
        <v>0.45</v>
      </c>
      <c r="AK475" s="1">
        <v>0.42</v>
      </c>
      <c r="AL475" s="1">
        <v>0.34</v>
      </c>
      <c r="AM475" s="1">
        <v>0.38</v>
      </c>
      <c r="AN475" s="1">
        <v>0.38</v>
      </c>
      <c r="AO475" s="1">
        <v>0.56999999999999995</v>
      </c>
      <c r="AP475" s="1">
        <v>0.38</v>
      </c>
      <c r="AQ475" s="1">
        <f>SUM(Tabla1[[#This Row],[AM24vsNM24]:[NMinf48vsNM48]])</f>
        <v>0</v>
      </c>
    </row>
    <row r="476" spans="1:43" hidden="1" x14ac:dyDescent="0.3">
      <c r="A476" t="s">
        <v>504</v>
      </c>
      <c r="B476">
        <v>27</v>
      </c>
      <c r="C476" t="str">
        <f>IF(Tabla1[[#This Row],[FDR q-val|AM24vsNM24]] &lt; $C$1, Tabla1[[#This Row],[NES|AM24vsNM24]], "")</f>
        <v/>
      </c>
      <c r="D476" t="str">
        <f>IF(Tabla1[[#This Row],[FDR q-val|AM48vsNM48]] &lt; $C$1, Tabla1[[#This Row],[NES|AM48vsNM48]], "")</f>
        <v/>
      </c>
      <c r="E476" t="str">
        <f>IF(Tabla1[[#This Row],[FDR q-val|AMinf24vsAM24]] &lt; $C$1, Tabla1[[#This Row],[NES|AMinf24vsAM24]], "")</f>
        <v/>
      </c>
      <c r="F476" t="str">
        <f>IF(Tabla1[[#This Row],[FDR q-val|AMinf24vsNM24]] &lt; $C$1, Tabla1[[#This Row],[NES|AMinf24vsNM24]], "")</f>
        <v/>
      </c>
      <c r="G476" t="str">
        <f>IF(Tabla1[[#This Row],[FDR q-val|AMinf24vsNMinf24]] &lt; $C$1, Tabla1[[#This Row],[NES|AMinf24vsNMinf24]], "")</f>
        <v/>
      </c>
      <c r="H476" t="str">
        <f>IF(Tabla1[[#This Row],[FDR q-val|AMinf48_vs_NMinf48]] &lt; $C$1, Tabla1[[#This Row],[NES|AMinf48_vs_NMinf48]], "")</f>
        <v/>
      </c>
      <c r="I476" t="str">
        <f>IF(Tabla1[[#This Row],[FDR q-val|AMinf48vsAM48]] &lt; $C$1, Tabla1[[#This Row],[NES|AMinf48vsAM48]], "")</f>
        <v/>
      </c>
      <c r="J476" t="str">
        <f>IF(Tabla1[[#This Row],[FDR q-val|AMinf48vsNM48]] &lt; $C$1, Tabla1[[#This Row],[NES|AMinf48vsNM48]], "")</f>
        <v/>
      </c>
      <c r="K476" t="str">
        <f>IF(Tabla1[[#This Row],[FDR q-val|NMinf24vsNM24]] &lt; $C$1, Tabla1[[#This Row],[NES|NMinf24vsNM24]], "")</f>
        <v/>
      </c>
      <c r="L476" t="str">
        <f>IF(Tabla1[[#This Row],[FDR q-val|NMinf48vsNM48]] &lt; $C$1, Tabla1[[#This Row],[NES|NMinf48vsNM48]], "")</f>
        <v/>
      </c>
      <c r="M476">
        <v>-1.0143907000000001</v>
      </c>
      <c r="N476">
        <v>0.75802369999999997</v>
      </c>
      <c r="O476">
        <v>-0.63534120000000005</v>
      </c>
      <c r="P476">
        <v>-1.3505971000000001</v>
      </c>
      <c r="Q476">
        <v>1.4069273</v>
      </c>
      <c r="R476">
        <v>-1.1487305000000001</v>
      </c>
      <c r="S476">
        <v>-0.9060897</v>
      </c>
      <c r="T476">
        <v>0.9647791</v>
      </c>
      <c r="U476">
        <v>-1.4546962999999999</v>
      </c>
      <c r="V476">
        <v>0.70905739999999995</v>
      </c>
      <c r="W476">
        <v>0.95272559999999995</v>
      </c>
      <c r="X476">
        <v>0.98952560000000001</v>
      </c>
      <c r="Y476">
        <v>0.99168294999999995</v>
      </c>
      <c r="Z476">
        <v>0.9539031</v>
      </c>
      <c r="AA476">
        <v>0.52315489999999998</v>
      </c>
      <c r="AB476">
        <v>0.8706275</v>
      </c>
      <c r="AC476">
        <v>0.97883770000000003</v>
      </c>
      <c r="AD476">
        <v>0.86675179999999996</v>
      </c>
      <c r="AE476">
        <v>0.51403575999999995</v>
      </c>
      <c r="AF476">
        <v>0.9420499</v>
      </c>
      <c r="AG476" s="1">
        <v>0.44</v>
      </c>
      <c r="AH476" s="1">
        <v>0.33</v>
      </c>
      <c r="AI476" s="1">
        <v>0.3</v>
      </c>
      <c r="AJ476" s="1">
        <v>0.59</v>
      </c>
      <c r="AK476" s="1">
        <v>0.52</v>
      </c>
      <c r="AL476" s="1">
        <v>0.44</v>
      </c>
      <c r="AM476" s="1">
        <v>0.22</v>
      </c>
      <c r="AN476" s="1">
        <v>0.56000000000000005</v>
      </c>
      <c r="AO476" s="1">
        <v>0.85</v>
      </c>
      <c r="AP476" s="1">
        <v>0.48</v>
      </c>
      <c r="AQ476" s="1">
        <f>SUM(Tabla1[[#This Row],[AM24vsNM24]:[NMinf48vsNM48]])</f>
        <v>0</v>
      </c>
    </row>
    <row r="477" spans="1:43" hidden="1" x14ac:dyDescent="0.3">
      <c r="A477" t="s">
        <v>505</v>
      </c>
      <c r="B477">
        <v>27</v>
      </c>
      <c r="C477" t="str">
        <f>IF(Tabla1[[#This Row],[FDR q-val|AM24vsNM24]] &lt; $C$1, Tabla1[[#This Row],[NES|AM24vsNM24]], "")</f>
        <v/>
      </c>
      <c r="D477" t="str">
        <f>IF(Tabla1[[#This Row],[FDR q-val|AM48vsNM48]] &lt; $C$1, Tabla1[[#This Row],[NES|AM48vsNM48]], "")</f>
        <v/>
      </c>
      <c r="E477" t="str">
        <f>IF(Tabla1[[#This Row],[FDR q-val|AMinf24vsAM24]] &lt; $C$1, Tabla1[[#This Row],[NES|AMinf24vsAM24]], "")</f>
        <v/>
      </c>
      <c r="F477" t="str">
        <f>IF(Tabla1[[#This Row],[FDR q-val|AMinf24vsNM24]] &lt; $C$1, Tabla1[[#This Row],[NES|AMinf24vsNM24]], "")</f>
        <v/>
      </c>
      <c r="H477" t="str">
        <f>IF(Tabla1[[#This Row],[FDR q-val|AMinf48_vs_NMinf48]] &lt; $C$1, Tabla1[[#This Row],[NES|AMinf48_vs_NMinf48]], "")</f>
        <v/>
      </c>
      <c r="I477" t="str">
        <f>IF(Tabla1[[#This Row],[FDR q-val|AMinf48vsAM48]] &lt; $C$1, Tabla1[[#This Row],[NES|AMinf48vsAM48]], "")</f>
        <v/>
      </c>
      <c r="J477" t="str">
        <f>IF(Tabla1[[#This Row],[FDR q-val|AMinf48vsNM48]] &lt; $C$1, Tabla1[[#This Row],[NES|AMinf48vsNM48]], "")</f>
        <v/>
      </c>
      <c r="K477" t="str">
        <f>IF(Tabla1[[#This Row],[FDR q-val|NMinf24vsNM24]] &lt; $C$1, Tabla1[[#This Row],[NES|NMinf24vsNM24]], "")</f>
        <v/>
      </c>
      <c r="L477" t="str">
        <f>IF(Tabla1[[#This Row],[FDR q-val|NMinf48vsNM48]] &lt; $C$1, Tabla1[[#This Row],[NES|NMinf48vsNM48]], "")</f>
        <v/>
      </c>
      <c r="M477">
        <v>0.83165025999999997</v>
      </c>
      <c r="N477">
        <v>-1.2916458</v>
      </c>
      <c r="O477">
        <v>-1.0841608</v>
      </c>
      <c r="P477">
        <v>-0.96687290000000004</v>
      </c>
      <c r="Q477">
        <v>-0.82849950000000006</v>
      </c>
      <c r="R477">
        <v>-1.3217764000000001</v>
      </c>
      <c r="S477">
        <v>1.2175404000000001</v>
      </c>
      <c r="T477">
        <v>0.94487949999999998</v>
      </c>
      <c r="U477">
        <v>-1.0720006</v>
      </c>
      <c r="V477">
        <v>0.67386950000000001</v>
      </c>
      <c r="W477">
        <v>1</v>
      </c>
      <c r="X477">
        <v>0.87476414000000002</v>
      </c>
      <c r="Y477">
        <v>0.76607270000000005</v>
      </c>
      <c r="Z477">
        <v>1</v>
      </c>
      <c r="AA477">
        <v>1</v>
      </c>
      <c r="AB477">
        <v>0.68143220000000004</v>
      </c>
      <c r="AC477">
        <v>1</v>
      </c>
      <c r="AD477">
        <v>0.87662923000000004</v>
      </c>
      <c r="AE477">
        <v>0.83073520000000001</v>
      </c>
      <c r="AF477">
        <v>0.92782140000000002</v>
      </c>
      <c r="AG477" s="1">
        <v>0.19</v>
      </c>
      <c r="AH477" s="1">
        <v>0.3</v>
      </c>
      <c r="AI477" s="1">
        <v>0.48</v>
      </c>
      <c r="AJ477" s="1">
        <v>0.26</v>
      </c>
      <c r="AK477" s="1">
        <v>7.0000000000000007E-2</v>
      </c>
      <c r="AL477" s="1">
        <v>0.22</v>
      </c>
      <c r="AM477" s="1">
        <v>0.22</v>
      </c>
      <c r="AN477" s="1">
        <v>7.0000000000000007E-2</v>
      </c>
      <c r="AO477" s="1">
        <v>0.7</v>
      </c>
      <c r="AP477" s="1">
        <v>0.41</v>
      </c>
      <c r="AQ477" s="1">
        <f>SUM(Tabla1[[#This Row],[AM24vsNM24]:[NMinf48vsNM48]])</f>
        <v>0</v>
      </c>
    </row>
    <row r="478" spans="1:43" hidden="1" x14ac:dyDescent="0.3">
      <c r="A478" t="s">
        <v>506</v>
      </c>
      <c r="B478">
        <v>93</v>
      </c>
      <c r="C478" t="str">
        <f>IF(Tabla1[[#This Row],[FDR q-val|AM24vsNM24]] &lt; $C$1, Tabla1[[#This Row],[NES|AM24vsNM24]], "")</f>
        <v/>
      </c>
      <c r="D478" t="str">
        <f>IF(Tabla1[[#This Row],[FDR q-val|AM48vsNM48]] &lt; $C$1, Tabla1[[#This Row],[NES|AM48vsNM48]], "")</f>
        <v/>
      </c>
      <c r="E478" t="str">
        <f>IF(Tabla1[[#This Row],[FDR q-val|AMinf24vsAM24]] &lt; $C$1, Tabla1[[#This Row],[NES|AMinf24vsAM24]], "")</f>
        <v/>
      </c>
      <c r="F478" t="str">
        <f>IF(Tabla1[[#This Row],[FDR q-val|AMinf24vsNM24]] &lt; $C$1, Tabla1[[#This Row],[NES|AMinf24vsNM24]], "")</f>
        <v/>
      </c>
      <c r="G478" t="str">
        <f>IF(Tabla1[[#This Row],[FDR q-val|AMinf24vsNMinf24]] &lt; $C$1, Tabla1[[#This Row],[NES|AMinf24vsNMinf24]], "")</f>
        <v/>
      </c>
      <c r="H478" t="str">
        <f>IF(Tabla1[[#This Row],[FDR q-val|AMinf48_vs_NMinf48]] &lt; $C$1, Tabla1[[#This Row],[NES|AMinf48_vs_NMinf48]], "")</f>
        <v/>
      </c>
      <c r="I478" t="str">
        <f>IF(Tabla1[[#This Row],[FDR q-val|AMinf48vsAM48]] &lt; $C$1, Tabla1[[#This Row],[NES|AMinf48vsAM48]], "")</f>
        <v/>
      </c>
      <c r="J478" t="str">
        <f>IF(Tabla1[[#This Row],[FDR q-val|AMinf48vsNM48]] &lt; $C$1, Tabla1[[#This Row],[NES|AMinf48vsNM48]], "")</f>
        <v/>
      </c>
      <c r="K478" t="str">
        <f>IF(Tabla1[[#This Row],[FDR q-val|NMinf24vsNM24]] &lt; $C$1, Tabla1[[#This Row],[NES|NMinf24vsNM24]], "")</f>
        <v/>
      </c>
      <c r="L478" t="str">
        <f>IF(Tabla1[[#This Row],[FDR q-val|NMinf48vsNM48]] &lt; $C$1, Tabla1[[#This Row],[NES|NMinf48vsNM48]], "")</f>
        <v/>
      </c>
      <c r="M478">
        <v>0.88463389999999997</v>
      </c>
      <c r="N478">
        <v>-1.3689477000000001</v>
      </c>
      <c r="O478">
        <v>-0.96072066</v>
      </c>
      <c r="P478">
        <v>1.0365435000000001</v>
      </c>
      <c r="Q478">
        <v>1.0865366000000001</v>
      </c>
      <c r="R478">
        <v>-1.0036761999999999</v>
      </c>
      <c r="S478">
        <v>1.1683365999999999</v>
      </c>
      <c r="T478">
        <v>0.92096823000000005</v>
      </c>
      <c r="U478">
        <v>-0.9882727</v>
      </c>
      <c r="V478">
        <v>0.94101349999999995</v>
      </c>
      <c r="W478">
        <v>1</v>
      </c>
      <c r="X478">
        <v>0.82494959999999995</v>
      </c>
      <c r="Y478">
        <v>0.81345369999999995</v>
      </c>
      <c r="Z478">
        <v>0.74340934000000003</v>
      </c>
      <c r="AA478">
        <v>0.81574230000000003</v>
      </c>
      <c r="AB478">
        <v>0.92908769999999996</v>
      </c>
      <c r="AC478">
        <v>1</v>
      </c>
      <c r="AD478">
        <v>0.86148690000000006</v>
      </c>
      <c r="AE478">
        <v>0.86032635000000002</v>
      </c>
      <c r="AF478">
        <v>0.88220509999999996</v>
      </c>
      <c r="AG478" s="1">
        <v>0.33</v>
      </c>
      <c r="AH478" s="1">
        <v>0.4</v>
      </c>
      <c r="AI478" s="1">
        <v>0.35</v>
      </c>
      <c r="AJ478" s="1">
        <v>0.27</v>
      </c>
      <c r="AK478" s="1">
        <v>0.3</v>
      </c>
      <c r="AL478" s="1">
        <v>0.32</v>
      </c>
      <c r="AM478" s="1">
        <v>0.44</v>
      </c>
      <c r="AN478" s="1">
        <v>0.38</v>
      </c>
      <c r="AO478" s="1">
        <v>0.44</v>
      </c>
      <c r="AP478" s="1">
        <v>0.44</v>
      </c>
      <c r="AQ478" s="1">
        <f>SUM(Tabla1[[#This Row],[AM24vsNM24]:[NMinf48vsNM48]])</f>
        <v>0</v>
      </c>
    </row>
    <row r="479" spans="1:43" hidden="1" x14ac:dyDescent="0.3">
      <c r="A479" t="s">
        <v>507</v>
      </c>
      <c r="B479">
        <v>53</v>
      </c>
      <c r="C479" t="str">
        <f>IF(Tabla1[[#This Row],[FDR q-val|AM24vsNM24]] &lt; $C$1, Tabla1[[#This Row],[NES|AM24vsNM24]], "")</f>
        <v/>
      </c>
      <c r="D479" t="str">
        <f>IF(Tabla1[[#This Row],[FDR q-val|AM48vsNM48]] &lt; $C$1, Tabla1[[#This Row],[NES|AM48vsNM48]], "")</f>
        <v/>
      </c>
      <c r="E479" t="str">
        <f>IF(Tabla1[[#This Row],[FDR q-val|AMinf24vsAM24]] &lt; $C$1, Tabla1[[#This Row],[NES|AMinf24vsAM24]], "")</f>
        <v/>
      </c>
      <c r="F479" t="str">
        <f>IF(Tabla1[[#This Row],[FDR q-val|AMinf24vsNM24]] &lt; $C$1, Tabla1[[#This Row],[NES|AMinf24vsNM24]], "")</f>
        <v/>
      </c>
      <c r="H479" t="str">
        <f>IF(Tabla1[[#This Row],[FDR q-val|AMinf48_vs_NMinf48]] &lt; $C$1, Tabla1[[#This Row],[NES|AMinf48_vs_NMinf48]], "")</f>
        <v/>
      </c>
      <c r="I479" t="str">
        <f>IF(Tabla1[[#This Row],[FDR q-val|AMinf48vsAM48]] &lt; $C$1, Tabla1[[#This Row],[NES|AMinf48vsAM48]], "")</f>
        <v/>
      </c>
      <c r="J479" t="str">
        <f>IF(Tabla1[[#This Row],[FDR q-val|AMinf48vsNM48]] &lt; $C$1, Tabla1[[#This Row],[NES|AMinf48vsNM48]], "")</f>
        <v/>
      </c>
      <c r="K479" t="str">
        <f>IF(Tabla1[[#This Row],[FDR q-val|NMinf24vsNM24]] &lt; $C$1, Tabla1[[#This Row],[NES|NMinf24vsNM24]], "")</f>
        <v/>
      </c>
      <c r="L479" t="str">
        <f>IF(Tabla1[[#This Row],[FDR q-val|NMinf48vsNM48]] &lt; $C$1, Tabla1[[#This Row],[NES|NMinf48vsNM48]], "")</f>
        <v/>
      </c>
      <c r="M479">
        <v>-0.76890670000000005</v>
      </c>
      <c r="N479">
        <v>-1.0046957999999999</v>
      </c>
      <c r="O479">
        <v>1.0720556000000001</v>
      </c>
      <c r="P479">
        <v>1.2264212000000001</v>
      </c>
      <c r="Q479">
        <v>1.0317924000000001</v>
      </c>
      <c r="R479">
        <v>-1.0255557</v>
      </c>
      <c r="S479">
        <v>1.2867088</v>
      </c>
      <c r="T479">
        <v>1.2613935000000001</v>
      </c>
      <c r="U479">
        <v>1.2522165000000001</v>
      </c>
      <c r="V479">
        <v>1.2016959</v>
      </c>
      <c r="W479">
        <v>0.93276024000000002</v>
      </c>
      <c r="X479">
        <v>1</v>
      </c>
      <c r="Y479">
        <v>0.85546964000000003</v>
      </c>
      <c r="Z479">
        <v>0.68379635000000005</v>
      </c>
      <c r="AA479">
        <v>0.87091379999999996</v>
      </c>
      <c r="AB479">
        <v>0.93842840000000005</v>
      </c>
      <c r="AC479">
        <v>1</v>
      </c>
      <c r="AD479">
        <v>1</v>
      </c>
      <c r="AE479">
        <v>0.55514174999999999</v>
      </c>
      <c r="AF479">
        <v>0.76143950000000005</v>
      </c>
      <c r="AG479" s="1">
        <v>0.25</v>
      </c>
      <c r="AH479" s="1">
        <v>0.25</v>
      </c>
      <c r="AI479" s="1">
        <v>0.42</v>
      </c>
      <c r="AJ479" s="1">
        <v>0.28000000000000003</v>
      </c>
      <c r="AK479" s="1">
        <v>0.28000000000000003</v>
      </c>
      <c r="AL479" s="1">
        <v>0.32</v>
      </c>
      <c r="AM479" s="1">
        <v>0.34</v>
      </c>
      <c r="AN479" s="1">
        <v>0.45</v>
      </c>
      <c r="AO479" s="1">
        <v>0.21</v>
      </c>
      <c r="AP479" s="1">
        <v>0.49</v>
      </c>
      <c r="AQ479" s="1">
        <f>SUM(Tabla1[[#This Row],[AM24vsNM24]:[NMinf48vsNM48]])</f>
        <v>0</v>
      </c>
    </row>
    <row r="480" spans="1:43" x14ac:dyDescent="0.3">
      <c r="A480" t="s">
        <v>508</v>
      </c>
      <c r="B480">
        <v>24</v>
      </c>
      <c r="C480" t="str">
        <f>IF(Tabla1[[#This Row],[FDR q-val|AM24vsNM24]] &lt; $C$1, Tabla1[[#This Row],[NES|AM24vsNM24]], "")</f>
        <v/>
      </c>
      <c r="D480">
        <f>IF(Tabla1[[#This Row],[FDR q-val|AM48vsNM48]] &lt; $C$1, Tabla1[[#This Row],[NES|AM48vsNM48]], "")</f>
        <v>-1.6287597</v>
      </c>
      <c r="E480" t="str">
        <f>IF(Tabla1[[#This Row],[FDR q-val|AMinf24vsAM24]] &lt; $C$1, Tabla1[[#This Row],[NES|AMinf24vsAM24]], "")</f>
        <v/>
      </c>
      <c r="F480" t="str">
        <f>IF(Tabla1[[#This Row],[FDR q-val|AMinf24vsNM24]] &lt; $C$1, Tabla1[[#This Row],[NES|AMinf24vsNM24]], "")</f>
        <v/>
      </c>
      <c r="G480" t="str">
        <f>IF(Tabla1[[#This Row],[FDR q-val|AMinf24vsNMinf24]] &lt; $C$1, Tabla1[[#This Row],[NES|AMinf24vsNMinf24]], "")</f>
        <v/>
      </c>
      <c r="H480" t="str">
        <f>IF(Tabla1[[#This Row],[FDR q-val|AMinf48_vs_NMinf48]] &lt; $C$1, Tabla1[[#This Row],[NES|AMinf48_vs_NMinf48]], "")</f>
        <v/>
      </c>
      <c r="I480" t="str">
        <f>IF(Tabla1[[#This Row],[FDR q-val|AMinf48vsAM48]] &lt; $C$1, Tabla1[[#This Row],[NES|AMinf48vsAM48]], "")</f>
        <v/>
      </c>
      <c r="J480" t="str">
        <f>IF(Tabla1[[#This Row],[FDR q-val|AMinf48vsNM48]] &lt; $C$1, Tabla1[[#This Row],[NES|AMinf48vsNM48]], "")</f>
        <v/>
      </c>
      <c r="K480" t="str">
        <f>IF(Tabla1[[#This Row],[FDR q-val|NMinf24vsNM24]] &lt; $C$1, Tabla1[[#This Row],[NES|NMinf24vsNM24]], "")</f>
        <v/>
      </c>
      <c r="L480" t="str">
        <f>IF(Tabla1[[#This Row],[FDR q-val|NMinf48vsNM48]] &lt; $C$1, Tabla1[[#This Row],[NES|NMinf48vsNM48]], "")</f>
        <v/>
      </c>
      <c r="M480">
        <v>0.65568274000000004</v>
      </c>
      <c r="N480">
        <v>-1.6287597</v>
      </c>
      <c r="O480">
        <v>0.99836844000000002</v>
      </c>
      <c r="P480">
        <v>-1.2111373000000001</v>
      </c>
      <c r="Q480">
        <v>-0.6751064</v>
      </c>
      <c r="R480">
        <v>-1.2100683000000001</v>
      </c>
      <c r="S480">
        <v>1.0363992</v>
      </c>
      <c r="T480">
        <v>-0.78613259999999996</v>
      </c>
      <c r="U480">
        <v>-1.1621994</v>
      </c>
      <c r="V480">
        <v>-0.6888552</v>
      </c>
      <c r="W480">
        <v>0.95243719999999998</v>
      </c>
      <c r="X480">
        <v>0.28539708000000003</v>
      </c>
      <c r="Y480">
        <v>0.89143790000000001</v>
      </c>
      <c r="Z480">
        <v>1</v>
      </c>
      <c r="AA480">
        <v>1</v>
      </c>
      <c r="AB480">
        <v>0.85083759999999997</v>
      </c>
      <c r="AC480">
        <v>0.98675579999999996</v>
      </c>
      <c r="AD480">
        <v>0.93526520000000002</v>
      </c>
      <c r="AE480">
        <v>0.77063656000000003</v>
      </c>
      <c r="AF480">
        <v>1</v>
      </c>
      <c r="AG480" s="1">
        <v>0.17</v>
      </c>
      <c r="AH480" s="1">
        <v>0.57999999999999996</v>
      </c>
      <c r="AI480" s="1">
        <v>0.17</v>
      </c>
      <c r="AJ480" s="1">
        <v>0.38</v>
      </c>
      <c r="AK480" s="1">
        <v>0.17</v>
      </c>
      <c r="AL480" s="1">
        <v>0.13</v>
      </c>
      <c r="AM480" s="1">
        <v>0.5</v>
      </c>
      <c r="AN480" s="1">
        <v>0.13</v>
      </c>
      <c r="AO480" s="1">
        <v>0.42</v>
      </c>
      <c r="AP480" s="1">
        <v>0.17</v>
      </c>
      <c r="AQ480" s="1">
        <f>SUM(Tabla1[[#This Row],[AM24vsNM24]:[NMinf48vsNM48]])</f>
        <v>-1.6287597</v>
      </c>
    </row>
    <row r="481" spans="1:43" hidden="1" x14ac:dyDescent="0.3">
      <c r="A481" t="s">
        <v>509</v>
      </c>
      <c r="B481">
        <v>242</v>
      </c>
      <c r="C481" t="str">
        <f>IF(Tabla1[[#This Row],[FDR q-val|AM24vsNM24]] &lt; $C$1, Tabla1[[#This Row],[NES|AM24vsNM24]], "")</f>
        <v/>
      </c>
      <c r="D481" t="str">
        <f>IF(Tabla1[[#This Row],[FDR q-val|AM48vsNM48]] &lt; $C$1, Tabla1[[#This Row],[NES|AM48vsNM48]], "")</f>
        <v/>
      </c>
      <c r="E481" t="str">
        <f>IF(Tabla1[[#This Row],[FDR q-val|AMinf24vsAM24]] &lt; $C$1, Tabla1[[#This Row],[NES|AMinf24vsAM24]], "")</f>
        <v/>
      </c>
      <c r="F481" t="str">
        <f>IF(Tabla1[[#This Row],[FDR q-val|AMinf24vsNM24]] &lt; $C$1, Tabla1[[#This Row],[NES|AMinf24vsNM24]], "")</f>
        <v/>
      </c>
      <c r="H481" t="str">
        <f>IF(Tabla1[[#This Row],[FDR q-val|AMinf48_vs_NMinf48]] &lt; $C$1, Tabla1[[#This Row],[NES|AMinf48_vs_NMinf48]], "")</f>
        <v/>
      </c>
      <c r="I481" t="str">
        <f>IF(Tabla1[[#This Row],[FDR q-val|AMinf48vsAM48]] &lt; $C$1, Tabla1[[#This Row],[NES|AMinf48vsAM48]], "")</f>
        <v/>
      </c>
      <c r="J481" t="str">
        <f>IF(Tabla1[[#This Row],[FDR q-val|AMinf48vsNM48]] &lt; $C$1, Tabla1[[#This Row],[NES|AMinf48vsNM48]], "")</f>
        <v/>
      </c>
      <c r="K481" t="str">
        <f>IF(Tabla1[[#This Row],[FDR q-val|NMinf24vsNM24]] &lt; $C$1, Tabla1[[#This Row],[NES|NMinf24vsNM24]], "")</f>
        <v/>
      </c>
      <c r="L481" t="str">
        <f>IF(Tabla1[[#This Row],[FDR q-val|NMinf48vsNM48]] &lt; $C$1, Tabla1[[#This Row],[NES|NMinf48vsNM48]], "")</f>
        <v/>
      </c>
      <c r="M481">
        <v>-0.80367666000000004</v>
      </c>
      <c r="N481">
        <v>-0.6152569</v>
      </c>
      <c r="O481">
        <v>-0.87050099999999997</v>
      </c>
      <c r="P481">
        <v>-0.91461060000000005</v>
      </c>
      <c r="Q481">
        <v>1.045801</v>
      </c>
      <c r="R481">
        <v>1.3616538</v>
      </c>
      <c r="S481">
        <v>-1.2244918</v>
      </c>
      <c r="T481">
        <v>-1.0955007000000001</v>
      </c>
      <c r="U481">
        <v>-1.0661019</v>
      </c>
      <c r="V481">
        <v>-1.2610638000000001</v>
      </c>
      <c r="W481">
        <v>0.93365544</v>
      </c>
      <c r="X481">
        <v>0.97970820000000003</v>
      </c>
      <c r="Y481">
        <v>0.85707604999999998</v>
      </c>
      <c r="Z481">
        <v>1</v>
      </c>
      <c r="AA481">
        <v>0.86598640000000005</v>
      </c>
      <c r="AB481">
        <v>1</v>
      </c>
      <c r="AC481">
        <v>0.81262610000000002</v>
      </c>
      <c r="AD481">
        <v>0.83956940000000002</v>
      </c>
      <c r="AE481">
        <v>0.81949024999999998</v>
      </c>
      <c r="AF481">
        <v>0.85700430000000005</v>
      </c>
      <c r="AG481" s="1">
        <v>0.17</v>
      </c>
      <c r="AH481" s="1">
        <v>0.2</v>
      </c>
      <c r="AI481" s="1">
        <v>0.31</v>
      </c>
      <c r="AJ481" s="1">
        <v>0.24</v>
      </c>
      <c r="AK481" s="1">
        <v>0.39</v>
      </c>
      <c r="AL481" s="1">
        <v>0.38</v>
      </c>
      <c r="AM481" s="1">
        <v>0.31</v>
      </c>
      <c r="AN481" s="1">
        <v>0.33</v>
      </c>
      <c r="AO481" s="1">
        <v>0.32</v>
      </c>
      <c r="AP481" s="1">
        <v>0.27</v>
      </c>
      <c r="AQ481" s="1">
        <f>SUM(Tabla1[[#This Row],[AM24vsNM24]:[NMinf48vsNM48]])</f>
        <v>0</v>
      </c>
    </row>
    <row r="482" spans="1:43" hidden="1" x14ac:dyDescent="0.3">
      <c r="A482" t="s">
        <v>510</v>
      </c>
      <c r="B482">
        <v>49</v>
      </c>
      <c r="C482" t="str">
        <f>IF(Tabla1[[#This Row],[FDR q-val|AM24vsNM24]] &lt; $C$1, Tabla1[[#This Row],[NES|AM24vsNM24]], "")</f>
        <v/>
      </c>
      <c r="D482" t="str">
        <f>IF(Tabla1[[#This Row],[FDR q-val|AM48vsNM48]] &lt; $C$1, Tabla1[[#This Row],[NES|AM48vsNM48]], "")</f>
        <v/>
      </c>
      <c r="E482" t="str">
        <f>IF(Tabla1[[#This Row],[FDR q-val|AMinf24vsAM24]] &lt; $C$1, Tabla1[[#This Row],[NES|AMinf24vsAM24]], "")</f>
        <v/>
      </c>
      <c r="F482" t="str">
        <f>IF(Tabla1[[#This Row],[FDR q-val|AMinf24vsNM24]] &lt; $C$1, Tabla1[[#This Row],[NES|AMinf24vsNM24]], "")</f>
        <v/>
      </c>
      <c r="G482" t="str">
        <f>IF(Tabla1[[#This Row],[FDR q-val|AMinf24vsNMinf24]] &lt; $C$1, Tabla1[[#This Row],[NES|AMinf24vsNMinf24]], "")</f>
        <v/>
      </c>
      <c r="H482" t="str">
        <f>IF(Tabla1[[#This Row],[FDR q-val|AMinf48_vs_NMinf48]] &lt; $C$1, Tabla1[[#This Row],[NES|AMinf48_vs_NMinf48]], "")</f>
        <v/>
      </c>
      <c r="I482" t="str">
        <f>IF(Tabla1[[#This Row],[FDR q-val|AMinf48vsAM48]] &lt; $C$1, Tabla1[[#This Row],[NES|AMinf48vsAM48]], "")</f>
        <v/>
      </c>
      <c r="J482" t="str">
        <f>IF(Tabla1[[#This Row],[FDR q-val|AMinf48vsNM48]] &lt; $C$1, Tabla1[[#This Row],[NES|AMinf48vsNM48]], "")</f>
        <v/>
      </c>
      <c r="K482" t="str">
        <f>IF(Tabla1[[#This Row],[FDR q-val|NMinf24vsNM24]] &lt; $C$1, Tabla1[[#This Row],[NES|NMinf24vsNM24]], "")</f>
        <v/>
      </c>
      <c r="L482" t="str">
        <f>IF(Tabla1[[#This Row],[FDR q-val|NMinf48vsNM48]] &lt; $C$1, Tabla1[[#This Row],[NES|NMinf48vsNM48]], "")</f>
        <v/>
      </c>
      <c r="M482">
        <v>-0.78550916999999998</v>
      </c>
      <c r="N482">
        <v>-1.0105569000000001</v>
      </c>
      <c r="O482">
        <v>-0.80164354999999998</v>
      </c>
      <c r="P482">
        <v>-0.68469954</v>
      </c>
      <c r="Q482">
        <v>1.1984351</v>
      </c>
      <c r="R482">
        <v>1.2683371000000001</v>
      </c>
      <c r="S482">
        <v>1.2607060000000001</v>
      </c>
      <c r="T482">
        <v>1.1591442999999999</v>
      </c>
      <c r="U482">
        <v>-1.2917829000000001</v>
      </c>
      <c r="V482">
        <v>0.84654609999999997</v>
      </c>
      <c r="W482">
        <v>0.93034070000000002</v>
      </c>
      <c r="X482">
        <v>1</v>
      </c>
      <c r="Y482">
        <v>0.90579885000000004</v>
      </c>
      <c r="Z482">
        <v>1</v>
      </c>
      <c r="AA482">
        <v>0.73302096000000005</v>
      </c>
      <c r="AB482">
        <v>1</v>
      </c>
      <c r="AC482">
        <v>1</v>
      </c>
      <c r="AD482">
        <v>0.94131830000000005</v>
      </c>
      <c r="AE482">
        <v>0.758436</v>
      </c>
      <c r="AF482">
        <v>0.89808770000000004</v>
      </c>
      <c r="AG482" s="1">
        <v>0.33</v>
      </c>
      <c r="AH482" s="1">
        <v>0.27</v>
      </c>
      <c r="AI482" s="1">
        <v>0.16</v>
      </c>
      <c r="AJ482" s="1">
        <v>0.18</v>
      </c>
      <c r="AK482" s="1">
        <v>0.49</v>
      </c>
      <c r="AL482" s="1">
        <v>0.31</v>
      </c>
      <c r="AM482" s="1">
        <v>0.37</v>
      </c>
      <c r="AN482" s="1">
        <v>0.41</v>
      </c>
      <c r="AO482" s="1">
        <v>0.49</v>
      </c>
      <c r="AP482" s="1">
        <v>0.41</v>
      </c>
      <c r="AQ482" s="1">
        <f>SUM(Tabla1[[#This Row],[AM24vsNM24]:[NMinf48vsNM48]])</f>
        <v>0</v>
      </c>
    </row>
    <row r="483" spans="1:43" hidden="1" x14ac:dyDescent="0.3">
      <c r="A483" t="s">
        <v>511</v>
      </c>
      <c r="B483">
        <v>17</v>
      </c>
      <c r="C483" t="str">
        <f>IF(Tabla1[[#This Row],[FDR q-val|AM24vsNM24]] &lt; $C$1, Tabla1[[#This Row],[NES|AM24vsNM24]], "")</f>
        <v/>
      </c>
      <c r="D483" t="str">
        <f>IF(Tabla1[[#This Row],[FDR q-val|AM48vsNM48]] &lt; $C$1, Tabla1[[#This Row],[NES|AM48vsNM48]], "")</f>
        <v/>
      </c>
      <c r="E483" t="str">
        <f>IF(Tabla1[[#This Row],[FDR q-val|AMinf24vsAM24]] &lt; $C$1, Tabla1[[#This Row],[NES|AMinf24vsAM24]], "")</f>
        <v/>
      </c>
      <c r="F483" t="str">
        <f>IF(Tabla1[[#This Row],[FDR q-val|AMinf24vsNM24]] &lt; $C$1, Tabla1[[#This Row],[NES|AMinf24vsNM24]], "")</f>
        <v/>
      </c>
      <c r="H483" t="str">
        <f>IF(Tabla1[[#This Row],[FDR q-val|AMinf48_vs_NMinf48]] &lt; $C$1, Tabla1[[#This Row],[NES|AMinf48_vs_NMinf48]], "")</f>
        <v/>
      </c>
      <c r="I483" t="str">
        <f>IF(Tabla1[[#This Row],[FDR q-val|AMinf48vsAM48]] &lt; $C$1, Tabla1[[#This Row],[NES|AMinf48vsAM48]], "")</f>
        <v/>
      </c>
      <c r="J483" t="str">
        <f>IF(Tabla1[[#This Row],[FDR q-val|AMinf48vsNM48]] &lt; $C$1, Tabla1[[#This Row],[NES|AMinf48vsNM48]], "")</f>
        <v/>
      </c>
      <c r="K483" t="str">
        <f>IF(Tabla1[[#This Row],[FDR q-val|NMinf24vsNM24]] &lt; $C$1, Tabla1[[#This Row],[NES|NMinf24vsNM24]], "")</f>
        <v/>
      </c>
      <c r="L483" t="str">
        <f>IF(Tabla1[[#This Row],[FDR q-val|NMinf48vsNM48]] &lt; $C$1, Tabla1[[#This Row],[NES|NMinf48vsNM48]], "")</f>
        <v/>
      </c>
      <c r="M483">
        <v>-1.3812660999999999</v>
      </c>
      <c r="N483">
        <v>0.97466545999999998</v>
      </c>
      <c r="O483">
        <v>0.6732011</v>
      </c>
      <c r="P483">
        <v>-0.60952790000000001</v>
      </c>
      <c r="Q483">
        <v>1.0025314999999999</v>
      </c>
      <c r="R483">
        <v>1.5552876</v>
      </c>
      <c r="S483">
        <v>-1.0356339999999999</v>
      </c>
      <c r="T483">
        <v>-0.96622969999999997</v>
      </c>
      <c r="U483">
        <v>-1.0072163000000001</v>
      </c>
      <c r="V483">
        <v>-1.1894229999999999</v>
      </c>
      <c r="W483">
        <v>0.75651369999999996</v>
      </c>
      <c r="X483">
        <v>1</v>
      </c>
      <c r="Y483">
        <v>0.9645878</v>
      </c>
      <c r="Z483">
        <v>1</v>
      </c>
      <c r="AA483">
        <v>0.89038859999999997</v>
      </c>
      <c r="AB483">
        <v>0.6830311</v>
      </c>
      <c r="AC483">
        <v>0.83296440000000005</v>
      </c>
      <c r="AD483">
        <v>0.90247549999999999</v>
      </c>
      <c r="AE483">
        <v>0.86691415000000005</v>
      </c>
      <c r="AF483">
        <v>0.8241115</v>
      </c>
      <c r="AG483" s="1">
        <v>0.59</v>
      </c>
      <c r="AH483" s="1">
        <v>0.35</v>
      </c>
      <c r="AI483" s="1">
        <v>0.53</v>
      </c>
      <c r="AJ483" s="1">
        <v>0.24</v>
      </c>
      <c r="AK483" s="1">
        <v>0.59</v>
      </c>
      <c r="AL483" s="1">
        <v>0.59</v>
      </c>
      <c r="AM483" s="1">
        <v>0.82</v>
      </c>
      <c r="AN483" s="1">
        <v>0.71</v>
      </c>
      <c r="AO483" s="1">
        <v>0.53</v>
      </c>
      <c r="AP483" s="1">
        <v>0.76</v>
      </c>
      <c r="AQ483" s="1">
        <f>SUM(Tabla1[[#This Row],[AM24vsNM24]:[NMinf48vsNM48]])</f>
        <v>0</v>
      </c>
    </row>
    <row r="484" spans="1:43" x14ac:dyDescent="0.3">
      <c r="A484" t="s">
        <v>512</v>
      </c>
      <c r="B484">
        <v>19</v>
      </c>
      <c r="C484" t="str">
        <f>IF(Tabla1[[#This Row],[FDR q-val|AM24vsNM24]] &lt; $C$1, Tabla1[[#This Row],[NES|AM24vsNM24]], "")</f>
        <v/>
      </c>
      <c r="D484" t="str">
        <f>IF(Tabla1[[#This Row],[FDR q-val|AM48vsNM48]] &lt; $C$1, Tabla1[[#This Row],[NES|AM48vsNM48]], "")</f>
        <v/>
      </c>
      <c r="E484" t="str">
        <f>IF(Tabla1[[#This Row],[FDR q-val|AMinf24vsAM24]] &lt; $C$1, Tabla1[[#This Row],[NES|AMinf24vsAM24]], "")</f>
        <v/>
      </c>
      <c r="F484" t="str">
        <f>IF(Tabla1[[#This Row],[FDR q-val|AMinf24vsNM24]] &lt; $C$1, Tabla1[[#This Row],[NES|AMinf24vsNM24]], "")</f>
        <v/>
      </c>
      <c r="G484" t="str">
        <f>IF(Tabla1[[#This Row],[FDR q-val|AMinf24vsNMinf24]] &lt; $C$1, Tabla1[[#This Row],[NES|AMinf24vsNMinf24]], "")</f>
        <v/>
      </c>
      <c r="H484" t="str">
        <f>IF(Tabla1[[#This Row],[FDR q-val|AMinf48_vs_NMinf48]] &lt; $C$1, Tabla1[[#This Row],[NES|AMinf48_vs_NMinf48]], "")</f>
        <v/>
      </c>
      <c r="I484" t="str">
        <f>IF(Tabla1[[#This Row],[FDR q-val|AMinf48vsAM48]] &lt; $C$1, Tabla1[[#This Row],[NES|AMinf48vsAM48]], "")</f>
        <v/>
      </c>
      <c r="J484" t="str">
        <f>IF(Tabla1[[#This Row],[FDR q-val|AMinf48vsNM48]] &lt; $C$1, Tabla1[[#This Row],[NES|AMinf48vsNM48]], "")</f>
        <v/>
      </c>
      <c r="K484">
        <f>IF(Tabla1[[#This Row],[FDR q-val|NMinf24vsNM24]] &lt; $C$1, Tabla1[[#This Row],[NES|NMinf24vsNM24]], "")</f>
        <v>-1.5244578</v>
      </c>
      <c r="L484" t="str">
        <f>IF(Tabla1[[#This Row],[FDR q-val|NMinf48vsNM48]] &lt; $C$1, Tabla1[[#This Row],[NES|NMinf48vsNM48]], "")</f>
        <v/>
      </c>
      <c r="M484">
        <v>1.5953104</v>
      </c>
      <c r="N484">
        <v>-0.99286896000000002</v>
      </c>
      <c r="O484">
        <v>-1.5529386000000001</v>
      </c>
      <c r="P484">
        <v>-1.0885102</v>
      </c>
      <c r="Q484">
        <v>1.3576556</v>
      </c>
      <c r="R484">
        <v>0.82316409999999995</v>
      </c>
      <c r="S484">
        <v>1.0467232</v>
      </c>
      <c r="T484">
        <v>0.89452003999999996</v>
      </c>
      <c r="U484">
        <v>-1.5244578</v>
      </c>
      <c r="V484">
        <v>1.0099351000000001</v>
      </c>
      <c r="W484">
        <v>0.82749419999999996</v>
      </c>
      <c r="X484">
        <v>1</v>
      </c>
      <c r="Y484">
        <v>0.97272784000000001</v>
      </c>
      <c r="Z484">
        <v>1</v>
      </c>
      <c r="AA484">
        <v>0.52427643999999995</v>
      </c>
      <c r="AB484">
        <v>1</v>
      </c>
      <c r="AC484">
        <v>0.97064024000000004</v>
      </c>
      <c r="AD484">
        <v>0.86699159999999997</v>
      </c>
      <c r="AE484">
        <v>0.42475553999999999</v>
      </c>
      <c r="AF484">
        <v>0.86775195999999999</v>
      </c>
      <c r="AG484" s="1">
        <v>0.26</v>
      </c>
      <c r="AH484" s="1">
        <v>0.42</v>
      </c>
      <c r="AI484" s="1">
        <v>0.37</v>
      </c>
      <c r="AJ484" s="1">
        <v>0.26</v>
      </c>
      <c r="AK484" s="1">
        <v>0.57999999999999996</v>
      </c>
      <c r="AL484" s="1">
        <v>0.16</v>
      </c>
      <c r="AM484" s="1">
        <v>0.47</v>
      </c>
      <c r="AN484" s="1">
        <v>0.37</v>
      </c>
      <c r="AO484" s="1">
        <v>0.63</v>
      </c>
      <c r="AP484" s="1">
        <v>0.47</v>
      </c>
      <c r="AQ484" s="1">
        <f>SUM(Tabla1[[#This Row],[AM24vsNM24]:[NMinf48vsNM48]])</f>
        <v>-1.5244578</v>
      </c>
    </row>
    <row r="485" spans="1:43" hidden="1" x14ac:dyDescent="0.3">
      <c r="A485" t="s">
        <v>513</v>
      </c>
      <c r="B485">
        <v>16</v>
      </c>
      <c r="C485" t="str">
        <f>IF(Tabla1[[#This Row],[FDR q-val|AM24vsNM24]] &lt; $C$1, Tabla1[[#This Row],[NES|AM24vsNM24]], "")</f>
        <v/>
      </c>
      <c r="D485" t="str">
        <f>IF(Tabla1[[#This Row],[FDR q-val|AM48vsNM48]] &lt; $C$1, Tabla1[[#This Row],[NES|AM48vsNM48]], "")</f>
        <v/>
      </c>
      <c r="E485" t="str">
        <f>IF(Tabla1[[#This Row],[FDR q-val|AMinf24vsAM24]] &lt; $C$1, Tabla1[[#This Row],[NES|AMinf24vsAM24]], "")</f>
        <v/>
      </c>
      <c r="F485" t="str">
        <f>IF(Tabla1[[#This Row],[FDR q-val|AMinf24vsNM24]] &lt; $C$1, Tabla1[[#This Row],[NES|AMinf24vsNM24]], "")</f>
        <v/>
      </c>
      <c r="H485" t="str">
        <f>IF(Tabla1[[#This Row],[FDR q-val|AMinf48_vs_NMinf48]] &lt; $C$1, Tabla1[[#This Row],[NES|AMinf48_vs_NMinf48]], "")</f>
        <v/>
      </c>
      <c r="I485" t="str">
        <f>IF(Tabla1[[#This Row],[FDR q-val|AMinf48vsAM48]] &lt; $C$1, Tabla1[[#This Row],[NES|AMinf48vsAM48]], "")</f>
        <v/>
      </c>
      <c r="J485" t="str">
        <f>IF(Tabla1[[#This Row],[FDR q-val|AMinf48vsNM48]] &lt; $C$1, Tabla1[[#This Row],[NES|AMinf48vsNM48]], "")</f>
        <v/>
      </c>
      <c r="K485" t="str">
        <f>IF(Tabla1[[#This Row],[FDR q-val|NMinf24vsNM24]] &lt; $C$1, Tabla1[[#This Row],[NES|NMinf24vsNM24]], "")</f>
        <v/>
      </c>
      <c r="L485" t="str">
        <f>IF(Tabla1[[#This Row],[FDR q-val|NMinf48vsNM48]] &lt; $C$1, Tabla1[[#This Row],[NES|NMinf48vsNM48]], "")</f>
        <v/>
      </c>
      <c r="M485">
        <v>1.0314078</v>
      </c>
      <c r="N485">
        <v>0.7963015</v>
      </c>
      <c r="O485">
        <v>-1.228594</v>
      </c>
      <c r="P485">
        <v>-0.52893509999999999</v>
      </c>
      <c r="Q485">
        <v>1.6033312</v>
      </c>
      <c r="R485">
        <v>1.4361421999999999</v>
      </c>
      <c r="S485">
        <v>-1.1970533000000001</v>
      </c>
      <c r="T485">
        <v>-1.0599073999999999</v>
      </c>
      <c r="U485">
        <v>-1.1495131000000001</v>
      </c>
      <c r="V485">
        <v>-1.3502715000000001</v>
      </c>
      <c r="W485">
        <v>0.95144194000000004</v>
      </c>
      <c r="X485">
        <v>1</v>
      </c>
      <c r="Y485">
        <v>0.65879536000000005</v>
      </c>
      <c r="Z485">
        <v>1</v>
      </c>
      <c r="AA485">
        <v>0.32823669999999999</v>
      </c>
      <c r="AB485">
        <v>0.95093757000000001</v>
      </c>
      <c r="AC485">
        <v>0.74735770000000001</v>
      </c>
      <c r="AD485">
        <v>0.84805920000000001</v>
      </c>
      <c r="AE485">
        <v>0.75999205999999997</v>
      </c>
      <c r="AF485">
        <v>0.73175674999999996</v>
      </c>
      <c r="AG485" s="1">
        <v>0.69</v>
      </c>
      <c r="AH485" s="1">
        <v>0.5</v>
      </c>
      <c r="AI485" s="1">
        <v>0.56000000000000005</v>
      </c>
      <c r="AJ485" s="1">
        <v>0.5</v>
      </c>
      <c r="AK485" s="1">
        <v>0.63</v>
      </c>
      <c r="AL485" s="1">
        <v>0.75</v>
      </c>
      <c r="AM485" s="1">
        <v>0.63</v>
      </c>
      <c r="AN485" s="1">
        <v>0.56000000000000005</v>
      </c>
      <c r="AO485" s="1">
        <v>0.5</v>
      </c>
      <c r="AP485" s="1">
        <v>0.69</v>
      </c>
      <c r="AQ485" s="1">
        <f>SUM(Tabla1[[#This Row],[AM24vsNM24]:[NMinf48vsNM48]])</f>
        <v>0</v>
      </c>
    </row>
    <row r="486" spans="1:43" hidden="1" x14ac:dyDescent="0.3">
      <c r="A486" t="s">
        <v>514</v>
      </c>
      <c r="B486">
        <v>36</v>
      </c>
      <c r="C486" t="str">
        <f>IF(Tabla1[[#This Row],[FDR q-val|AM24vsNM24]] &lt; $C$1, Tabla1[[#This Row],[NES|AM24vsNM24]], "")</f>
        <v/>
      </c>
      <c r="D486" t="str">
        <f>IF(Tabla1[[#This Row],[FDR q-val|AM48vsNM48]] &lt; $C$1, Tabla1[[#This Row],[NES|AM48vsNM48]], "")</f>
        <v/>
      </c>
      <c r="E486" t="str">
        <f>IF(Tabla1[[#This Row],[FDR q-val|AMinf24vsAM24]] &lt; $C$1, Tabla1[[#This Row],[NES|AMinf24vsAM24]], "")</f>
        <v/>
      </c>
      <c r="F486" t="str">
        <f>IF(Tabla1[[#This Row],[FDR q-val|AMinf24vsNM24]] &lt; $C$1, Tabla1[[#This Row],[NES|AMinf24vsNM24]], "")</f>
        <v/>
      </c>
      <c r="G486" t="str">
        <f>IF(Tabla1[[#This Row],[FDR q-val|AMinf24vsNMinf24]] &lt; $C$1, Tabla1[[#This Row],[NES|AMinf24vsNMinf24]], "")</f>
        <v/>
      </c>
      <c r="H486" t="str">
        <f>IF(Tabla1[[#This Row],[FDR q-val|AMinf48_vs_NMinf48]] &lt; $C$1, Tabla1[[#This Row],[NES|AMinf48_vs_NMinf48]], "")</f>
        <v/>
      </c>
      <c r="I486" t="str">
        <f>IF(Tabla1[[#This Row],[FDR q-val|AMinf48vsAM48]] &lt; $C$1, Tabla1[[#This Row],[NES|AMinf48vsAM48]], "")</f>
        <v/>
      </c>
      <c r="J486" t="str">
        <f>IF(Tabla1[[#This Row],[FDR q-val|AMinf48vsNM48]] &lt; $C$1, Tabla1[[#This Row],[NES|AMinf48vsNM48]], "")</f>
        <v/>
      </c>
      <c r="K486" t="str">
        <f>IF(Tabla1[[#This Row],[FDR q-val|NMinf24vsNM24]] &lt; $C$1, Tabla1[[#This Row],[NES|NMinf24vsNM24]], "")</f>
        <v/>
      </c>
      <c r="L486" t="str">
        <f>IF(Tabla1[[#This Row],[FDR q-val|NMinf48vsNM48]] &lt; $C$1, Tabla1[[#This Row],[NES|NMinf48vsNM48]], "")</f>
        <v/>
      </c>
      <c r="M486">
        <v>-1.0013067</v>
      </c>
      <c r="N486">
        <v>1.1493351000000001</v>
      </c>
      <c r="O486">
        <v>-0.80285304999999996</v>
      </c>
      <c r="P486">
        <v>-1.0688070999999999</v>
      </c>
      <c r="Q486">
        <v>1.0500468999999999</v>
      </c>
      <c r="R486">
        <v>1.1371549999999999</v>
      </c>
      <c r="S486">
        <v>-1.4652101</v>
      </c>
      <c r="T486">
        <v>-1.3648644999999999</v>
      </c>
      <c r="U486">
        <v>-1.2983385000000001</v>
      </c>
      <c r="V486">
        <v>-1.4584486000000001</v>
      </c>
      <c r="W486">
        <v>0.94767469999999998</v>
      </c>
      <c r="X486">
        <v>1</v>
      </c>
      <c r="Y486">
        <v>0.9079583</v>
      </c>
      <c r="Z486">
        <v>1</v>
      </c>
      <c r="AA486">
        <v>0.86265844000000003</v>
      </c>
      <c r="AB486">
        <v>1</v>
      </c>
      <c r="AC486">
        <v>1</v>
      </c>
      <c r="AD486">
        <v>1</v>
      </c>
      <c r="AE486">
        <v>0.75501125999999996</v>
      </c>
      <c r="AF486">
        <v>0.85561114999999999</v>
      </c>
      <c r="AG486" s="1">
        <v>0.22</v>
      </c>
      <c r="AH486" s="1">
        <v>0.61</v>
      </c>
      <c r="AI486" s="1">
        <v>0.31</v>
      </c>
      <c r="AJ486" s="1">
        <v>0.47</v>
      </c>
      <c r="AK486" s="1">
        <v>0.22</v>
      </c>
      <c r="AL486" s="1">
        <v>0.67</v>
      </c>
      <c r="AM486" s="1">
        <v>0.61</v>
      </c>
      <c r="AN486" s="1">
        <v>0.61</v>
      </c>
      <c r="AO486" s="1">
        <v>0.57999999999999996</v>
      </c>
      <c r="AP486" s="1">
        <v>0.53</v>
      </c>
      <c r="AQ486" s="1">
        <f>SUM(Tabla1[[#This Row],[AM24vsNM24]:[NMinf48vsNM48]])</f>
        <v>0</v>
      </c>
    </row>
    <row r="487" spans="1:43" hidden="1" x14ac:dyDescent="0.3">
      <c r="A487" t="s">
        <v>515</v>
      </c>
      <c r="B487">
        <v>15</v>
      </c>
      <c r="C487" t="str">
        <f>IF(Tabla1[[#This Row],[FDR q-val|AM24vsNM24]] &lt; $C$1, Tabla1[[#This Row],[NES|AM24vsNM24]], "")</f>
        <v/>
      </c>
      <c r="D487" t="str">
        <f>IF(Tabla1[[#This Row],[FDR q-val|AM48vsNM48]] &lt; $C$1, Tabla1[[#This Row],[NES|AM48vsNM48]], "")</f>
        <v/>
      </c>
      <c r="E487" t="str">
        <f>IF(Tabla1[[#This Row],[FDR q-val|AMinf24vsAM24]] &lt; $C$1, Tabla1[[#This Row],[NES|AMinf24vsAM24]], "")</f>
        <v/>
      </c>
      <c r="F487" t="str">
        <f>IF(Tabla1[[#This Row],[FDR q-val|AMinf24vsNM24]] &lt; $C$1, Tabla1[[#This Row],[NES|AMinf24vsNM24]], "")</f>
        <v/>
      </c>
      <c r="H487" t="str">
        <f>IF(Tabla1[[#This Row],[FDR q-val|AMinf48_vs_NMinf48]] &lt; $C$1, Tabla1[[#This Row],[NES|AMinf48_vs_NMinf48]], "")</f>
        <v/>
      </c>
      <c r="I487" t="str">
        <f>IF(Tabla1[[#This Row],[FDR q-val|AMinf48vsAM48]] &lt; $C$1, Tabla1[[#This Row],[NES|AMinf48vsAM48]], "")</f>
        <v/>
      </c>
      <c r="J487" t="str">
        <f>IF(Tabla1[[#This Row],[FDR q-val|AMinf48vsNM48]] &lt; $C$1, Tabla1[[#This Row],[NES|AMinf48vsNM48]], "")</f>
        <v/>
      </c>
      <c r="K487" t="str">
        <f>IF(Tabla1[[#This Row],[FDR q-val|NMinf24vsNM24]] &lt; $C$1, Tabla1[[#This Row],[NES|NMinf24vsNM24]], "")</f>
        <v/>
      </c>
      <c r="L487" t="str">
        <f>IF(Tabla1[[#This Row],[FDR q-val|NMinf48vsNM48]] &lt; $C$1, Tabla1[[#This Row],[NES|NMinf48vsNM48]], "")</f>
        <v/>
      </c>
      <c r="M487">
        <v>0.72127783000000001</v>
      </c>
      <c r="N487">
        <v>1.0689032999999999</v>
      </c>
      <c r="O487">
        <v>-1.4038208999999999</v>
      </c>
      <c r="P487">
        <v>-0.84328449999999999</v>
      </c>
      <c r="Q487">
        <v>1.4954917000000001</v>
      </c>
      <c r="R487">
        <v>1.1881691000000001</v>
      </c>
      <c r="S487">
        <v>-1.4362402999999999</v>
      </c>
      <c r="T487">
        <v>-1.355972</v>
      </c>
      <c r="U487">
        <v>-1.2183558000000001</v>
      </c>
      <c r="V487">
        <v>-1.4913628000000001</v>
      </c>
      <c r="W487">
        <v>0.97142969999999995</v>
      </c>
      <c r="X487">
        <v>1</v>
      </c>
      <c r="Y487">
        <v>0.52713410000000005</v>
      </c>
      <c r="Z487">
        <v>1</v>
      </c>
      <c r="AA487">
        <v>0.40480474</v>
      </c>
      <c r="AB487">
        <v>1</v>
      </c>
      <c r="AC487">
        <v>1</v>
      </c>
      <c r="AD487">
        <v>1</v>
      </c>
      <c r="AE487">
        <v>0.79643989999999998</v>
      </c>
      <c r="AF487">
        <v>0.93384370000000005</v>
      </c>
      <c r="AG487" s="1">
        <v>0.33</v>
      </c>
      <c r="AH487" s="1">
        <v>0.67</v>
      </c>
      <c r="AI487" s="1">
        <v>0.47</v>
      </c>
      <c r="AJ487" s="1">
        <v>0.67</v>
      </c>
      <c r="AK487" s="1">
        <v>0.73</v>
      </c>
      <c r="AL487" s="1">
        <v>0.93</v>
      </c>
      <c r="AM487" s="1">
        <v>0.8</v>
      </c>
      <c r="AN487" s="1">
        <v>0.8</v>
      </c>
      <c r="AO487" s="1">
        <v>0.87</v>
      </c>
      <c r="AP487" s="1">
        <v>0.8</v>
      </c>
      <c r="AQ487" s="1">
        <f>SUM(Tabla1[[#This Row],[AM24vsNM24]:[NMinf48vsNM48]])</f>
        <v>0</v>
      </c>
    </row>
    <row r="488" spans="1:43" hidden="1" x14ac:dyDescent="0.3">
      <c r="A488" t="s">
        <v>516</v>
      </c>
      <c r="B488">
        <v>15</v>
      </c>
      <c r="C488" t="str">
        <f>IF(Tabla1[[#This Row],[FDR q-val|AM24vsNM24]] &lt; $C$1, Tabla1[[#This Row],[NES|AM24vsNM24]], "")</f>
        <v/>
      </c>
      <c r="D488" t="str">
        <f>IF(Tabla1[[#This Row],[FDR q-val|AM48vsNM48]] &lt; $C$1, Tabla1[[#This Row],[NES|AM48vsNM48]], "")</f>
        <v/>
      </c>
      <c r="E488" t="str">
        <f>IF(Tabla1[[#This Row],[FDR q-val|AMinf24vsAM24]] &lt; $C$1, Tabla1[[#This Row],[NES|AMinf24vsAM24]], "")</f>
        <v/>
      </c>
      <c r="F488" t="str">
        <f>IF(Tabla1[[#This Row],[FDR q-val|AMinf24vsNM24]] &lt; $C$1, Tabla1[[#This Row],[NES|AMinf24vsNM24]], "")</f>
        <v/>
      </c>
      <c r="G488" t="str">
        <f>IF(Tabla1[[#This Row],[FDR q-val|AMinf24vsNMinf24]] &lt; $C$1, Tabla1[[#This Row],[NES|AMinf24vsNMinf24]], "")</f>
        <v/>
      </c>
      <c r="H488" t="str">
        <f>IF(Tabla1[[#This Row],[FDR q-val|AMinf48_vs_NMinf48]] &lt; $C$1, Tabla1[[#This Row],[NES|AMinf48_vs_NMinf48]], "")</f>
        <v/>
      </c>
      <c r="I488" t="str">
        <f>IF(Tabla1[[#This Row],[FDR q-val|AMinf48vsAM48]] &lt; $C$1, Tabla1[[#This Row],[NES|AMinf48vsAM48]], "")</f>
        <v/>
      </c>
      <c r="J488" t="str">
        <f>IF(Tabla1[[#This Row],[FDR q-val|AMinf48vsNM48]] &lt; $C$1, Tabla1[[#This Row],[NES|AMinf48vsNM48]], "")</f>
        <v/>
      </c>
      <c r="K488" t="str">
        <f>IF(Tabla1[[#This Row],[FDR q-val|NMinf24vsNM24]] &lt; $C$1, Tabla1[[#This Row],[NES|NMinf24vsNM24]], "")</f>
        <v/>
      </c>
      <c r="L488" t="str">
        <f>IF(Tabla1[[#This Row],[FDR q-val|NMinf48vsNM48]] &lt; $C$1, Tabla1[[#This Row],[NES|NMinf48vsNM48]], "")</f>
        <v/>
      </c>
      <c r="M488">
        <v>-1.3998177000000001</v>
      </c>
      <c r="N488">
        <v>1.016481</v>
      </c>
      <c r="O488">
        <v>0.83691780000000005</v>
      </c>
      <c r="P488">
        <v>-0.46908643999999999</v>
      </c>
      <c r="Q488">
        <v>0.72697973000000005</v>
      </c>
      <c r="R488">
        <v>0.92130995000000004</v>
      </c>
      <c r="S488">
        <v>-0.93861720000000004</v>
      </c>
      <c r="T488">
        <v>-0.94184714999999997</v>
      </c>
      <c r="U488">
        <v>-0.84182210000000002</v>
      </c>
      <c r="V488">
        <v>-0.86888325</v>
      </c>
      <c r="W488">
        <v>0.79221569999999997</v>
      </c>
      <c r="X488">
        <v>1</v>
      </c>
      <c r="Y488">
        <v>0.90159829999999996</v>
      </c>
      <c r="Z488">
        <v>1</v>
      </c>
      <c r="AA488">
        <v>0.94832665000000005</v>
      </c>
      <c r="AB488">
        <v>1</v>
      </c>
      <c r="AC488">
        <v>0.97825074000000001</v>
      </c>
      <c r="AD488">
        <v>0.90449095000000002</v>
      </c>
      <c r="AE488">
        <v>0.90584695000000004</v>
      </c>
      <c r="AF488">
        <v>0.95981364999999996</v>
      </c>
      <c r="AG488" s="1">
        <v>0.33</v>
      </c>
      <c r="AH488" s="1">
        <v>0.6</v>
      </c>
      <c r="AI488" s="1">
        <v>0.33</v>
      </c>
      <c r="AJ488" s="1">
        <v>0.13</v>
      </c>
      <c r="AK488" s="1">
        <v>0.2</v>
      </c>
      <c r="AL488" s="1">
        <v>0.4</v>
      </c>
      <c r="AM488" s="1">
        <v>0.47</v>
      </c>
      <c r="AN488" s="1">
        <v>0.47</v>
      </c>
      <c r="AO488" s="1">
        <v>0.27</v>
      </c>
      <c r="AP488" s="1">
        <v>0.27</v>
      </c>
      <c r="AQ488" s="1">
        <f>SUM(Tabla1[[#This Row],[AM24vsNM24]:[NMinf48vsNM48]])</f>
        <v>0</v>
      </c>
    </row>
    <row r="489" spans="1:43" hidden="1" x14ac:dyDescent="0.3">
      <c r="A489" t="s">
        <v>517</v>
      </c>
      <c r="B489">
        <v>23</v>
      </c>
      <c r="C489" t="str">
        <f>IF(Tabla1[[#This Row],[FDR q-val|AM24vsNM24]] &lt; $C$1, Tabla1[[#This Row],[NES|AM24vsNM24]], "")</f>
        <v/>
      </c>
      <c r="D489" t="str">
        <f>IF(Tabla1[[#This Row],[FDR q-val|AM48vsNM48]] &lt; $C$1, Tabla1[[#This Row],[NES|AM48vsNM48]], "")</f>
        <v/>
      </c>
      <c r="E489" t="str">
        <f>IF(Tabla1[[#This Row],[FDR q-val|AMinf24vsAM24]] &lt; $C$1, Tabla1[[#This Row],[NES|AMinf24vsAM24]], "")</f>
        <v/>
      </c>
      <c r="F489" t="str">
        <f>IF(Tabla1[[#This Row],[FDR q-val|AMinf24vsNM24]] &lt; $C$1, Tabla1[[#This Row],[NES|AMinf24vsNM24]], "")</f>
        <v/>
      </c>
      <c r="H489" t="str">
        <f>IF(Tabla1[[#This Row],[FDR q-val|AMinf48_vs_NMinf48]] &lt; $C$1, Tabla1[[#This Row],[NES|AMinf48_vs_NMinf48]], "")</f>
        <v/>
      </c>
      <c r="I489" t="str">
        <f>IF(Tabla1[[#This Row],[FDR q-val|AMinf48vsAM48]] &lt; $C$1, Tabla1[[#This Row],[NES|AMinf48vsAM48]], "")</f>
        <v/>
      </c>
      <c r="J489" t="str">
        <f>IF(Tabla1[[#This Row],[FDR q-val|AMinf48vsNM48]] &lt; $C$1, Tabla1[[#This Row],[NES|AMinf48vsNM48]], "")</f>
        <v/>
      </c>
      <c r="K489" t="str">
        <f>IF(Tabla1[[#This Row],[FDR q-val|NMinf24vsNM24]] &lt; $C$1, Tabla1[[#This Row],[NES|NMinf24vsNM24]], "")</f>
        <v/>
      </c>
      <c r="L489" t="str">
        <f>IF(Tabla1[[#This Row],[FDR q-val|NMinf48vsNM48]] &lt; $C$1, Tabla1[[#This Row],[NES|NMinf48vsNM48]], "")</f>
        <v/>
      </c>
      <c r="M489">
        <v>1.0256864000000001</v>
      </c>
      <c r="N489">
        <v>0.67315685999999997</v>
      </c>
      <c r="O489">
        <v>-1.1194059000000001</v>
      </c>
      <c r="P489">
        <v>0.66755580000000003</v>
      </c>
      <c r="Q489">
        <v>-0.99123950000000005</v>
      </c>
      <c r="R489">
        <v>1.4062359</v>
      </c>
      <c r="S489">
        <v>-1.1489952999999999</v>
      </c>
      <c r="T489">
        <v>-1.0815250000000001</v>
      </c>
      <c r="U489">
        <v>-0.90024329999999997</v>
      </c>
      <c r="V489">
        <v>-1.4454522999999999</v>
      </c>
      <c r="W489">
        <v>0.96170043999999999</v>
      </c>
      <c r="X489">
        <v>0.97022617</v>
      </c>
      <c r="Y489">
        <v>0.75224142999999999</v>
      </c>
      <c r="Z489">
        <v>0.93995534999999997</v>
      </c>
      <c r="AA489">
        <v>1</v>
      </c>
      <c r="AB489">
        <v>0.97336935999999996</v>
      </c>
      <c r="AC489">
        <v>0.70859209999999995</v>
      </c>
      <c r="AD489">
        <v>0.84116685000000002</v>
      </c>
      <c r="AE489">
        <v>0.89798193999999998</v>
      </c>
      <c r="AF489">
        <v>0.89097124000000005</v>
      </c>
      <c r="AG489" s="1">
        <v>0.39</v>
      </c>
      <c r="AH489" s="1">
        <v>0.04</v>
      </c>
      <c r="AI489" s="1">
        <v>0.35</v>
      </c>
      <c r="AJ489" s="1">
        <v>0.13</v>
      </c>
      <c r="AK489" s="1">
        <v>0.09</v>
      </c>
      <c r="AL489" s="1">
        <v>0.39</v>
      </c>
      <c r="AM489" s="1">
        <v>0.35</v>
      </c>
      <c r="AN489" s="1">
        <v>0.35</v>
      </c>
      <c r="AO489" s="1">
        <v>0.3</v>
      </c>
      <c r="AP489" s="1">
        <v>0.43</v>
      </c>
      <c r="AQ489" s="1">
        <f>SUM(Tabla1[[#This Row],[AM24vsNM24]:[NMinf48vsNM48]])</f>
        <v>0</v>
      </c>
    </row>
    <row r="490" spans="1:43" hidden="1" x14ac:dyDescent="0.3">
      <c r="A490" t="s">
        <v>518</v>
      </c>
      <c r="B490">
        <v>16</v>
      </c>
      <c r="C490" t="str">
        <f>IF(Tabla1[[#This Row],[FDR q-val|AM24vsNM24]] &lt; $C$1, Tabla1[[#This Row],[NES|AM24vsNM24]], "")</f>
        <v/>
      </c>
      <c r="D490" t="str">
        <f>IF(Tabla1[[#This Row],[FDR q-val|AM48vsNM48]] &lt; $C$1, Tabla1[[#This Row],[NES|AM48vsNM48]], "")</f>
        <v/>
      </c>
      <c r="E490" t="str">
        <f>IF(Tabla1[[#This Row],[FDR q-val|AMinf24vsAM24]] &lt; $C$1, Tabla1[[#This Row],[NES|AMinf24vsAM24]], "")</f>
        <v/>
      </c>
      <c r="F490" t="str">
        <f>IF(Tabla1[[#This Row],[FDR q-val|AMinf24vsNM24]] &lt; $C$1, Tabla1[[#This Row],[NES|AMinf24vsNM24]], "")</f>
        <v/>
      </c>
      <c r="G490" t="str">
        <f>IF(Tabla1[[#This Row],[FDR q-val|AMinf24vsNMinf24]] &lt; $C$1, Tabla1[[#This Row],[NES|AMinf24vsNMinf24]], "")</f>
        <v/>
      </c>
      <c r="H490" t="str">
        <f>IF(Tabla1[[#This Row],[FDR q-val|AMinf48_vs_NMinf48]] &lt; $C$1, Tabla1[[#This Row],[NES|AMinf48_vs_NMinf48]], "")</f>
        <v/>
      </c>
      <c r="I490" t="str">
        <f>IF(Tabla1[[#This Row],[FDR q-val|AMinf48vsAM48]] &lt; $C$1, Tabla1[[#This Row],[NES|AMinf48vsAM48]], "")</f>
        <v/>
      </c>
      <c r="J490" t="str">
        <f>IF(Tabla1[[#This Row],[FDR q-val|AMinf48vsNM48]] &lt; $C$1, Tabla1[[#This Row],[NES|AMinf48vsNM48]], "")</f>
        <v/>
      </c>
      <c r="K490" t="str">
        <f>IF(Tabla1[[#This Row],[FDR q-val|NMinf24vsNM24]] &lt; $C$1, Tabla1[[#This Row],[NES|NMinf24vsNM24]], "")</f>
        <v/>
      </c>
      <c r="L490" t="str">
        <f>IF(Tabla1[[#This Row],[FDR q-val|NMinf48vsNM48]] &lt; $C$1, Tabla1[[#This Row],[NES|NMinf48vsNM48]], "")</f>
        <v/>
      </c>
      <c r="M490">
        <v>-1.0207214</v>
      </c>
      <c r="N490">
        <v>-1.1129874</v>
      </c>
      <c r="O490">
        <v>-0.91029393999999997</v>
      </c>
      <c r="P490">
        <v>-1.3844730999999999</v>
      </c>
      <c r="Q490">
        <v>-0.56509759999999998</v>
      </c>
      <c r="R490">
        <v>-0.90677300000000005</v>
      </c>
      <c r="S490">
        <v>0.77934619999999999</v>
      </c>
      <c r="T490">
        <v>-0.83135115999999998</v>
      </c>
      <c r="U490">
        <v>-1.2171787999999999</v>
      </c>
      <c r="V490">
        <v>-0.92066884000000004</v>
      </c>
      <c r="W490">
        <v>0.94309980000000004</v>
      </c>
      <c r="X490">
        <v>1</v>
      </c>
      <c r="Y490">
        <v>0.83980940000000004</v>
      </c>
      <c r="Z490">
        <v>1</v>
      </c>
      <c r="AA490">
        <v>1</v>
      </c>
      <c r="AB490">
        <v>0.98259450000000004</v>
      </c>
      <c r="AC490">
        <v>0.96848743999999998</v>
      </c>
      <c r="AD490">
        <v>0.92285550000000005</v>
      </c>
      <c r="AE490">
        <v>0.78740715999999999</v>
      </c>
      <c r="AF490">
        <v>0.97285140000000003</v>
      </c>
      <c r="AG490" s="1">
        <v>0.38</v>
      </c>
      <c r="AH490" s="1">
        <v>0.44</v>
      </c>
      <c r="AI490" s="1">
        <v>0.5</v>
      </c>
      <c r="AJ490" s="1">
        <v>0.44</v>
      </c>
      <c r="AK490" s="1">
        <v>0.44</v>
      </c>
      <c r="AL490" s="1">
        <v>0.31</v>
      </c>
      <c r="AM490" s="1">
        <v>0.44</v>
      </c>
      <c r="AN490" s="1">
        <v>0.19</v>
      </c>
      <c r="AO490" s="1">
        <v>0.44</v>
      </c>
      <c r="AP490" s="1">
        <v>0.25</v>
      </c>
      <c r="AQ490" s="1">
        <f>SUM(Tabla1[[#This Row],[AM24vsNM24]:[NMinf48vsNM48]])</f>
        <v>0</v>
      </c>
    </row>
    <row r="491" spans="1:43" hidden="1" x14ac:dyDescent="0.3">
      <c r="A491" t="s">
        <v>519</v>
      </c>
      <c r="B491">
        <v>18</v>
      </c>
      <c r="C491" t="str">
        <f>IF(Tabla1[[#This Row],[FDR q-val|AM24vsNM24]] &lt; $C$1, Tabla1[[#This Row],[NES|AM24vsNM24]], "")</f>
        <v/>
      </c>
      <c r="D491" t="str">
        <f>IF(Tabla1[[#This Row],[FDR q-val|AM48vsNM48]] &lt; $C$1, Tabla1[[#This Row],[NES|AM48vsNM48]], "")</f>
        <v/>
      </c>
      <c r="E491" t="str">
        <f>IF(Tabla1[[#This Row],[FDR q-val|AMinf24vsAM24]] &lt; $C$1, Tabla1[[#This Row],[NES|AMinf24vsAM24]], "")</f>
        <v/>
      </c>
      <c r="F491" t="str">
        <f>IF(Tabla1[[#This Row],[FDR q-val|AMinf24vsNM24]] &lt; $C$1, Tabla1[[#This Row],[NES|AMinf24vsNM24]], "")</f>
        <v/>
      </c>
      <c r="H491" t="str">
        <f>IF(Tabla1[[#This Row],[FDR q-val|AMinf48_vs_NMinf48]] &lt; $C$1, Tabla1[[#This Row],[NES|AMinf48_vs_NMinf48]], "")</f>
        <v/>
      </c>
      <c r="I491" t="str">
        <f>IF(Tabla1[[#This Row],[FDR q-val|AMinf48vsAM48]] &lt; $C$1, Tabla1[[#This Row],[NES|AMinf48vsAM48]], "")</f>
        <v/>
      </c>
      <c r="J491" t="str">
        <f>IF(Tabla1[[#This Row],[FDR q-val|AMinf48vsNM48]] &lt; $C$1, Tabla1[[#This Row],[NES|AMinf48vsNM48]], "")</f>
        <v/>
      </c>
      <c r="K491" t="str">
        <f>IF(Tabla1[[#This Row],[FDR q-val|NMinf24vsNM24]] &lt; $C$1, Tabla1[[#This Row],[NES|NMinf24vsNM24]], "")</f>
        <v/>
      </c>
      <c r="L491" t="str">
        <f>IF(Tabla1[[#This Row],[FDR q-val|NMinf48vsNM48]] &lt; $C$1, Tabla1[[#This Row],[NES|NMinf48vsNM48]], "")</f>
        <v/>
      </c>
      <c r="M491">
        <v>-1.4836738</v>
      </c>
      <c r="N491">
        <v>-0.62378319999999998</v>
      </c>
      <c r="O491">
        <v>1.3084108000000001</v>
      </c>
      <c r="P491">
        <v>1.1619761</v>
      </c>
      <c r="Q491">
        <v>-0.86524060000000003</v>
      </c>
      <c r="R491">
        <v>1.1006014</v>
      </c>
      <c r="S491">
        <v>0.77980715</v>
      </c>
      <c r="T491">
        <v>0.86502915999999996</v>
      </c>
      <c r="U491">
        <v>1.2445078000000001</v>
      </c>
      <c r="V491">
        <v>0.58550405999999999</v>
      </c>
      <c r="W491">
        <v>1</v>
      </c>
      <c r="X491">
        <v>0.98140229999999995</v>
      </c>
      <c r="Y491">
        <v>0.68901663999999996</v>
      </c>
      <c r="Z491">
        <v>0.68828350000000005</v>
      </c>
      <c r="AA491">
        <v>1</v>
      </c>
      <c r="AB491">
        <v>1</v>
      </c>
      <c r="AC491">
        <v>0.97732019999999997</v>
      </c>
      <c r="AD491">
        <v>0.88495195000000004</v>
      </c>
      <c r="AE491">
        <v>0.55132276000000002</v>
      </c>
      <c r="AF491">
        <v>0.94934225000000005</v>
      </c>
      <c r="AG491" s="1">
        <v>0.33</v>
      </c>
      <c r="AH491" s="1">
        <v>0.39</v>
      </c>
      <c r="AI491" s="1">
        <v>0.39</v>
      </c>
      <c r="AJ491" s="1">
        <v>0.33</v>
      </c>
      <c r="AK491" s="1">
        <v>0.33</v>
      </c>
      <c r="AL491" s="1">
        <v>0.28000000000000003</v>
      </c>
      <c r="AM491" s="1">
        <v>0.17</v>
      </c>
      <c r="AN491" s="1">
        <v>0.22</v>
      </c>
      <c r="AO491" s="1">
        <v>0.39</v>
      </c>
      <c r="AP491" s="1">
        <v>0.11</v>
      </c>
      <c r="AQ491" s="1">
        <f>SUM(Tabla1[[#This Row],[AM24vsNM24]:[NMinf48vsNM48]])</f>
        <v>0</v>
      </c>
    </row>
    <row r="492" spans="1:43" hidden="1" x14ac:dyDescent="0.3">
      <c r="A492" t="s">
        <v>520</v>
      </c>
      <c r="B492">
        <v>33</v>
      </c>
      <c r="C492" t="str">
        <f>IF(Tabla1[[#This Row],[FDR q-val|AM24vsNM24]] &lt; $C$1, Tabla1[[#This Row],[NES|AM24vsNM24]], "")</f>
        <v/>
      </c>
      <c r="D492" t="str">
        <f>IF(Tabla1[[#This Row],[FDR q-val|AM48vsNM48]] &lt; $C$1, Tabla1[[#This Row],[NES|AM48vsNM48]], "")</f>
        <v/>
      </c>
      <c r="E492" t="str">
        <f>IF(Tabla1[[#This Row],[FDR q-val|AMinf24vsAM24]] &lt; $C$1, Tabla1[[#This Row],[NES|AMinf24vsAM24]], "")</f>
        <v/>
      </c>
      <c r="F492" t="str">
        <f>IF(Tabla1[[#This Row],[FDR q-val|AMinf24vsNM24]] &lt; $C$1, Tabla1[[#This Row],[NES|AMinf24vsNM24]], "")</f>
        <v/>
      </c>
      <c r="G492" t="str">
        <f>IF(Tabla1[[#This Row],[FDR q-val|AMinf24vsNMinf24]] &lt; $C$1, Tabla1[[#This Row],[NES|AMinf24vsNMinf24]], "")</f>
        <v/>
      </c>
      <c r="H492" t="str">
        <f>IF(Tabla1[[#This Row],[FDR q-val|AMinf48_vs_NMinf48]] &lt; $C$1, Tabla1[[#This Row],[NES|AMinf48_vs_NMinf48]], "")</f>
        <v/>
      </c>
      <c r="I492" t="str">
        <f>IF(Tabla1[[#This Row],[FDR q-val|AMinf48vsAM48]] &lt; $C$1, Tabla1[[#This Row],[NES|AMinf48vsAM48]], "")</f>
        <v/>
      </c>
      <c r="J492" t="str">
        <f>IF(Tabla1[[#This Row],[FDR q-val|AMinf48vsNM48]] &lt; $C$1, Tabla1[[#This Row],[NES|AMinf48vsNM48]], "")</f>
        <v/>
      </c>
      <c r="K492" t="str">
        <f>IF(Tabla1[[#This Row],[FDR q-val|NMinf24vsNM24]] &lt; $C$1, Tabla1[[#This Row],[NES|NMinf24vsNM24]], "")</f>
        <v/>
      </c>
      <c r="L492" t="str">
        <f>IF(Tabla1[[#This Row],[FDR q-val|NMinf48vsNM48]] &lt; $C$1, Tabla1[[#This Row],[NES|NMinf48vsNM48]], "")</f>
        <v/>
      </c>
      <c r="M492">
        <v>-0.76466599999999996</v>
      </c>
      <c r="N492">
        <v>-1.2759354000000001</v>
      </c>
      <c r="O492">
        <v>1.1180842</v>
      </c>
      <c r="P492">
        <v>1.180302</v>
      </c>
      <c r="Q492">
        <v>-0.74428000000000005</v>
      </c>
      <c r="R492">
        <v>-0.91753209999999996</v>
      </c>
      <c r="S492">
        <v>0.84170670000000003</v>
      </c>
      <c r="T492">
        <v>-0.85884890000000003</v>
      </c>
      <c r="U492">
        <v>1.2962928</v>
      </c>
      <c r="V492">
        <v>0.98001623000000004</v>
      </c>
      <c r="W492">
        <v>0.93384650000000002</v>
      </c>
      <c r="X492">
        <v>0.88232010000000005</v>
      </c>
      <c r="Y492">
        <v>0.83125216000000002</v>
      </c>
      <c r="Z492">
        <v>0.67868539999999999</v>
      </c>
      <c r="AA492">
        <v>1</v>
      </c>
      <c r="AB492">
        <v>0.97891927000000001</v>
      </c>
      <c r="AC492">
        <v>1</v>
      </c>
      <c r="AD492">
        <v>0.93209856999999996</v>
      </c>
      <c r="AE492">
        <v>0.50819020000000004</v>
      </c>
      <c r="AF492">
        <v>0.84772150000000002</v>
      </c>
      <c r="AG492" s="1">
        <v>0.3</v>
      </c>
      <c r="AH492" s="1">
        <v>0.57999999999999996</v>
      </c>
      <c r="AI492" s="1">
        <v>0.3</v>
      </c>
      <c r="AJ492" s="1">
        <v>0.33</v>
      </c>
      <c r="AK492" s="1">
        <v>0.3</v>
      </c>
      <c r="AL492" s="1">
        <v>0.15</v>
      </c>
      <c r="AM492" s="1">
        <v>0.39</v>
      </c>
      <c r="AN492" s="1">
        <v>0.24</v>
      </c>
      <c r="AO492" s="1">
        <v>0.3</v>
      </c>
      <c r="AP492" s="1">
        <v>0.27</v>
      </c>
      <c r="AQ492" s="1">
        <f>SUM(Tabla1[[#This Row],[AM24vsNM24]:[NMinf48vsNM48]])</f>
        <v>0</v>
      </c>
    </row>
    <row r="493" spans="1:43" hidden="1" x14ac:dyDescent="0.3">
      <c r="A493" t="s">
        <v>521</v>
      </c>
      <c r="B493">
        <v>123</v>
      </c>
      <c r="C493" t="str">
        <f>IF(Tabla1[[#This Row],[FDR q-val|AM24vsNM24]] &lt; $C$1, Tabla1[[#This Row],[NES|AM24vsNM24]], "")</f>
        <v/>
      </c>
      <c r="D493" t="str">
        <f>IF(Tabla1[[#This Row],[FDR q-val|AM48vsNM48]] &lt; $C$1, Tabla1[[#This Row],[NES|AM48vsNM48]], "")</f>
        <v/>
      </c>
      <c r="E493" t="str">
        <f>IF(Tabla1[[#This Row],[FDR q-val|AMinf24vsAM24]] &lt; $C$1, Tabla1[[#This Row],[NES|AMinf24vsAM24]], "")</f>
        <v/>
      </c>
      <c r="F493" t="str">
        <f>IF(Tabla1[[#This Row],[FDR q-val|AMinf24vsNM24]] &lt; $C$1, Tabla1[[#This Row],[NES|AMinf24vsNM24]], "")</f>
        <v/>
      </c>
      <c r="H493" t="str">
        <f>IF(Tabla1[[#This Row],[FDR q-val|AMinf48_vs_NMinf48]] &lt; $C$1, Tabla1[[#This Row],[NES|AMinf48_vs_NMinf48]], "")</f>
        <v/>
      </c>
      <c r="I493" t="str">
        <f>IF(Tabla1[[#This Row],[FDR q-val|AMinf48vsAM48]] &lt; $C$1, Tabla1[[#This Row],[NES|AMinf48vsAM48]], "")</f>
        <v/>
      </c>
      <c r="J493" t="str">
        <f>IF(Tabla1[[#This Row],[FDR q-val|AMinf48vsNM48]] &lt; $C$1, Tabla1[[#This Row],[NES|AMinf48vsNM48]], "")</f>
        <v/>
      </c>
      <c r="K493" t="str">
        <f>IF(Tabla1[[#This Row],[FDR q-val|NMinf24vsNM24]] &lt; $C$1, Tabla1[[#This Row],[NES|NMinf24vsNM24]], "")</f>
        <v/>
      </c>
      <c r="L493" t="str">
        <f>IF(Tabla1[[#This Row],[FDR q-val|NMinf48vsNM48]] &lt; $C$1, Tabla1[[#This Row],[NES|NMinf48vsNM48]], "")</f>
        <v/>
      </c>
      <c r="M493">
        <v>-0.74472229999999995</v>
      </c>
      <c r="N493">
        <v>-1.412204</v>
      </c>
      <c r="O493">
        <v>0.78450732999999995</v>
      </c>
      <c r="P493">
        <v>0.79875755000000004</v>
      </c>
      <c r="Q493">
        <v>-1.2738286000000001</v>
      </c>
      <c r="R493">
        <v>-1.1407212</v>
      </c>
      <c r="S493">
        <v>0.79536960000000001</v>
      </c>
      <c r="T493">
        <v>-0.87406859999999997</v>
      </c>
      <c r="U493">
        <v>1.2784633999999999</v>
      </c>
      <c r="V493">
        <v>1.0873568</v>
      </c>
      <c r="W493">
        <v>0.93735634999999995</v>
      </c>
      <c r="X493">
        <v>0.72994859999999995</v>
      </c>
      <c r="Y493">
        <v>0.92751329999999998</v>
      </c>
      <c r="Z493">
        <v>0.89883199999999996</v>
      </c>
      <c r="AA493">
        <v>1</v>
      </c>
      <c r="AB493">
        <v>0.84965705999999996</v>
      </c>
      <c r="AC493">
        <v>0.99395049999999996</v>
      </c>
      <c r="AD493">
        <v>0.93773510000000004</v>
      </c>
      <c r="AE493">
        <v>0.52991014999999997</v>
      </c>
      <c r="AF493">
        <v>0.81965935000000001</v>
      </c>
      <c r="AG493" s="1">
        <v>0.19</v>
      </c>
      <c r="AH493" s="1">
        <v>0.18</v>
      </c>
      <c r="AI493" s="1">
        <v>0.2</v>
      </c>
      <c r="AJ493" s="1">
        <v>0.16</v>
      </c>
      <c r="AK493" s="1">
        <v>0.38</v>
      </c>
      <c r="AL493" s="1">
        <v>0.36</v>
      </c>
      <c r="AM493" s="1">
        <v>0.2</v>
      </c>
      <c r="AN493" s="1">
        <v>0.48</v>
      </c>
      <c r="AO493" s="1">
        <v>0.25</v>
      </c>
      <c r="AP493" s="1">
        <v>0.23</v>
      </c>
      <c r="AQ493" s="1">
        <f>SUM(Tabla1[[#This Row],[AM24vsNM24]:[NMinf48vsNM48]])</f>
        <v>0</v>
      </c>
    </row>
    <row r="494" spans="1:43" x14ac:dyDescent="0.3">
      <c r="A494" t="s">
        <v>522</v>
      </c>
      <c r="B494">
        <v>73</v>
      </c>
      <c r="C494" t="str">
        <f>IF(Tabla1[[#This Row],[FDR q-val|AM24vsNM24]] &lt; $C$1, Tabla1[[#This Row],[NES|AM24vsNM24]], "")</f>
        <v/>
      </c>
      <c r="D494">
        <f>IF(Tabla1[[#This Row],[FDR q-val|AM48vsNM48]] &lt; $C$1, Tabla1[[#This Row],[NES|AM48vsNM48]], "")</f>
        <v>-1.5722324999999999</v>
      </c>
      <c r="E494" t="str">
        <f>IF(Tabla1[[#This Row],[FDR q-val|AMinf24vsAM24]] &lt; $C$1, Tabla1[[#This Row],[NES|AMinf24vsAM24]], "")</f>
        <v/>
      </c>
      <c r="F494" t="str">
        <f>IF(Tabla1[[#This Row],[FDR q-val|AMinf24vsNM24]] &lt; $C$1, Tabla1[[#This Row],[NES|AMinf24vsNM24]], "")</f>
        <v/>
      </c>
      <c r="G494" t="str">
        <f>IF(Tabla1[[#This Row],[FDR q-val|AMinf24vsNMinf24]] &lt; $C$1, Tabla1[[#This Row],[NES|AMinf24vsNMinf24]], "")</f>
        <v/>
      </c>
      <c r="H494" t="str">
        <f>IF(Tabla1[[#This Row],[FDR q-val|AMinf48_vs_NMinf48]] &lt; $C$1, Tabla1[[#This Row],[NES|AMinf48_vs_NMinf48]], "")</f>
        <v/>
      </c>
      <c r="I494" t="str">
        <f>IF(Tabla1[[#This Row],[FDR q-val|AMinf48vsAM48]] &lt; $C$1, Tabla1[[#This Row],[NES|AMinf48vsAM48]], "")</f>
        <v/>
      </c>
      <c r="J494" t="str">
        <f>IF(Tabla1[[#This Row],[FDR q-val|AMinf48vsNM48]] &lt; $C$1, Tabla1[[#This Row],[NES|AMinf48vsNM48]], "")</f>
        <v/>
      </c>
      <c r="K494">
        <f>IF(Tabla1[[#This Row],[FDR q-val|NMinf24vsNM24]] &lt; $C$1, Tabla1[[#This Row],[NES|NMinf24vsNM24]], "")</f>
        <v>1.3738862000000001</v>
      </c>
      <c r="L494" t="str">
        <f>IF(Tabla1[[#This Row],[FDR q-val|NMinf48vsNM48]] &lt; $C$1, Tabla1[[#This Row],[NES|NMinf48vsNM48]], "")</f>
        <v/>
      </c>
      <c r="M494">
        <v>-1.0972377</v>
      </c>
      <c r="N494">
        <v>-1.5722324999999999</v>
      </c>
      <c r="O494">
        <v>0.70852210000000004</v>
      </c>
      <c r="P494">
        <v>-0.76948375000000002</v>
      </c>
      <c r="Q494">
        <v>-1.3969684</v>
      </c>
      <c r="R494">
        <v>-1.1589847</v>
      </c>
      <c r="S494">
        <v>0.90635246000000003</v>
      </c>
      <c r="T494">
        <v>-0.97474680000000002</v>
      </c>
      <c r="U494">
        <v>1.3738862000000001</v>
      </c>
      <c r="V494">
        <v>0.91560704000000004</v>
      </c>
      <c r="W494">
        <v>0.9480267</v>
      </c>
      <c r="X494">
        <v>0.43137925999999999</v>
      </c>
      <c r="Y494">
        <v>0.94368370000000001</v>
      </c>
      <c r="Z494">
        <v>0.99037474000000003</v>
      </c>
      <c r="AA494">
        <v>1</v>
      </c>
      <c r="AB494">
        <v>0.88715993999999998</v>
      </c>
      <c r="AC494">
        <v>0.98475559999999995</v>
      </c>
      <c r="AD494">
        <v>0.90914242999999995</v>
      </c>
      <c r="AE494">
        <v>0.42763161999999999</v>
      </c>
      <c r="AF494">
        <v>0.88284739999999995</v>
      </c>
      <c r="AG494" s="1">
        <v>0.47</v>
      </c>
      <c r="AH494" s="1">
        <v>0.19</v>
      </c>
      <c r="AI494" s="1">
        <v>0.18</v>
      </c>
      <c r="AJ494" s="1">
        <v>0.11</v>
      </c>
      <c r="AK494" s="1">
        <v>0.28999999999999998</v>
      </c>
      <c r="AL494" s="1">
        <v>0.34</v>
      </c>
      <c r="AM494" s="1">
        <v>0.21</v>
      </c>
      <c r="AN494" s="1">
        <v>0.42</v>
      </c>
      <c r="AO494" s="1">
        <v>0.26</v>
      </c>
      <c r="AP494" s="1">
        <v>0.21</v>
      </c>
      <c r="AQ494" s="1">
        <f>SUM(Tabla1[[#This Row],[AM24vsNM24]:[NMinf48vsNM48]])</f>
        <v>-0.19834629999999986</v>
      </c>
    </row>
    <row r="495" spans="1:43" x14ac:dyDescent="0.3">
      <c r="A495" t="s">
        <v>523</v>
      </c>
      <c r="B495">
        <v>16</v>
      </c>
      <c r="C495" t="str">
        <f>IF(Tabla1[[#This Row],[FDR q-val|AM24vsNM24]] &lt; $C$1, Tabla1[[#This Row],[NES|AM24vsNM24]], "")</f>
        <v/>
      </c>
      <c r="D495" t="str">
        <f>IF(Tabla1[[#This Row],[FDR q-val|AM48vsNM48]] &lt; $C$1, Tabla1[[#This Row],[NES|AM48vsNM48]], "")</f>
        <v/>
      </c>
      <c r="E495" t="str">
        <f>IF(Tabla1[[#This Row],[FDR q-val|AMinf24vsAM24]] &lt; $C$1, Tabla1[[#This Row],[NES|AMinf24vsAM24]], "")</f>
        <v/>
      </c>
      <c r="F495" t="str">
        <f>IF(Tabla1[[#This Row],[FDR q-val|AMinf24vsNM24]] &lt; $C$1, Tabla1[[#This Row],[NES|AMinf24vsNM24]], "")</f>
        <v/>
      </c>
      <c r="H495" s="8">
        <f>IF(Tabla1[[#This Row],[FDR q-val|AMinf48_vs_NMinf48]] &lt; $C$1, Tabla1[[#This Row],[NES|AMinf48_vs_NMinf48]], "")</f>
        <v>-1.5314658999999999</v>
      </c>
      <c r="I495" t="str">
        <f>IF(Tabla1[[#This Row],[FDR q-val|AMinf48vsAM48]] &lt; $C$1, Tabla1[[#This Row],[NES|AMinf48vsAM48]], "")</f>
        <v/>
      </c>
      <c r="J495" t="str">
        <f>IF(Tabla1[[#This Row],[FDR q-val|AMinf48vsNM48]] &lt; $C$1, Tabla1[[#This Row],[NES|AMinf48vsNM48]], "")</f>
        <v/>
      </c>
      <c r="K495">
        <f>IF(Tabla1[[#This Row],[FDR q-val|NMinf24vsNM24]] &lt; $C$1, Tabla1[[#This Row],[NES|NMinf24vsNM24]], "")</f>
        <v>1.7667948</v>
      </c>
      <c r="L495" t="str">
        <f>IF(Tabla1[[#This Row],[FDR q-val|NMinf48vsNM48]] &lt; $C$1, Tabla1[[#This Row],[NES|NMinf48vsNM48]], "")</f>
        <v/>
      </c>
      <c r="M495">
        <v>-0.48982949999999997</v>
      </c>
      <c r="N495">
        <v>-1.2114986999999999</v>
      </c>
      <c r="O495">
        <v>0.95587500000000003</v>
      </c>
      <c r="P495">
        <v>1.0382252000000001</v>
      </c>
      <c r="Q495">
        <v>-1.2731178999999999</v>
      </c>
      <c r="R495">
        <v>-1.5314658999999999</v>
      </c>
      <c r="S495">
        <v>1.3936417999999999</v>
      </c>
      <c r="T495">
        <v>1.2982898</v>
      </c>
      <c r="U495">
        <v>1.7667948</v>
      </c>
      <c r="V495">
        <v>1.2134625999999999</v>
      </c>
      <c r="W495">
        <v>0.97499570000000002</v>
      </c>
      <c r="X495">
        <v>0.97413070000000002</v>
      </c>
      <c r="Y495">
        <v>0.88731325000000005</v>
      </c>
      <c r="Z495">
        <v>0.74459299999999995</v>
      </c>
      <c r="AA495">
        <v>1</v>
      </c>
      <c r="AB495">
        <v>0.44319249999999999</v>
      </c>
      <c r="AC495">
        <v>1</v>
      </c>
      <c r="AD495">
        <v>1</v>
      </c>
      <c r="AE495">
        <v>8.7453580000000003E-2</v>
      </c>
      <c r="AF495">
        <v>0.78045803000000002</v>
      </c>
      <c r="AG495" s="1">
        <v>0.38</v>
      </c>
      <c r="AH495" s="1">
        <v>0.38</v>
      </c>
      <c r="AI495" s="1">
        <v>0.81</v>
      </c>
      <c r="AJ495" s="1">
        <v>0.5</v>
      </c>
      <c r="AK495" s="1">
        <v>0.75</v>
      </c>
      <c r="AL495" s="1">
        <v>0.81</v>
      </c>
      <c r="AM495" s="1">
        <v>0.63</v>
      </c>
      <c r="AN495" s="1">
        <v>0.69</v>
      </c>
      <c r="AO495" s="1">
        <v>0.81</v>
      </c>
      <c r="AP495" s="1">
        <v>0.5</v>
      </c>
      <c r="AQ495" s="1">
        <f>SUM(Tabla1[[#This Row],[AM24vsNM24]:[NMinf48vsNM48]])</f>
        <v>0.23532890000000006</v>
      </c>
    </row>
    <row r="496" spans="1:43" x14ac:dyDescent="0.3">
      <c r="A496" t="s">
        <v>524</v>
      </c>
      <c r="B496">
        <v>15</v>
      </c>
      <c r="C496" t="str">
        <f>IF(Tabla1[[#This Row],[FDR q-val|AM24vsNM24]] &lt; $C$1, Tabla1[[#This Row],[NES|AM24vsNM24]], "")</f>
        <v/>
      </c>
      <c r="D496" t="str">
        <f>IF(Tabla1[[#This Row],[FDR q-val|AM48vsNM48]] &lt; $C$1, Tabla1[[#This Row],[NES|AM48vsNM48]], "")</f>
        <v/>
      </c>
      <c r="E496" t="str">
        <f>IF(Tabla1[[#This Row],[FDR q-val|AMinf24vsAM24]] &lt; $C$1, Tabla1[[#This Row],[NES|AMinf24vsAM24]], "")</f>
        <v/>
      </c>
      <c r="F496" t="str">
        <f>IF(Tabla1[[#This Row],[FDR q-val|AMinf24vsNM24]] &lt; $C$1, Tabla1[[#This Row],[NES|AMinf24vsNM24]], "")</f>
        <v/>
      </c>
      <c r="G496" t="str">
        <f>IF(Tabla1[[#This Row],[FDR q-val|AMinf24vsNMinf24]] &lt; $C$1, Tabla1[[#This Row],[NES|AMinf24vsNMinf24]], "")</f>
        <v/>
      </c>
      <c r="H496" t="str">
        <f>IF(Tabla1[[#This Row],[FDR q-val|AMinf48_vs_NMinf48]] &lt; $C$1, Tabla1[[#This Row],[NES|AMinf48_vs_NMinf48]], "")</f>
        <v/>
      </c>
      <c r="I496" t="str">
        <f>IF(Tabla1[[#This Row],[FDR q-val|AMinf48vsAM48]] &lt; $C$1, Tabla1[[#This Row],[NES|AMinf48vsAM48]], "")</f>
        <v/>
      </c>
      <c r="J496" t="str">
        <f>IF(Tabla1[[#This Row],[FDR q-val|AMinf48vsNM48]] &lt; $C$1, Tabla1[[#This Row],[NES|AMinf48vsNM48]], "")</f>
        <v/>
      </c>
      <c r="K496">
        <f>IF(Tabla1[[#This Row],[FDR q-val|NMinf24vsNM24]] &lt; $C$1, Tabla1[[#This Row],[NES|NMinf24vsNM24]], "")</f>
        <v>1.4786326000000001</v>
      </c>
      <c r="L496" t="str">
        <f>IF(Tabla1[[#This Row],[FDR q-val|NMinf48vsNM48]] &lt; $C$1, Tabla1[[#This Row],[NES|NMinf48vsNM48]], "")</f>
        <v/>
      </c>
      <c r="M496">
        <v>-1.0006013</v>
      </c>
      <c r="N496">
        <v>-1.4135219999999999</v>
      </c>
      <c r="O496">
        <v>-1.0837532000000001</v>
      </c>
      <c r="P496">
        <v>0.946546</v>
      </c>
      <c r="Q496">
        <v>-1.2477982000000001</v>
      </c>
      <c r="R496">
        <v>-1.2734673000000001</v>
      </c>
      <c r="S496">
        <v>1.0097128</v>
      </c>
      <c r="T496">
        <v>0.89353335</v>
      </c>
      <c r="U496">
        <v>1.4786326000000001</v>
      </c>
      <c r="V496">
        <v>1.2019029000000001</v>
      </c>
      <c r="W496">
        <v>0.94106310000000004</v>
      </c>
      <c r="X496">
        <v>0.74884676999999999</v>
      </c>
      <c r="Y496">
        <v>0.75597800000000004</v>
      </c>
      <c r="Z496">
        <v>0.83837724000000002</v>
      </c>
      <c r="AA496">
        <v>1</v>
      </c>
      <c r="AB496">
        <v>0.72155729999999996</v>
      </c>
      <c r="AC496">
        <v>0.95346399999999998</v>
      </c>
      <c r="AD496">
        <v>0.86301755999999996</v>
      </c>
      <c r="AE496">
        <v>0.32069835000000002</v>
      </c>
      <c r="AF496">
        <v>0.76929115999999997</v>
      </c>
      <c r="AG496" s="1">
        <v>0.27</v>
      </c>
      <c r="AH496" s="1">
        <v>0.4</v>
      </c>
      <c r="AI496" s="1">
        <v>0.33</v>
      </c>
      <c r="AJ496" s="1">
        <v>0.13</v>
      </c>
      <c r="AK496" s="1">
        <v>0.4</v>
      </c>
      <c r="AL496" s="1">
        <v>0.47</v>
      </c>
      <c r="AM496" s="1">
        <v>0.33</v>
      </c>
      <c r="AN496" s="1">
        <v>0.33</v>
      </c>
      <c r="AO496" s="1">
        <v>0.13</v>
      </c>
      <c r="AP496" s="1">
        <v>0.33</v>
      </c>
      <c r="AQ496" s="1">
        <f>SUM(Tabla1[[#This Row],[AM24vsNM24]:[NMinf48vsNM48]])</f>
        <v>1.4786326000000001</v>
      </c>
    </row>
    <row r="497" spans="1:43" x14ac:dyDescent="0.3">
      <c r="A497" t="s">
        <v>525</v>
      </c>
      <c r="B497">
        <v>20</v>
      </c>
      <c r="C497" t="str">
        <f>IF(Tabla1[[#This Row],[FDR q-val|AM24vsNM24]] &lt; $C$1, Tabla1[[#This Row],[NES|AM24vsNM24]], "")</f>
        <v/>
      </c>
      <c r="D497" t="str">
        <f>IF(Tabla1[[#This Row],[FDR q-val|AM48vsNM48]] &lt; $C$1, Tabla1[[#This Row],[NES|AM48vsNM48]], "")</f>
        <v/>
      </c>
      <c r="E497" t="str">
        <f>IF(Tabla1[[#This Row],[FDR q-val|AMinf24vsAM24]] &lt; $C$1, Tabla1[[#This Row],[NES|AMinf24vsAM24]], "")</f>
        <v/>
      </c>
      <c r="F497" t="str">
        <f>IF(Tabla1[[#This Row],[FDR q-val|AMinf24vsNM24]] &lt; $C$1, Tabla1[[#This Row],[NES|AMinf24vsNM24]], "")</f>
        <v/>
      </c>
      <c r="H497" t="str">
        <f>IF(Tabla1[[#This Row],[FDR q-val|AMinf48_vs_NMinf48]] &lt; $C$1, Tabla1[[#This Row],[NES|AMinf48_vs_NMinf48]], "")</f>
        <v/>
      </c>
      <c r="I497" t="str">
        <f>IF(Tabla1[[#This Row],[FDR q-val|AMinf48vsAM48]] &lt; $C$1, Tabla1[[#This Row],[NES|AMinf48vsAM48]], "")</f>
        <v/>
      </c>
      <c r="J497" t="str">
        <f>IF(Tabla1[[#This Row],[FDR q-val|AMinf48vsNM48]] &lt; $C$1, Tabla1[[#This Row],[NES|AMinf48vsNM48]], "")</f>
        <v/>
      </c>
      <c r="K497">
        <f>IF(Tabla1[[#This Row],[FDR q-val|NMinf24vsNM24]] &lt; $C$1, Tabla1[[#This Row],[NES|NMinf24vsNM24]], "")</f>
        <v>-1.5424416000000001</v>
      </c>
      <c r="L497" t="str">
        <f>IF(Tabla1[[#This Row],[FDR q-val|NMinf48vsNM48]] &lt; $C$1, Tabla1[[#This Row],[NES|NMinf48vsNM48]], "")</f>
        <v/>
      </c>
      <c r="M497">
        <v>-1.4189039999999999</v>
      </c>
      <c r="N497">
        <v>-0.91957319999999998</v>
      </c>
      <c r="O497">
        <v>0.47782922</v>
      </c>
      <c r="P497">
        <v>-1.3948805</v>
      </c>
      <c r="Q497">
        <v>0.67416379999999998</v>
      </c>
      <c r="R497">
        <v>1.1676985</v>
      </c>
      <c r="S497">
        <v>-1.2144842</v>
      </c>
      <c r="T497">
        <v>-1.3198578000000001</v>
      </c>
      <c r="U497">
        <v>-1.5424416000000001</v>
      </c>
      <c r="V497">
        <v>-1.2487531000000001</v>
      </c>
      <c r="W497">
        <v>0.97066253000000002</v>
      </c>
      <c r="X497">
        <v>1</v>
      </c>
      <c r="Y497">
        <v>0.99061096000000004</v>
      </c>
      <c r="Z497">
        <v>1</v>
      </c>
      <c r="AA497">
        <v>0.97095290000000001</v>
      </c>
      <c r="AB497">
        <v>1</v>
      </c>
      <c r="AC497">
        <v>0.77948240000000002</v>
      </c>
      <c r="AD497">
        <v>1</v>
      </c>
      <c r="AE497">
        <v>0.48355009999999998</v>
      </c>
      <c r="AF497">
        <v>0.81490169999999995</v>
      </c>
      <c r="AG497" s="1">
        <v>0.7</v>
      </c>
      <c r="AH497" s="1">
        <v>0.1</v>
      </c>
      <c r="AI497" s="1">
        <v>1</v>
      </c>
      <c r="AJ497" s="1">
        <v>0.75</v>
      </c>
      <c r="AK497" s="1">
        <v>0.4</v>
      </c>
      <c r="AL497" s="1">
        <v>0.75</v>
      </c>
      <c r="AM497" s="1">
        <v>0.9</v>
      </c>
      <c r="AN497" s="1">
        <v>0.95</v>
      </c>
      <c r="AO497" s="1">
        <v>0.7</v>
      </c>
      <c r="AP497" s="1">
        <v>1</v>
      </c>
      <c r="AQ497" s="1">
        <f>SUM(Tabla1[[#This Row],[AM24vsNM24]:[NMinf48vsNM48]])</f>
        <v>-1.5424416000000001</v>
      </c>
    </row>
    <row r="498" spans="1:43" hidden="1" x14ac:dyDescent="0.3">
      <c r="A498" t="s">
        <v>526</v>
      </c>
      <c r="B498">
        <v>46</v>
      </c>
      <c r="C498" t="str">
        <f>IF(Tabla1[[#This Row],[FDR q-val|AM24vsNM24]] &lt; $C$1, Tabla1[[#This Row],[NES|AM24vsNM24]], "")</f>
        <v/>
      </c>
      <c r="D498" t="str">
        <f>IF(Tabla1[[#This Row],[FDR q-val|AM48vsNM48]] &lt; $C$1, Tabla1[[#This Row],[NES|AM48vsNM48]], "")</f>
        <v/>
      </c>
      <c r="E498" t="str">
        <f>IF(Tabla1[[#This Row],[FDR q-val|AMinf24vsAM24]] &lt; $C$1, Tabla1[[#This Row],[NES|AMinf24vsAM24]], "")</f>
        <v/>
      </c>
      <c r="F498" t="str">
        <f>IF(Tabla1[[#This Row],[FDR q-val|AMinf24vsNM24]] &lt; $C$1, Tabla1[[#This Row],[NES|AMinf24vsNM24]], "")</f>
        <v/>
      </c>
      <c r="G498" t="str">
        <f>IF(Tabla1[[#This Row],[FDR q-val|AMinf24vsNMinf24]] &lt; $C$1, Tabla1[[#This Row],[NES|AMinf24vsNMinf24]], "")</f>
        <v/>
      </c>
      <c r="H498" t="str">
        <f>IF(Tabla1[[#This Row],[FDR q-val|AMinf48_vs_NMinf48]] &lt; $C$1, Tabla1[[#This Row],[NES|AMinf48_vs_NMinf48]], "")</f>
        <v/>
      </c>
      <c r="I498" t="str">
        <f>IF(Tabla1[[#This Row],[FDR q-val|AMinf48vsAM48]] &lt; $C$1, Tabla1[[#This Row],[NES|AMinf48vsAM48]], "")</f>
        <v/>
      </c>
      <c r="J498" t="str">
        <f>IF(Tabla1[[#This Row],[FDR q-val|AMinf48vsNM48]] &lt; $C$1, Tabla1[[#This Row],[NES|AMinf48vsNM48]], "")</f>
        <v/>
      </c>
      <c r="K498" t="str">
        <f>IF(Tabla1[[#This Row],[FDR q-val|NMinf24vsNM24]] &lt; $C$1, Tabla1[[#This Row],[NES|NMinf24vsNM24]], "")</f>
        <v/>
      </c>
      <c r="L498" t="str">
        <f>IF(Tabla1[[#This Row],[FDR q-val|NMinf48vsNM48]] &lt; $C$1, Tabla1[[#This Row],[NES|NMinf48vsNM48]], "")</f>
        <v/>
      </c>
      <c r="M498">
        <v>-0.56222890000000003</v>
      </c>
      <c r="N498">
        <v>-1.0173291</v>
      </c>
      <c r="O498">
        <v>0.78274699999999997</v>
      </c>
      <c r="P498">
        <v>0.85815763</v>
      </c>
      <c r="Q498">
        <v>-0.91814810000000002</v>
      </c>
      <c r="R498">
        <v>-1.0393393</v>
      </c>
      <c r="S498">
        <v>0.61542399999999997</v>
      </c>
      <c r="T498">
        <v>-0.79792490000000005</v>
      </c>
      <c r="U498">
        <v>1.0676321</v>
      </c>
      <c r="V498">
        <v>1.0280435000000001</v>
      </c>
      <c r="W498">
        <v>0.96637779999999995</v>
      </c>
      <c r="X498">
        <v>1</v>
      </c>
      <c r="Y498">
        <v>0.92495079999999996</v>
      </c>
      <c r="Z498">
        <v>0.85520640000000003</v>
      </c>
      <c r="AA498">
        <v>1</v>
      </c>
      <c r="AB498">
        <v>0.94350780000000001</v>
      </c>
      <c r="AC498">
        <v>0.97600310000000001</v>
      </c>
      <c r="AD498">
        <v>0.92335140000000004</v>
      </c>
      <c r="AE498">
        <v>0.69986402999999997</v>
      </c>
      <c r="AF498">
        <v>0.85815549999999996</v>
      </c>
      <c r="AG498" s="1">
        <v>0.22</v>
      </c>
      <c r="AH498" s="1">
        <v>0.28000000000000003</v>
      </c>
      <c r="AI498" s="1">
        <v>0.24</v>
      </c>
      <c r="AJ498" s="1">
        <v>0.22</v>
      </c>
      <c r="AK498" s="1">
        <v>0.46</v>
      </c>
      <c r="AL498" s="1">
        <v>0.56999999999999995</v>
      </c>
      <c r="AM498" s="1">
        <v>0.3</v>
      </c>
      <c r="AN498" s="1">
        <v>0.35</v>
      </c>
      <c r="AO498" s="1">
        <v>0.13</v>
      </c>
      <c r="AP498" s="1">
        <v>0.28000000000000003</v>
      </c>
      <c r="AQ498" s="1">
        <f>SUM(Tabla1[[#This Row],[AM24vsNM24]:[NMinf48vsNM48]])</f>
        <v>0</v>
      </c>
    </row>
    <row r="499" spans="1:43" hidden="1" x14ac:dyDescent="0.3">
      <c r="A499" t="s">
        <v>527</v>
      </c>
      <c r="B499">
        <v>30</v>
      </c>
      <c r="C499" t="str">
        <f>IF(Tabla1[[#This Row],[FDR q-val|AM24vsNM24]] &lt; $C$1, Tabla1[[#This Row],[NES|AM24vsNM24]], "")</f>
        <v/>
      </c>
      <c r="D499" t="str">
        <f>IF(Tabla1[[#This Row],[FDR q-val|AM48vsNM48]] &lt; $C$1, Tabla1[[#This Row],[NES|AM48vsNM48]], "")</f>
        <v/>
      </c>
      <c r="E499" t="str">
        <f>IF(Tabla1[[#This Row],[FDR q-val|AMinf24vsAM24]] &lt; $C$1, Tabla1[[#This Row],[NES|AMinf24vsAM24]], "")</f>
        <v/>
      </c>
      <c r="F499" t="str">
        <f>IF(Tabla1[[#This Row],[FDR q-val|AMinf24vsNM24]] &lt; $C$1, Tabla1[[#This Row],[NES|AMinf24vsNM24]], "")</f>
        <v/>
      </c>
      <c r="H499" t="str">
        <f>IF(Tabla1[[#This Row],[FDR q-val|AMinf48_vs_NMinf48]] &lt; $C$1, Tabla1[[#This Row],[NES|AMinf48_vs_NMinf48]], "")</f>
        <v/>
      </c>
      <c r="I499" t="str">
        <f>IF(Tabla1[[#This Row],[FDR q-val|AMinf48vsAM48]] &lt; $C$1, Tabla1[[#This Row],[NES|AMinf48vsAM48]], "")</f>
        <v/>
      </c>
      <c r="J499" t="str">
        <f>IF(Tabla1[[#This Row],[FDR q-val|AMinf48vsNM48]] &lt; $C$1, Tabla1[[#This Row],[NES|AMinf48vsNM48]], "")</f>
        <v/>
      </c>
      <c r="K499" t="str">
        <f>IF(Tabla1[[#This Row],[FDR q-val|NMinf24vsNM24]] &lt; $C$1, Tabla1[[#This Row],[NES|NMinf24vsNM24]], "")</f>
        <v/>
      </c>
      <c r="L499" t="str">
        <f>IF(Tabla1[[#This Row],[FDR q-val|NMinf48vsNM48]] &lt; $C$1, Tabla1[[#This Row],[NES|NMinf48vsNM48]], "")</f>
        <v/>
      </c>
      <c r="M499">
        <v>0.69144326</v>
      </c>
      <c r="N499">
        <v>-0.74355464999999998</v>
      </c>
      <c r="O499">
        <v>0.80158130000000005</v>
      </c>
      <c r="P499">
        <v>1.1416999999999999</v>
      </c>
      <c r="Q499">
        <v>-0.71578379999999997</v>
      </c>
      <c r="R499">
        <v>-1.1312306999999999</v>
      </c>
      <c r="S499">
        <v>0.76249164000000003</v>
      </c>
      <c r="T499">
        <v>0.72928755999999995</v>
      </c>
      <c r="U499">
        <v>1.2113834999999999</v>
      </c>
      <c r="V499">
        <v>1.1875027</v>
      </c>
      <c r="W499">
        <v>0.94695865999999995</v>
      </c>
      <c r="X499">
        <v>1</v>
      </c>
      <c r="Y499">
        <v>0.91806019999999999</v>
      </c>
      <c r="Z499">
        <v>0.69226295000000004</v>
      </c>
      <c r="AA499">
        <v>1</v>
      </c>
      <c r="AB499">
        <v>0.85116756000000005</v>
      </c>
      <c r="AC499">
        <v>0.97882544999999999</v>
      </c>
      <c r="AD499">
        <v>0.92341225999999998</v>
      </c>
      <c r="AE499">
        <v>0.58019790000000004</v>
      </c>
      <c r="AF499">
        <v>0.75459770000000004</v>
      </c>
      <c r="AG499" s="1">
        <v>0.27</v>
      </c>
      <c r="AH499" s="1">
        <v>0.17</v>
      </c>
      <c r="AI499" s="1">
        <v>0.23</v>
      </c>
      <c r="AJ499" s="1">
        <v>0.27</v>
      </c>
      <c r="AK499" s="1">
        <v>0.43</v>
      </c>
      <c r="AL499" s="1">
        <v>0.63</v>
      </c>
      <c r="AM499" s="1">
        <v>0.4</v>
      </c>
      <c r="AN499" s="1">
        <v>0.33</v>
      </c>
      <c r="AO499" s="1">
        <v>0.3</v>
      </c>
      <c r="AP499" s="1">
        <v>0.4</v>
      </c>
      <c r="AQ499" s="1">
        <f>SUM(Tabla1[[#This Row],[AM24vsNM24]:[NMinf48vsNM48]])</f>
        <v>0</v>
      </c>
    </row>
  </sheetData>
  <conditionalFormatting sqref="C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num" val="-3"/>
        <cfvo type="num" val="0"/>
        <cfvo type="num" val="3"/>
        <color rgb="FF0070C0"/>
        <color theme="0"/>
        <color rgb="FFC00000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GSEA_few-cols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manresa grao</dc:creator>
  <cp:lastModifiedBy>maria manresa grao</cp:lastModifiedBy>
  <dcterms:created xsi:type="dcterms:W3CDTF">2023-07-21T12:42:26Z</dcterms:created>
  <dcterms:modified xsi:type="dcterms:W3CDTF">2023-07-21T14:18:03Z</dcterms:modified>
</cp:coreProperties>
</file>