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DATA\NiCEMSI\People\Chelsea\Metabolite Lists\"/>
    </mc:Choice>
  </mc:AlternateContent>
  <bookViews>
    <workbookView xWindow="4890" yWindow="0" windowWidth="23040" windowHeight="9405"/>
  </bookViews>
  <sheets>
    <sheet name="Reference_List" sheetId="3" r:id="rId1"/>
  </sheets>
  <definedNames>
    <definedName name="_xlnm._FilterDatabase" localSheetId="0" hidden="1">Reference_List!$A$1:$A$114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5" i="3"/>
  <c r="B8" i="3"/>
  <c r="B14" i="3"/>
  <c r="B11" i="3"/>
  <c r="B7" i="3"/>
  <c r="B13" i="3"/>
  <c r="B6" i="3"/>
  <c r="B9" i="3"/>
  <c r="B3" i="3" l="1"/>
  <c r="B1" i="3"/>
</calcChain>
</file>

<file path=xl/sharedStrings.xml><?xml version="1.0" encoding="utf-8"?>
<sst xmlns="http://schemas.openxmlformats.org/spreadsheetml/2006/main" count="15" uniqueCount="15">
  <si>
    <t>Raffinose</t>
  </si>
  <si>
    <t>CHCA</t>
  </si>
  <si>
    <t>DHB</t>
  </si>
  <si>
    <t>9AA</t>
  </si>
  <si>
    <t>DHB-H</t>
  </si>
  <si>
    <t>DHB+H</t>
  </si>
  <si>
    <t>2CHCA</t>
  </si>
  <si>
    <t>3CHCA</t>
  </si>
  <si>
    <t>4CHCA</t>
  </si>
  <si>
    <t>2DHB</t>
  </si>
  <si>
    <t>3DHB</t>
  </si>
  <si>
    <t>4DHB</t>
  </si>
  <si>
    <t>29AA</t>
  </si>
  <si>
    <t>39AA</t>
  </si>
  <si>
    <t>49AA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</si>
</sst>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1" fillId="2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tabSelected="1" workbookViewId="0">
      <selection activeCell="B16" sqref="B16"/>
    </sheetView>
  </sheetViews>
  <sheetFormatPr defaultRowHeight="15" x14ac:dyDescent="0.25"/>
  <cols>
    <col min="1" max="1" width="30.140625" style="1" bestFit="1" customWidth="1"/>
    <col min="2" max="2" width="21.85546875" style="4" customWidth="1"/>
  </cols>
  <sheetData>
    <row r="1" spans="1:2" x14ac:dyDescent="0.25">
      <c r="A1" s="1" t="s">
        <v>4</v>
      </c>
      <c r="B1" s="4">
        <f>154.026611-1.007276</f>
        <v>153.01933500000001</v>
      </c>
    </row>
    <row r="2" spans="1:2" x14ac:dyDescent="0.25">
      <c r="A2" s="1" t="s">
        <v>2</v>
      </c>
      <c r="B2" s="4">
        <v>154.026611</v>
      </c>
    </row>
    <row r="3" spans="1:2" x14ac:dyDescent="0.25">
      <c r="A3" s="1" t="s">
        <v>5</v>
      </c>
      <c r="B3" s="4">
        <f>154.026611+1.007276</f>
        <v>155.03388699999999</v>
      </c>
    </row>
    <row r="4" spans="1:2" x14ac:dyDescent="0.25">
      <c r="A4" s="1" t="s">
        <v>1</v>
      </c>
      <c r="B4" s="4">
        <v>189.042587</v>
      </c>
    </row>
    <row r="5" spans="1:2" x14ac:dyDescent="0.25">
      <c r="A5" s="1" t="s">
        <v>3</v>
      </c>
      <c r="B5" s="4">
        <v>194.084396</v>
      </c>
    </row>
    <row r="6" spans="1:2" x14ac:dyDescent="0.25">
      <c r="A6" s="1" t="s">
        <v>9</v>
      </c>
      <c r="B6" s="4">
        <f>2*154.026611</f>
        <v>308.05322200000001</v>
      </c>
    </row>
    <row r="7" spans="1:2" x14ac:dyDescent="0.25">
      <c r="A7" s="1" t="s">
        <v>6</v>
      </c>
      <c r="B7" s="4">
        <f>2*189.042587</f>
        <v>378.08517399999999</v>
      </c>
    </row>
    <row r="8" spans="1:2" x14ac:dyDescent="0.25">
      <c r="A8" s="1" t="s">
        <v>12</v>
      </c>
      <c r="B8" s="4">
        <f>2*194.084396</f>
        <v>388.168792</v>
      </c>
    </row>
    <row r="9" spans="1:2" x14ac:dyDescent="0.25">
      <c r="A9" s="1" t="s">
        <v>10</v>
      </c>
      <c r="B9" s="4">
        <f>3*154.026611</f>
        <v>462.07983300000001</v>
      </c>
    </row>
    <row r="10" spans="1:2" x14ac:dyDescent="0.25">
      <c r="A10" s="1" t="s">
        <v>0</v>
      </c>
      <c r="B10" s="4">
        <v>504.16903497599998</v>
      </c>
    </row>
    <row r="11" spans="1:2" x14ac:dyDescent="0.25">
      <c r="A11" s="1" t="s">
        <v>7</v>
      </c>
      <c r="B11" s="4">
        <f>3*189.042587</f>
        <v>567.12776099999996</v>
      </c>
    </row>
    <row r="12" spans="1:2" x14ac:dyDescent="0.25">
      <c r="A12" s="1" t="s">
        <v>13</v>
      </c>
      <c r="B12" s="4">
        <f>3*194.084396</f>
        <v>582.25318800000002</v>
      </c>
    </row>
    <row r="13" spans="1:2" x14ac:dyDescent="0.25">
      <c r="A13" s="1" t="s">
        <v>11</v>
      </c>
      <c r="B13" s="4">
        <f>4*154.026611</f>
        <v>616.10644400000001</v>
      </c>
    </row>
    <row r="14" spans="1:2" x14ac:dyDescent="0.25">
      <c r="A14" s="1" t="s">
        <v>8</v>
      </c>
      <c r="B14" s="4">
        <f>4*189.042587</f>
        <v>756.17034799999999</v>
      </c>
    </row>
    <row r="15" spans="1:2" x14ac:dyDescent="0.25">
      <c r="A15" s="1" t="s">
        <v>14</v>
      </c>
      <c r="B15" s="4">
        <f>4*194.084396</f>
        <v>776.33758399999999</v>
      </c>
    </row>
    <row r="108" spans="1:2" x14ac:dyDescent="0.25">
      <c r="A108" s="2"/>
      <c r="B108" s="5"/>
    </row>
    <row r="109" spans="1:2" x14ac:dyDescent="0.25">
      <c r="A109" s="2"/>
      <c r="B109" s="5"/>
    </row>
    <row r="110" spans="1:2" x14ac:dyDescent="0.25">
      <c r="A110" s="3"/>
      <c r="B110" s="5"/>
    </row>
    <row r="111" spans="1:2" x14ac:dyDescent="0.25">
      <c r="A111" s="3"/>
      <c r="B111" s="5"/>
    </row>
    <row r="112" spans="1:2" ht="15.75" thickBot="1" x14ac:dyDescent="0.3">
      <c r="A112" s="2"/>
      <c r="B112" s="5"/>
    </row>
    <row r="113" spans="1:2" ht="15.75" thickBot="1" x14ac:dyDescent="0.3">
      <c r="A113" s="2"/>
      <c r="B113" s="6"/>
    </row>
    <row r="114" spans="1:2" ht="15.75" thickBot="1" x14ac:dyDescent="0.3">
      <c r="A114" s="2"/>
      <c r="B114" s="6"/>
    </row>
  </sheetData>
  <sortState ref="A1:B114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Nikula</dc:creator>
  <cp:lastModifiedBy>Teresa Murta</cp:lastModifiedBy>
  <dcterms:created xsi:type="dcterms:W3CDTF">2018-07-23T09:01:21Z</dcterms:created>
  <dcterms:modified xsi:type="dcterms:W3CDTF">2018-09-26T14:26:09Z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