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0_Scripts for Data Processing\Git Repository (March 2020)\molecules-lists\"/>
    </mc:Choice>
  </mc:AlternateContent>
  <xr:revisionPtr revIDLastSave="0" documentId="13_ncr:1_{7BBD50EB-7451-40A7-9C61-B2CFF6C6F8A5}" xr6:coauthVersionLast="44" xr6:coauthVersionMax="44" xr10:uidLastSave="{00000000-0000-0000-0000-000000000000}"/>
  <bookViews>
    <workbookView xWindow="-108" yWindow="-108" windowWidth="23256" windowHeight="12576" xr2:uid="{DA222FD2-02EA-429D-8431-AFA8895842CE}"/>
  </bookViews>
  <sheets>
    <sheet name="Sheet1" sheetId="1" r:id="rId1"/>
    <sheet name="mz calculations" sheetId="2" r:id="rId2"/>
  </sheets>
  <definedNames>
    <definedName name="_xlnm._FilterDatabase" localSheetId="0" hidden="1">Sheet1!$A$1:$A$276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0" i="2" l="1"/>
  <c r="G100" i="2"/>
  <c r="H100" i="2"/>
  <c r="I100" i="2"/>
  <c r="E100" i="2"/>
  <c r="D100" i="2"/>
  <c r="C100" i="2"/>
  <c r="F98" i="2"/>
  <c r="G98" i="2"/>
  <c r="J98" i="2" s="1"/>
  <c r="H98" i="2"/>
  <c r="I98" i="2"/>
  <c r="E98" i="2"/>
  <c r="D98" i="2"/>
  <c r="C98" i="2"/>
  <c r="F96" i="2"/>
  <c r="G96" i="2"/>
  <c r="H96" i="2"/>
  <c r="I96" i="2"/>
  <c r="E96" i="2"/>
  <c r="D96" i="2"/>
  <c r="C96" i="2"/>
  <c r="F94" i="2"/>
  <c r="G94" i="2"/>
  <c r="H94" i="2"/>
  <c r="I94" i="2"/>
  <c r="E94" i="2"/>
  <c r="D94" i="2"/>
  <c r="C94" i="2"/>
  <c r="F92" i="2"/>
  <c r="G92" i="2"/>
  <c r="H92" i="2"/>
  <c r="I92" i="2"/>
  <c r="E92" i="2"/>
  <c r="D92" i="2"/>
  <c r="C92" i="2"/>
  <c r="I90" i="2"/>
  <c r="F90" i="2"/>
  <c r="G90" i="2"/>
  <c r="H90" i="2"/>
  <c r="E90" i="2"/>
  <c r="D90" i="2"/>
  <c r="J90" i="2" s="1"/>
  <c r="C90" i="2"/>
  <c r="F88" i="2"/>
  <c r="G88" i="2"/>
  <c r="H88" i="2"/>
  <c r="I88" i="2"/>
  <c r="E88" i="2"/>
  <c r="D88" i="2"/>
  <c r="C88" i="2"/>
  <c r="F71" i="2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G71" i="2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H71" i="2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I71" i="2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E71" i="2"/>
  <c r="E72" i="2" s="1"/>
  <c r="D71" i="2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C71" i="2"/>
  <c r="C72" i="2" s="1"/>
  <c r="C73" i="2" s="1"/>
  <c r="F69" i="2"/>
  <c r="G69" i="2"/>
  <c r="H69" i="2"/>
  <c r="I69" i="2"/>
  <c r="E69" i="2"/>
  <c r="D69" i="2"/>
  <c r="C69" i="2"/>
  <c r="F67" i="2"/>
  <c r="G67" i="2"/>
  <c r="H67" i="2"/>
  <c r="I67" i="2"/>
  <c r="E67" i="2"/>
  <c r="J67" i="2" s="1"/>
  <c r="D67" i="2"/>
  <c r="C67" i="2"/>
  <c r="D63" i="2"/>
  <c r="D64" i="2" s="1"/>
  <c r="D65" i="2" s="1"/>
  <c r="I62" i="2"/>
  <c r="I63" i="2" s="1"/>
  <c r="I64" i="2" s="1"/>
  <c r="I65" i="2" s="1"/>
  <c r="F62" i="2"/>
  <c r="F63" i="2" s="1"/>
  <c r="F64" i="2" s="1"/>
  <c r="F65" i="2" s="1"/>
  <c r="G62" i="2"/>
  <c r="G63" i="2" s="1"/>
  <c r="G64" i="2" s="1"/>
  <c r="G65" i="2" s="1"/>
  <c r="H62" i="2"/>
  <c r="H63" i="2" s="1"/>
  <c r="H64" i="2" s="1"/>
  <c r="H65" i="2" s="1"/>
  <c r="E62" i="2"/>
  <c r="E63" i="2" s="1"/>
  <c r="E64" i="2" s="1"/>
  <c r="D62" i="2"/>
  <c r="C62" i="2"/>
  <c r="D58" i="2"/>
  <c r="D59" i="2" s="1"/>
  <c r="D60" i="2" s="1"/>
  <c r="F57" i="2"/>
  <c r="F58" i="2" s="1"/>
  <c r="F59" i="2" s="1"/>
  <c r="F60" i="2" s="1"/>
  <c r="G57" i="2"/>
  <c r="G58" i="2" s="1"/>
  <c r="G59" i="2" s="1"/>
  <c r="G60" i="2" s="1"/>
  <c r="H57" i="2"/>
  <c r="H58" i="2" s="1"/>
  <c r="H59" i="2" s="1"/>
  <c r="H60" i="2" s="1"/>
  <c r="I57" i="2"/>
  <c r="E57" i="2"/>
  <c r="E58" i="2" s="1"/>
  <c r="E59" i="2" s="1"/>
  <c r="E60" i="2" s="1"/>
  <c r="D57" i="2"/>
  <c r="C57" i="2"/>
  <c r="C58" i="2" s="1"/>
  <c r="H53" i="2"/>
  <c r="H54" i="2" s="1"/>
  <c r="H55" i="2" s="1"/>
  <c r="F52" i="2"/>
  <c r="F53" i="2" s="1"/>
  <c r="F54" i="2" s="1"/>
  <c r="F55" i="2" s="1"/>
  <c r="G52" i="2"/>
  <c r="G53" i="2" s="1"/>
  <c r="G54" i="2" s="1"/>
  <c r="G55" i="2" s="1"/>
  <c r="H52" i="2"/>
  <c r="I52" i="2"/>
  <c r="I53" i="2" s="1"/>
  <c r="I54" i="2" s="1"/>
  <c r="I55" i="2" s="1"/>
  <c r="E52" i="2"/>
  <c r="E53" i="2" s="1"/>
  <c r="E54" i="2" s="1"/>
  <c r="E55" i="2" s="1"/>
  <c r="D52" i="2"/>
  <c r="D53" i="2" s="1"/>
  <c r="D54" i="2" s="1"/>
  <c r="D55" i="2" s="1"/>
  <c r="C52" i="2"/>
  <c r="C53" i="2" s="1"/>
  <c r="C54" i="2" s="1"/>
  <c r="F47" i="2"/>
  <c r="F48" i="2" s="1"/>
  <c r="F49" i="2" s="1"/>
  <c r="G47" i="2"/>
  <c r="G48" i="2" s="1"/>
  <c r="G49" i="2" s="1"/>
  <c r="G50" i="2" s="1"/>
  <c r="H47" i="2"/>
  <c r="H48" i="2" s="1"/>
  <c r="H49" i="2" s="1"/>
  <c r="H50" i="2" s="1"/>
  <c r="I47" i="2"/>
  <c r="I48" i="2" s="1"/>
  <c r="I49" i="2" s="1"/>
  <c r="I50" i="2" s="1"/>
  <c r="E47" i="2"/>
  <c r="E48" i="2" s="1"/>
  <c r="E49" i="2" s="1"/>
  <c r="E50" i="2" s="1"/>
  <c r="D47" i="2"/>
  <c r="C47" i="2"/>
  <c r="C48" i="2" s="1"/>
  <c r="C49" i="2" s="1"/>
  <c r="C50" i="2" s="1"/>
  <c r="I40" i="2"/>
  <c r="I41" i="2" s="1"/>
  <c r="I42" i="2" s="1"/>
  <c r="I43" i="2" s="1"/>
  <c r="I44" i="2" s="1"/>
  <c r="I45" i="2" s="1"/>
  <c r="H40" i="2"/>
  <c r="H41" i="2" s="1"/>
  <c r="H42" i="2" s="1"/>
  <c r="H43" i="2" s="1"/>
  <c r="H44" i="2" s="1"/>
  <c r="H45" i="2" s="1"/>
  <c r="G40" i="2"/>
  <c r="G41" i="2" s="1"/>
  <c r="G42" i="2" s="1"/>
  <c r="G43" i="2" s="1"/>
  <c r="G44" i="2" s="1"/>
  <c r="G45" i="2" s="1"/>
  <c r="F40" i="2"/>
  <c r="F41" i="2" s="1"/>
  <c r="F42" i="2" s="1"/>
  <c r="F43" i="2" s="1"/>
  <c r="F44" i="2" s="1"/>
  <c r="F45" i="2" s="1"/>
  <c r="E40" i="2"/>
  <c r="E41" i="2" s="1"/>
  <c r="E42" i="2" s="1"/>
  <c r="E43" i="2" s="1"/>
  <c r="E44" i="2" s="1"/>
  <c r="E45" i="2" s="1"/>
  <c r="D40" i="2"/>
  <c r="D41" i="2" s="1"/>
  <c r="D42" i="2" s="1"/>
  <c r="D43" i="2" s="1"/>
  <c r="D44" i="2" s="1"/>
  <c r="D45" i="2" s="1"/>
  <c r="C40" i="2"/>
  <c r="F34" i="2"/>
  <c r="F35" i="2" s="1"/>
  <c r="F36" i="2" s="1"/>
  <c r="F37" i="2" s="1"/>
  <c r="F38" i="2" s="1"/>
  <c r="G34" i="2"/>
  <c r="G35" i="2" s="1"/>
  <c r="G36" i="2" s="1"/>
  <c r="G37" i="2" s="1"/>
  <c r="G38" i="2" s="1"/>
  <c r="H34" i="2"/>
  <c r="H35" i="2" s="1"/>
  <c r="H36" i="2" s="1"/>
  <c r="H37" i="2" s="1"/>
  <c r="H38" i="2" s="1"/>
  <c r="I34" i="2"/>
  <c r="I35" i="2" s="1"/>
  <c r="I36" i="2" s="1"/>
  <c r="I37" i="2" s="1"/>
  <c r="I38" i="2" s="1"/>
  <c r="E34" i="2"/>
  <c r="E35" i="2" s="1"/>
  <c r="E36" i="2" s="1"/>
  <c r="E37" i="2" s="1"/>
  <c r="E38" i="2" s="1"/>
  <c r="D34" i="2"/>
  <c r="D35" i="2" s="1"/>
  <c r="D36" i="2" s="1"/>
  <c r="D37" i="2" s="1"/>
  <c r="D38" i="2" s="1"/>
  <c r="C33" i="2"/>
  <c r="C34" i="2" s="1"/>
  <c r="C35" i="2" s="1"/>
  <c r="F28" i="2"/>
  <c r="F29" i="2" s="1"/>
  <c r="G28" i="2"/>
  <c r="G29" i="2" s="1"/>
  <c r="G30" i="2" s="1"/>
  <c r="G31" i="2" s="1"/>
  <c r="G32" i="2" s="1"/>
  <c r="H28" i="2"/>
  <c r="H29" i="2" s="1"/>
  <c r="H30" i="2" s="1"/>
  <c r="H31" i="2" s="1"/>
  <c r="H32" i="2" s="1"/>
  <c r="I28" i="2"/>
  <c r="I29" i="2" s="1"/>
  <c r="I30" i="2" s="1"/>
  <c r="I31" i="2" s="1"/>
  <c r="I32" i="2" s="1"/>
  <c r="E28" i="2"/>
  <c r="E29" i="2" s="1"/>
  <c r="E30" i="2" s="1"/>
  <c r="E31" i="2" s="1"/>
  <c r="E32" i="2" s="1"/>
  <c r="D28" i="2"/>
  <c r="D29" i="2" s="1"/>
  <c r="D30" i="2" s="1"/>
  <c r="D31" i="2" s="1"/>
  <c r="D32" i="2" s="1"/>
  <c r="C28" i="2"/>
  <c r="C29" i="2" s="1"/>
  <c r="C30" i="2" s="1"/>
  <c r="C31" i="2" s="1"/>
  <c r="F24" i="2"/>
  <c r="F25" i="2" s="1"/>
  <c r="F26" i="2" s="1"/>
  <c r="F23" i="2"/>
  <c r="G23" i="2"/>
  <c r="G24" i="2" s="1"/>
  <c r="G25" i="2" s="1"/>
  <c r="G26" i="2" s="1"/>
  <c r="H23" i="2"/>
  <c r="H24" i="2" s="1"/>
  <c r="H25" i="2" s="1"/>
  <c r="H26" i="2" s="1"/>
  <c r="I23" i="2"/>
  <c r="I24" i="2" s="1"/>
  <c r="I25" i="2" s="1"/>
  <c r="I26" i="2" s="1"/>
  <c r="E23" i="2"/>
  <c r="E24" i="2" s="1"/>
  <c r="E25" i="2" s="1"/>
  <c r="E26" i="2" s="1"/>
  <c r="D23" i="2"/>
  <c r="D24" i="2" s="1"/>
  <c r="D25" i="2" s="1"/>
  <c r="D26" i="2" s="1"/>
  <c r="C23" i="2"/>
  <c r="C24" i="2" s="1"/>
  <c r="F16" i="2"/>
  <c r="F17" i="2" s="1"/>
  <c r="F18" i="2" s="1"/>
  <c r="F19" i="2" s="1"/>
  <c r="F20" i="2" s="1"/>
  <c r="F21" i="2" s="1"/>
  <c r="G16" i="2"/>
  <c r="G17" i="2" s="1"/>
  <c r="G18" i="2" s="1"/>
  <c r="G19" i="2" s="1"/>
  <c r="G20" i="2" s="1"/>
  <c r="G21" i="2" s="1"/>
  <c r="H16" i="2"/>
  <c r="H17" i="2" s="1"/>
  <c r="H18" i="2" s="1"/>
  <c r="H19" i="2" s="1"/>
  <c r="H20" i="2" s="1"/>
  <c r="H21" i="2" s="1"/>
  <c r="I16" i="2"/>
  <c r="I17" i="2" s="1"/>
  <c r="I18" i="2" s="1"/>
  <c r="I19" i="2" s="1"/>
  <c r="I20" i="2" s="1"/>
  <c r="I21" i="2" s="1"/>
  <c r="E16" i="2"/>
  <c r="E17" i="2" s="1"/>
  <c r="E18" i="2" s="1"/>
  <c r="E19" i="2" s="1"/>
  <c r="E20" i="2" s="1"/>
  <c r="E21" i="2" s="1"/>
  <c r="D16" i="2"/>
  <c r="D17" i="2" s="1"/>
  <c r="D18" i="2" s="1"/>
  <c r="D19" i="2" s="1"/>
  <c r="D20" i="2" s="1"/>
  <c r="D21" i="2" s="1"/>
  <c r="C16" i="2"/>
  <c r="C17" i="2" s="1"/>
  <c r="C18" i="2" s="1"/>
  <c r="C19" i="2" s="1"/>
  <c r="D10" i="2"/>
  <c r="D11" i="2" s="1"/>
  <c r="D12" i="2" s="1"/>
  <c r="D13" i="2" s="1"/>
  <c r="D14" i="2" s="1"/>
  <c r="C10" i="2"/>
  <c r="C11" i="2" s="1"/>
  <c r="J9" i="2"/>
  <c r="J15" i="2"/>
  <c r="J22" i="2"/>
  <c r="J27" i="2"/>
  <c r="J33" i="2"/>
  <c r="J39" i="2"/>
  <c r="J46" i="2"/>
  <c r="J51" i="2"/>
  <c r="J56" i="2"/>
  <c r="J61" i="2"/>
  <c r="J66" i="2"/>
  <c r="J68" i="2"/>
  <c r="J70" i="2"/>
  <c r="J87" i="2"/>
  <c r="J89" i="2"/>
  <c r="J91" i="2"/>
  <c r="J93" i="2"/>
  <c r="J95" i="2"/>
  <c r="J96" i="2"/>
  <c r="J97" i="2"/>
  <c r="J99" i="2"/>
  <c r="J100" i="2"/>
  <c r="J101" i="2"/>
  <c r="J102" i="2"/>
  <c r="J3" i="2"/>
  <c r="J4" i="2"/>
  <c r="J5" i="2"/>
  <c r="J6" i="2"/>
  <c r="J7" i="2"/>
  <c r="J8" i="2"/>
  <c r="J2" i="2"/>
  <c r="J10" i="2" l="1"/>
  <c r="J94" i="2"/>
  <c r="J47" i="2"/>
  <c r="J62" i="2"/>
  <c r="J69" i="2"/>
  <c r="D48" i="2"/>
  <c r="D49" i="2" s="1"/>
  <c r="D50" i="2" s="1"/>
  <c r="J34" i="2"/>
  <c r="J40" i="2"/>
  <c r="J88" i="2"/>
  <c r="J92" i="2"/>
  <c r="J71" i="2"/>
  <c r="J24" i="2"/>
  <c r="J29" i="2"/>
  <c r="J35" i="2"/>
  <c r="C36" i="2"/>
  <c r="J36" i="2" s="1"/>
  <c r="J11" i="2"/>
  <c r="C12" i="2"/>
  <c r="C13" i="2" s="1"/>
  <c r="C59" i="2"/>
  <c r="C60" i="2" s="1"/>
  <c r="J58" i="2"/>
  <c r="J16" i="2"/>
  <c r="J57" i="2"/>
  <c r="I58" i="2"/>
  <c r="I59" i="2" s="1"/>
  <c r="I60" i="2" s="1"/>
  <c r="C63" i="2"/>
  <c r="C64" i="2" s="1"/>
  <c r="C65" i="2" s="1"/>
  <c r="J72" i="2"/>
  <c r="J52" i="2"/>
  <c r="J23" i="2"/>
  <c r="J28" i="2"/>
  <c r="C41" i="2"/>
  <c r="C42" i="2" s="1"/>
  <c r="C43" i="2" s="1"/>
  <c r="C44" i="2" s="1"/>
  <c r="C74" i="2"/>
  <c r="E73" i="2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65" i="2"/>
  <c r="J65" i="2" s="1"/>
  <c r="J59" i="2"/>
  <c r="J54" i="2"/>
  <c r="C55" i="2"/>
  <c r="J55" i="2" s="1"/>
  <c r="J53" i="2"/>
  <c r="F50" i="2"/>
  <c r="J50" i="2" s="1"/>
  <c r="J49" i="2"/>
  <c r="C32" i="2"/>
  <c r="F30" i="2"/>
  <c r="F31" i="2" s="1"/>
  <c r="F32" i="2" s="1"/>
  <c r="C25" i="2"/>
  <c r="C20" i="2"/>
  <c r="J19" i="2"/>
  <c r="J18" i="2"/>
  <c r="J17" i="2"/>
  <c r="C14" i="2"/>
  <c r="J14" i="2" s="1"/>
  <c r="J13" i="2"/>
  <c r="J12" i="2"/>
  <c r="J32" i="2" l="1"/>
  <c r="J43" i="2"/>
  <c r="C37" i="2"/>
  <c r="J63" i="2"/>
  <c r="J48" i="2"/>
  <c r="J64" i="2"/>
  <c r="J41" i="2"/>
  <c r="J42" i="2"/>
  <c r="J60" i="2"/>
  <c r="C75" i="2"/>
  <c r="J74" i="2"/>
  <c r="J73" i="2"/>
  <c r="J44" i="2"/>
  <c r="C45" i="2"/>
  <c r="J45" i="2" s="1"/>
  <c r="C38" i="2"/>
  <c r="J38" i="2" s="1"/>
  <c r="J37" i="2"/>
  <c r="J30" i="2"/>
  <c r="J31" i="2"/>
  <c r="C26" i="2"/>
  <c r="J26" i="2" s="1"/>
  <c r="J25" i="2"/>
  <c r="C21" i="2"/>
  <c r="J21" i="2" s="1"/>
  <c r="J20" i="2"/>
  <c r="C76" i="2" l="1"/>
  <c r="J75" i="2"/>
  <c r="J76" i="2" l="1"/>
  <c r="C77" i="2"/>
  <c r="J77" i="2" l="1"/>
  <c r="C78" i="2"/>
  <c r="J78" i="2" l="1"/>
  <c r="C79" i="2"/>
  <c r="C80" i="2" l="1"/>
  <c r="J79" i="2"/>
  <c r="J80" i="2" l="1"/>
  <c r="C81" i="2"/>
  <c r="J81" i="2" l="1"/>
  <c r="C82" i="2"/>
  <c r="C83" i="2" l="1"/>
  <c r="J82" i="2"/>
  <c r="C84" i="2" l="1"/>
  <c r="J83" i="2"/>
  <c r="J84" i="2" l="1"/>
  <c r="C85" i="2"/>
  <c r="C86" i="2" l="1"/>
  <c r="J86" i="2" s="1"/>
  <c r="J85" i="2"/>
</calcChain>
</file>

<file path=xl/sharedStrings.xml><?xml version="1.0" encoding="utf-8"?>
<sst xmlns="http://schemas.openxmlformats.org/spreadsheetml/2006/main" count="243" uniqueCount="135">
  <si>
    <t>Glutamine</t>
  </si>
  <si>
    <t>Glutamine M+5</t>
  </si>
  <si>
    <t>Glutamine M+4</t>
  </si>
  <si>
    <t>Glutamine M+3</t>
  </si>
  <si>
    <t>Glutamine M+2</t>
  </si>
  <si>
    <t>Glutamine M+1</t>
  </si>
  <si>
    <t>succinal-CoA</t>
  </si>
  <si>
    <t>succinal-CoA M+4</t>
  </si>
  <si>
    <t>succinal-CoA M+3</t>
  </si>
  <si>
    <t>succinal-CoA M+2</t>
  </si>
  <si>
    <t>succinal-CoA M+1</t>
  </si>
  <si>
    <t>acetyl-CoA</t>
  </si>
  <si>
    <t>acetyl-CoA M+2</t>
  </si>
  <si>
    <t>Palmitic acid</t>
  </si>
  <si>
    <t>Phosphoenolpyruvic acid</t>
  </si>
  <si>
    <t>Linoleic acid</t>
  </si>
  <si>
    <t>Arachidonic acid</t>
  </si>
  <si>
    <t>Phosphoenolpyruvic acid M+2</t>
  </si>
  <si>
    <t>Linoleic acid M+2</t>
  </si>
  <si>
    <t>Arachidonic acid M+2</t>
  </si>
  <si>
    <t>Pyruvic acid</t>
  </si>
  <si>
    <t>Pyruvic acid M+3</t>
  </si>
  <si>
    <t>Palmitic acid M+2</t>
  </si>
  <si>
    <t>Lactic acid</t>
  </si>
  <si>
    <t>Lactic acid M+3</t>
  </si>
  <si>
    <t>Palmitic acid M+3</t>
  </si>
  <si>
    <t>Palmitic acid M+4</t>
  </si>
  <si>
    <t>Palmitic acid M+5</t>
  </si>
  <si>
    <t>Palmitic acid M+6</t>
  </si>
  <si>
    <t>Palmitic acid M+7</t>
  </si>
  <si>
    <t>Palmitic acid M+8</t>
  </si>
  <si>
    <t>Palmitic acid M+9</t>
  </si>
  <si>
    <t>Palmitic acid M+10</t>
  </si>
  <si>
    <t>Palmitic acid M+11</t>
  </si>
  <si>
    <t>Palmitic acid M+12</t>
  </si>
  <si>
    <t>Palmitic acid M+13</t>
  </si>
  <si>
    <t>Palmitic acid M+14</t>
  </si>
  <si>
    <t>Palmitic acid M+15</t>
  </si>
  <si>
    <t>Palmitic acid M+16</t>
  </si>
  <si>
    <t>Palmitic acid M+1</t>
  </si>
  <si>
    <t>acetoacetyl-CoA</t>
  </si>
  <si>
    <t>HMG-CoA</t>
  </si>
  <si>
    <t>acetoacetyl-CoA M+2</t>
  </si>
  <si>
    <t>HMG-CoA M+2</t>
  </si>
  <si>
    <t>Cholesterol</t>
  </si>
  <si>
    <t>Cholesterol Sulfate</t>
  </si>
  <si>
    <t>13C</t>
  </si>
  <si>
    <t>12C</t>
  </si>
  <si>
    <t>H</t>
  </si>
  <si>
    <t>O</t>
  </si>
  <si>
    <t>P</t>
  </si>
  <si>
    <t>S</t>
  </si>
  <si>
    <t>N</t>
  </si>
  <si>
    <t>Molecular Formula</t>
  </si>
  <si>
    <t>MIM</t>
  </si>
  <si>
    <t>Element</t>
  </si>
  <si>
    <t>Exact Mass</t>
  </si>
  <si>
    <t>aconitic acid</t>
  </si>
  <si>
    <t>aconitic acid M+1</t>
  </si>
  <si>
    <t>aconitic acid M+2</t>
  </si>
  <si>
    <t>aconitic acid M+3</t>
  </si>
  <si>
    <t>aconitic acid M+4</t>
  </si>
  <si>
    <t>aconitic acid M+5</t>
  </si>
  <si>
    <t>aconitic acid M+6</t>
  </si>
  <si>
    <t>C6H6O6</t>
  </si>
  <si>
    <t>alpha-ketoglutaric acid</t>
  </si>
  <si>
    <t>alpha-ketoglutaric acid M+1</t>
  </si>
  <si>
    <t>alpha-ketoglutaric acid M+2</t>
  </si>
  <si>
    <t>alpha-ketoglutaric acid M+4</t>
  </si>
  <si>
    <t>alpha-ketoglutaric acid M+3</t>
  </si>
  <si>
    <t>alpha-ketoglutaric acid M+5</t>
  </si>
  <si>
    <r>
      <t>C</t>
    </r>
    <r>
      <rPr>
        <vertAlign val="subscript"/>
        <sz val="11"/>
        <color rgb="FF222222"/>
        <rFont val="Arial"/>
        <family val="2"/>
      </rPr>
      <t>5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6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5</t>
    </r>
  </si>
  <si>
    <t>citric acid</t>
  </si>
  <si>
    <t>citric acid M+1</t>
  </si>
  <si>
    <t>citric acid M+2</t>
  </si>
  <si>
    <t>citric acid M+3</t>
  </si>
  <si>
    <t>citric acid M+4</t>
  </si>
  <si>
    <t>citric acid M+5</t>
  </si>
  <si>
    <t>citric acid M+6</t>
  </si>
  <si>
    <t>C₆H₈O₇</t>
  </si>
  <si>
    <r>
      <t>C</t>
    </r>
    <r>
      <rPr>
        <vertAlign val="subscript"/>
        <sz val="11"/>
        <color rgb="FF222222"/>
        <rFont val="Arial"/>
        <family val="2"/>
      </rPr>
      <t>4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4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4</t>
    </r>
  </si>
  <si>
    <t>fumaric acid</t>
  </si>
  <si>
    <t>fumaric acid M+1</t>
  </si>
  <si>
    <t>fumaric acid M+2</t>
  </si>
  <si>
    <t>fumaric acid M+3</t>
  </si>
  <si>
    <t>fumaric acid M+4</t>
  </si>
  <si>
    <t>Glutamic Acid</t>
  </si>
  <si>
    <t>Glutamic Acid M+1</t>
  </si>
  <si>
    <t>Glutamic Acid M+2</t>
  </si>
  <si>
    <t>Glutamic Acid M+3</t>
  </si>
  <si>
    <t>Glutamic Acid M+4</t>
  </si>
  <si>
    <t>Glutamic Acid M+5</t>
  </si>
  <si>
    <r>
      <t>C</t>
    </r>
    <r>
      <rPr>
        <vertAlign val="subscript"/>
        <sz val="11"/>
        <color rgb="FF222222"/>
        <rFont val="Arial"/>
        <family val="2"/>
      </rPr>
      <t>5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9</t>
    </r>
    <r>
      <rPr>
        <sz val="8"/>
        <color rgb="FF222222"/>
        <rFont val="Arial"/>
        <family val="2"/>
      </rPr>
      <t>NO</t>
    </r>
    <r>
      <rPr>
        <vertAlign val="subscript"/>
        <sz val="11"/>
        <color rgb="FF222222"/>
        <rFont val="Arial"/>
        <family val="2"/>
      </rPr>
      <t>4</t>
    </r>
  </si>
  <si>
    <r>
      <t>C</t>
    </r>
    <r>
      <rPr>
        <vertAlign val="subscript"/>
        <sz val="11"/>
        <color rgb="FF222222"/>
        <rFont val="Arial"/>
        <family val="2"/>
      </rPr>
      <t>5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N</t>
    </r>
    <r>
      <rPr>
        <vertAlign val="subscript"/>
        <sz val="11"/>
        <color rgb="FF222222"/>
        <rFont val="Arial"/>
        <family val="2"/>
      </rPr>
      <t>2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3</t>
    </r>
  </si>
  <si>
    <t>isocitric acid</t>
  </si>
  <si>
    <t>isocitric acid M+1</t>
  </si>
  <si>
    <t>isocitric acid M+2</t>
  </si>
  <si>
    <t>isocitric acid M+3</t>
  </si>
  <si>
    <t>isocitric acid M+4</t>
  </si>
  <si>
    <t>isocitric acid M+5</t>
  </si>
  <si>
    <t>isocitric acid M+6</t>
  </si>
  <si>
    <r>
      <t>C</t>
    </r>
    <r>
      <rPr>
        <vertAlign val="subscript"/>
        <sz val="11"/>
        <color rgb="FF222222"/>
        <rFont val="Arial"/>
        <family val="2"/>
      </rPr>
      <t>6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8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7</t>
    </r>
  </si>
  <si>
    <t>malic acid</t>
  </si>
  <si>
    <t>malic acid M+1</t>
  </si>
  <si>
    <t>malic acid M+2</t>
  </si>
  <si>
    <t>malic acid M+3</t>
  </si>
  <si>
    <t>malic acid M+4</t>
  </si>
  <si>
    <r>
      <t>C</t>
    </r>
    <r>
      <rPr>
        <vertAlign val="subscript"/>
        <sz val="11"/>
        <color rgb="FF222222"/>
        <rFont val="Arial"/>
        <family val="2"/>
      </rPr>
      <t>4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6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5</t>
    </r>
  </si>
  <si>
    <r>
      <t>C</t>
    </r>
    <r>
      <rPr>
        <vertAlign val="subscript"/>
        <sz val="11"/>
        <color rgb="FF222222"/>
        <rFont val="Arial"/>
        <family val="2"/>
      </rPr>
      <t>4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4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5</t>
    </r>
  </si>
  <si>
    <t>oxaloacetic acid</t>
  </si>
  <si>
    <t>oxaloacetic acid M+1</t>
  </si>
  <si>
    <t>oxaloacetic acid M+2</t>
  </si>
  <si>
    <t>oxaloacetic acid M+3</t>
  </si>
  <si>
    <t>oxaloacetic acid M+4</t>
  </si>
  <si>
    <r>
      <t>C</t>
    </r>
    <r>
      <rPr>
        <vertAlign val="subscript"/>
        <sz val="11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N</t>
    </r>
    <r>
      <rPr>
        <vertAlign val="subscript"/>
        <sz val="11"/>
        <color rgb="FF222222"/>
        <rFont val="Arial"/>
        <family val="2"/>
      </rPr>
      <t>7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P</t>
    </r>
    <r>
      <rPr>
        <vertAlign val="subscript"/>
        <sz val="11"/>
        <color rgb="FF222222"/>
        <rFont val="Arial"/>
        <family val="2"/>
      </rPr>
      <t>3</t>
    </r>
    <r>
      <rPr>
        <sz val="8"/>
        <color rgb="FF222222"/>
        <rFont val="Arial"/>
        <family val="2"/>
      </rPr>
      <t>S</t>
    </r>
  </si>
  <si>
    <t>succinic acid</t>
  </si>
  <si>
    <t>succinic acid M+1</t>
  </si>
  <si>
    <t>succinic acid M+2</t>
  </si>
  <si>
    <t>succinic acid M+3</t>
  </si>
  <si>
    <t>succinic acid M+4</t>
  </si>
  <si>
    <r>
      <t>C</t>
    </r>
    <r>
      <rPr>
        <vertAlign val="subscript"/>
        <sz val="11"/>
        <color rgb="FF222222"/>
        <rFont val="Arial"/>
        <family val="2"/>
      </rPr>
      <t>4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6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4</t>
    </r>
  </si>
  <si>
    <r>
      <t>C</t>
    </r>
    <r>
      <rPr>
        <vertAlign val="subscript"/>
        <sz val="11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N</t>
    </r>
    <r>
      <rPr>
        <vertAlign val="subscript"/>
        <sz val="11"/>
        <color rgb="FF222222"/>
        <rFont val="Arial"/>
        <family val="2"/>
      </rPr>
      <t>7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P</t>
    </r>
    <r>
      <rPr>
        <vertAlign val="subscript"/>
        <sz val="11"/>
        <color rgb="FF222222"/>
        <rFont val="Arial"/>
        <family val="2"/>
      </rPr>
      <t>3</t>
    </r>
    <r>
      <rPr>
        <sz val="8"/>
        <color rgb="FF222222"/>
        <rFont val="Arial"/>
        <family val="2"/>
      </rPr>
      <t>S</t>
    </r>
  </si>
  <si>
    <r>
      <t>C</t>
    </r>
    <r>
      <rPr>
        <vertAlign val="subscript"/>
        <sz val="11"/>
        <color rgb="FF222222"/>
        <rFont val="Arial"/>
        <family val="2"/>
      </rPr>
      <t>3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5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6</t>
    </r>
    <r>
      <rPr>
        <sz val="8"/>
        <color rgb="FF222222"/>
        <rFont val="Arial"/>
        <family val="2"/>
      </rPr>
      <t>P</t>
    </r>
  </si>
  <si>
    <r>
      <t>C</t>
    </r>
    <r>
      <rPr>
        <vertAlign val="subscript"/>
        <sz val="11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2</t>
    </r>
  </si>
  <si>
    <r>
      <t>C</t>
    </r>
    <r>
      <rPr>
        <vertAlign val="subscript"/>
        <sz val="11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2</t>
    </r>
  </si>
  <si>
    <r>
      <t>C</t>
    </r>
    <r>
      <rPr>
        <vertAlign val="subscript"/>
        <sz val="11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2</t>
    </r>
  </si>
  <si>
    <r>
      <t>C</t>
    </r>
    <r>
      <rPr>
        <vertAlign val="subscript"/>
        <sz val="11"/>
        <color rgb="FF222222"/>
        <rFont val="Arial"/>
        <family val="2"/>
      </rPr>
      <t>3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4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3</t>
    </r>
  </si>
  <si>
    <r>
      <t>C</t>
    </r>
    <r>
      <rPr>
        <vertAlign val="subscript"/>
        <sz val="11"/>
        <color rgb="FF222222"/>
        <rFont val="Arial"/>
        <family val="2"/>
      </rPr>
      <t>3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6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3</t>
    </r>
  </si>
  <si>
    <r>
      <t>C</t>
    </r>
    <r>
      <rPr>
        <vertAlign val="subscript"/>
        <sz val="11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N</t>
    </r>
    <r>
      <rPr>
        <vertAlign val="subscript"/>
        <sz val="11"/>
        <color rgb="FF222222"/>
        <rFont val="Arial"/>
        <family val="2"/>
      </rPr>
      <t>7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P</t>
    </r>
    <r>
      <rPr>
        <vertAlign val="subscript"/>
        <sz val="11"/>
        <color rgb="FF222222"/>
        <rFont val="Arial"/>
        <family val="2"/>
      </rPr>
      <t>3</t>
    </r>
    <r>
      <rPr>
        <sz val="8"/>
        <color rgb="FF222222"/>
        <rFont val="Arial"/>
        <family val="2"/>
      </rPr>
      <t>S</t>
    </r>
  </si>
  <si>
    <r>
      <t>C</t>
    </r>
    <r>
      <rPr>
        <vertAlign val="subscript"/>
        <sz val="11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N</t>
    </r>
    <r>
      <rPr>
        <vertAlign val="subscript"/>
        <sz val="11"/>
        <color rgb="FF222222"/>
        <rFont val="Arial"/>
        <family val="2"/>
      </rPr>
      <t>7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P</t>
    </r>
    <r>
      <rPr>
        <vertAlign val="subscript"/>
        <sz val="11"/>
        <color rgb="FF222222"/>
        <rFont val="Arial"/>
        <family val="2"/>
      </rPr>
      <t>3</t>
    </r>
    <r>
      <rPr>
        <sz val="8"/>
        <color rgb="FF222222"/>
        <rFont val="Arial"/>
        <family val="2"/>
      </rPr>
      <t>S</t>
    </r>
  </si>
  <si>
    <t>Mevalonic acid</t>
  </si>
  <si>
    <t>Mevalonic acid M+2</t>
  </si>
  <si>
    <r>
      <t>C</t>
    </r>
    <r>
      <rPr>
        <vertAlign val="subscript"/>
        <sz val="11"/>
        <color rgb="FF222222"/>
        <rFont val="Arial"/>
        <family val="2"/>
      </rPr>
      <t>6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4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12</t>
    </r>
  </si>
  <si>
    <r>
      <t>C</t>
    </r>
    <r>
      <rPr>
        <vertAlign val="subscript"/>
        <sz val="11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O</t>
    </r>
  </si>
  <si>
    <r>
      <t>C</t>
    </r>
    <r>
      <rPr>
        <vertAlign val="subscript"/>
        <sz val="11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O</t>
    </r>
    <r>
      <rPr>
        <vertAlign val="subscript"/>
        <sz val="11"/>
        <color rgb="FF222222"/>
        <rFont val="Arial"/>
        <family val="2"/>
      </rPr>
      <t>4</t>
    </r>
    <r>
      <rPr>
        <sz val="8"/>
        <color rgb="FF222222"/>
        <rFont val="Arial"/>
        <family val="2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</si>
</sst>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"/>
  </numFmts>
  <fonts count="2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222222"/>
      <name val="Arial"/>
      <family val="2"/>
    </font>
    <font>
      <vertAlign val="subscript"/>
      <sz val="11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6">
    <xf numFmtId="0" fontId="0" fillId="0" borderId="0" xfId="0"/>
    <xf numFmtId="0" fontId="16" fillId="0" borderId="0" xfId="6" applyFont="1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6" applyFont="1" applyAlignment="1">
      <alignment horizontal="center"/>
    </xf>
    <xf numFmtId="0" fontId="5" fillId="0" borderId="0" xfId="6" applyFont="1"/>
    <xf numFmtId="0" fontId="5" fillId="0" borderId="0" xfId="6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0" fillId="0" borderId="0" xfId="0" applyFont="1" applyAlignment="1">
      <alignment horizontal="center"/>
    </xf>
    <xf numFmtId="170" fontId="20" fillId="0" borderId="0" xfId="0" applyNumberFormat="1" applyFont="1"/>
    <xf numFmtId="170" fontId="5" fillId="0" borderId="0" xfId="0" applyNumberFormat="1" applyFont="1"/>
    <xf numFmtId="0" fontId="21" fillId="0" borderId="0" xfId="0" applyFont="1"/>
    <xf numFmtId="170" fontId="0" fillId="0" borderId="0" xfId="0" applyNumberFormat="1"/>
    <xf numFmtId="170" fontId="0" fillId="0" borderId="0" xfId="0" applyNumberFormat="1" applyFont="1"/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1121-9C59-4B6D-8B77-892B6EEA2D31}">
  <dimension ref="A1:B275"/>
  <sheetViews>
    <sheetView tabSelected="1" zoomScale="90" zoomScaleNormal="90" workbookViewId="0">
      <selection activeCell="G10" sqref="G10"/>
    </sheetView>
  </sheetViews>
  <sheetFormatPr defaultRowHeight="15.6" x14ac:dyDescent="0.3"/>
  <cols>
    <col min="1" max="1" width="29.6640625" style="3" bestFit="1" customWidth="1"/>
    <col min="2" max="2" width="17.21875" style="9" bestFit="1" customWidth="1"/>
  </cols>
  <sheetData>
    <row r="1" spans="1:2" s="2" customFormat="1" x14ac:dyDescent="0.3">
      <c r="A1" s="1" t="s">
        <v>57</v>
      </c>
      <c r="B1" s="15">
        <v>174.01643791079999</v>
      </c>
    </row>
    <row r="2" spans="1:2" s="2" customFormat="1" x14ac:dyDescent="0.3">
      <c r="A2" s="1" t="s">
        <v>58</v>
      </c>
      <c r="B2" s="15">
        <v>175.01979274587001</v>
      </c>
    </row>
    <row r="3" spans="1:2" s="2" customFormat="1" x14ac:dyDescent="0.3">
      <c r="A3" s="1" t="s">
        <v>59</v>
      </c>
      <c r="B3" s="15">
        <v>176.02314758094002</v>
      </c>
    </row>
    <row r="4" spans="1:2" s="2" customFormat="1" x14ac:dyDescent="0.3">
      <c r="A4" s="1" t="s">
        <v>60</v>
      </c>
      <c r="B4" s="15">
        <v>177.02650241601003</v>
      </c>
    </row>
    <row r="5" spans="1:2" s="2" customFormat="1" x14ac:dyDescent="0.3">
      <c r="A5" s="1" t="s">
        <v>61</v>
      </c>
      <c r="B5" s="15">
        <v>178.02985725107999</v>
      </c>
    </row>
    <row r="6" spans="1:2" s="2" customFormat="1" x14ac:dyDescent="0.3">
      <c r="A6" s="1" t="s">
        <v>62</v>
      </c>
      <c r="B6" s="15">
        <v>179.03321208615</v>
      </c>
    </row>
    <row r="7" spans="1:2" s="2" customFormat="1" x14ac:dyDescent="0.3">
      <c r="A7" s="1" t="s">
        <v>63</v>
      </c>
      <c r="B7" s="15">
        <v>180.03656692122001</v>
      </c>
    </row>
    <row r="8" spans="1:2" s="2" customFormat="1" x14ac:dyDescent="0.3">
      <c r="A8" s="1" t="s">
        <v>65</v>
      </c>
      <c r="B8" s="15">
        <v>146.02152329122998</v>
      </c>
    </row>
    <row r="9" spans="1:2" s="2" customFormat="1" x14ac:dyDescent="0.3">
      <c r="A9" s="1" t="s">
        <v>66</v>
      </c>
      <c r="B9" s="15">
        <v>147.0248781263</v>
      </c>
    </row>
    <row r="10" spans="1:2" s="2" customFormat="1" x14ac:dyDescent="0.3">
      <c r="A10" s="1" t="s">
        <v>67</v>
      </c>
      <c r="B10" s="15">
        <v>148.02823296137001</v>
      </c>
    </row>
    <row r="11" spans="1:2" s="2" customFormat="1" x14ac:dyDescent="0.3">
      <c r="A11" s="1" t="s">
        <v>69</v>
      </c>
      <c r="B11" s="15">
        <v>149.03158779644002</v>
      </c>
    </row>
    <row r="12" spans="1:2" s="2" customFormat="1" x14ac:dyDescent="0.3">
      <c r="A12" s="1" t="s">
        <v>68</v>
      </c>
      <c r="B12" s="15">
        <v>150.03494263150998</v>
      </c>
    </row>
    <row r="13" spans="1:2" s="2" customFormat="1" x14ac:dyDescent="0.3">
      <c r="A13" s="1" t="s">
        <v>70</v>
      </c>
      <c r="B13" s="15">
        <v>151.03829746657999</v>
      </c>
    </row>
    <row r="14" spans="1:2" s="2" customFormat="1" x14ac:dyDescent="0.3">
      <c r="A14" s="1" t="s">
        <v>72</v>
      </c>
      <c r="B14" s="15">
        <v>192.02700259483001</v>
      </c>
    </row>
    <row r="15" spans="1:2" s="2" customFormat="1" x14ac:dyDescent="0.3">
      <c r="A15" s="1" t="s">
        <v>73</v>
      </c>
      <c r="B15" s="15">
        <v>193.03035742989999</v>
      </c>
    </row>
    <row r="16" spans="1:2" s="2" customFormat="1" x14ac:dyDescent="0.3">
      <c r="A16" s="1" t="s">
        <v>74</v>
      </c>
      <c r="B16" s="15">
        <v>194.03371226497001</v>
      </c>
    </row>
    <row r="17" spans="1:2" s="2" customFormat="1" x14ac:dyDescent="0.3">
      <c r="A17" s="1" t="s">
        <v>75</v>
      </c>
      <c r="B17" s="15">
        <v>195.03706710004002</v>
      </c>
    </row>
    <row r="18" spans="1:2" s="2" customFormat="1" x14ac:dyDescent="0.3">
      <c r="A18" s="1" t="s">
        <v>76</v>
      </c>
      <c r="B18" s="15">
        <v>196.04042193511</v>
      </c>
    </row>
    <row r="19" spans="1:2" s="2" customFormat="1" x14ac:dyDescent="0.3">
      <c r="A19" s="1" t="s">
        <v>77</v>
      </c>
      <c r="B19" s="15">
        <v>197.04377677018002</v>
      </c>
    </row>
    <row r="20" spans="1:2" s="2" customFormat="1" x14ac:dyDescent="0.3">
      <c r="A20" s="1" t="s">
        <v>78</v>
      </c>
      <c r="B20" s="15">
        <v>198.04713160525</v>
      </c>
    </row>
    <row r="21" spans="1:2" s="2" customFormat="1" x14ac:dyDescent="0.3">
      <c r="A21" s="1" t="s">
        <v>81</v>
      </c>
      <c r="B21" s="15">
        <v>116.0109586072</v>
      </c>
    </row>
    <row r="22" spans="1:2" s="2" customFormat="1" x14ac:dyDescent="0.3">
      <c r="A22" s="1" t="s">
        <v>82</v>
      </c>
      <c r="B22" s="15">
        <v>117.01431344227001</v>
      </c>
    </row>
    <row r="23" spans="1:2" s="2" customFormat="1" x14ac:dyDescent="0.3">
      <c r="A23" s="1" t="s">
        <v>83</v>
      </c>
      <c r="B23" s="15">
        <v>118.01766827733999</v>
      </c>
    </row>
    <row r="24" spans="1:2" s="2" customFormat="1" x14ac:dyDescent="0.3">
      <c r="A24" s="1" t="s">
        <v>84</v>
      </c>
      <c r="B24" s="15">
        <v>119.02102311241001</v>
      </c>
    </row>
    <row r="25" spans="1:2" s="2" customFormat="1" x14ac:dyDescent="0.3">
      <c r="A25" s="1" t="s">
        <v>85</v>
      </c>
      <c r="B25" s="15">
        <v>120.02437794748</v>
      </c>
    </row>
    <row r="26" spans="1:2" s="2" customFormat="1" x14ac:dyDescent="0.3">
      <c r="A26" s="1" t="s">
        <v>86</v>
      </c>
      <c r="B26" s="15">
        <v>147.05315777278003</v>
      </c>
    </row>
    <row r="27" spans="1:2" s="2" customFormat="1" x14ac:dyDescent="0.3">
      <c r="A27" s="1" t="s">
        <v>87</v>
      </c>
      <c r="B27" s="15">
        <v>148.05651260785001</v>
      </c>
    </row>
    <row r="28" spans="1:2" s="2" customFormat="1" x14ac:dyDescent="0.3">
      <c r="A28" s="1" t="s">
        <v>88</v>
      </c>
      <c r="B28" s="15">
        <v>149.05986744291999</v>
      </c>
    </row>
    <row r="29" spans="1:2" s="2" customFormat="1" x14ac:dyDescent="0.3">
      <c r="A29" s="1" t="s">
        <v>89</v>
      </c>
      <c r="B29" s="15">
        <v>150.06322227799001</v>
      </c>
    </row>
    <row r="30" spans="1:2" s="2" customFormat="1" x14ac:dyDescent="0.3">
      <c r="A30" s="1" t="s">
        <v>90</v>
      </c>
      <c r="B30" s="15">
        <v>151.06657711306002</v>
      </c>
    </row>
    <row r="31" spans="1:2" s="2" customFormat="1" x14ac:dyDescent="0.3">
      <c r="A31" s="1" t="s">
        <v>91</v>
      </c>
      <c r="B31" s="15">
        <v>152.06993194813003</v>
      </c>
    </row>
    <row r="32" spans="1:2" s="2" customFormat="1" x14ac:dyDescent="0.3">
      <c r="A32" s="1" t="s">
        <v>0</v>
      </c>
      <c r="B32" s="15">
        <v>146.06914218987001</v>
      </c>
    </row>
    <row r="33" spans="1:2" s="2" customFormat="1" x14ac:dyDescent="0.3">
      <c r="A33" s="1" t="s">
        <v>5</v>
      </c>
      <c r="B33" s="15">
        <v>147.07249702494002</v>
      </c>
    </row>
    <row r="34" spans="1:2" s="2" customFormat="1" x14ac:dyDescent="0.3">
      <c r="A34" s="1" t="s">
        <v>4</v>
      </c>
      <c r="B34" s="15">
        <v>148.07585186001</v>
      </c>
    </row>
    <row r="35" spans="1:2" s="2" customFormat="1" x14ac:dyDescent="0.3">
      <c r="A35" s="1" t="s">
        <v>3</v>
      </c>
      <c r="B35" s="15">
        <v>149.07920669508002</v>
      </c>
    </row>
    <row r="36" spans="1:2" s="2" customFormat="1" x14ac:dyDescent="0.3">
      <c r="A36" s="1" t="s">
        <v>2</v>
      </c>
      <c r="B36" s="15">
        <v>150.08256153015</v>
      </c>
    </row>
    <row r="37" spans="1:2" s="2" customFormat="1" x14ac:dyDescent="0.3">
      <c r="A37" s="1" t="s">
        <v>1</v>
      </c>
      <c r="B37" s="15">
        <v>151.08591636522002</v>
      </c>
    </row>
    <row r="38" spans="1:2" s="2" customFormat="1" x14ac:dyDescent="0.3">
      <c r="A38" s="1" t="s">
        <v>94</v>
      </c>
      <c r="B38" s="15">
        <v>192.02700259483001</v>
      </c>
    </row>
    <row r="39" spans="1:2" s="2" customFormat="1" x14ac:dyDescent="0.3">
      <c r="A39" s="1" t="s">
        <v>95</v>
      </c>
      <c r="B39" s="15">
        <v>193.03035742989999</v>
      </c>
    </row>
    <row r="40" spans="1:2" s="2" customFormat="1" x14ac:dyDescent="0.3">
      <c r="A40" s="1" t="s">
        <v>96</v>
      </c>
      <c r="B40" s="15">
        <v>194.03371226497001</v>
      </c>
    </row>
    <row r="41" spans="1:2" s="2" customFormat="1" x14ac:dyDescent="0.3">
      <c r="A41" s="1" t="s">
        <v>97</v>
      </c>
      <c r="B41" s="15">
        <v>195.03706710004002</v>
      </c>
    </row>
    <row r="42" spans="1:2" s="2" customFormat="1" x14ac:dyDescent="0.3">
      <c r="A42" s="1" t="s">
        <v>98</v>
      </c>
      <c r="B42" s="15">
        <v>196.04042193511</v>
      </c>
    </row>
    <row r="43" spans="1:2" s="2" customFormat="1" x14ac:dyDescent="0.3">
      <c r="A43" s="1" t="s">
        <v>99</v>
      </c>
      <c r="B43" s="15">
        <v>197.04377677018002</v>
      </c>
    </row>
    <row r="44" spans="1:2" s="2" customFormat="1" x14ac:dyDescent="0.3">
      <c r="A44" s="1" t="s">
        <v>100</v>
      </c>
      <c r="B44" s="15">
        <v>198.04713160525</v>
      </c>
    </row>
    <row r="45" spans="1:2" s="2" customFormat="1" x14ac:dyDescent="0.3">
      <c r="A45" s="1" t="s">
        <v>102</v>
      </c>
      <c r="B45" s="15">
        <v>134.02152329122998</v>
      </c>
    </row>
    <row r="46" spans="1:2" s="2" customFormat="1" x14ac:dyDescent="0.3">
      <c r="A46" s="1" t="s">
        <v>103</v>
      </c>
      <c r="B46" s="15">
        <v>135.0248781263</v>
      </c>
    </row>
    <row r="47" spans="1:2" s="2" customFormat="1" x14ac:dyDescent="0.3">
      <c r="A47" s="1" t="s">
        <v>104</v>
      </c>
      <c r="B47" s="15">
        <v>136.02823296137001</v>
      </c>
    </row>
    <row r="48" spans="1:2" s="2" customFormat="1" x14ac:dyDescent="0.3">
      <c r="A48" s="1" t="s">
        <v>105</v>
      </c>
      <c r="B48" s="15">
        <v>137.03158779643999</v>
      </c>
    </row>
    <row r="49" spans="1:2" s="2" customFormat="1" x14ac:dyDescent="0.3">
      <c r="A49" s="1" t="s">
        <v>106</v>
      </c>
      <c r="B49" s="15">
        <v>138.03494263151001</v>
      </c>
    </row>
    <row r="50" spans="1:2" s="2" customFormat="1" x14ac:dyDescent="0.3">
      <c r="A50" s="1" t="s">
        <v>109</v>
      </c>
      <c r="B50" s="15">
        <v>132.00587322677001</v>
      </c>
    </row>
    <row r="51" spans="1:2" s="2" customFormat="1" x14ac:dyDescent="0.3">
      <c r="A51" s="1" t="s">
        <v>110</v>
      </c>
      <c r="B51" s="15">
        <v>133.00922806183999</v>
      </c>
    </row>
    <row r="52" spans="1:2" s="2" customFormat="1" x14ac:dyDescent="0.3">
      <c r="A52" s="1" t="s">
        <v>111</v>
      </c>
      <c r="B52" s="15">
        <v>134.01258289691</v>
      </c>
    </row>
    <row r="53" spans="1:2" s="2" customFormat="1" x14ac:dyDescent="0.3">
      <c r="A53" s="1" t="s">
        <v>112</v>
      </c>
      <c r="B53" s="15">
        <v>135.01593773197999</v>
      </c>
    </row>
    <row r="54" spans="1:2" s="2" customFormat="1" x14ac:dyDescent="0.3">
      <c r="A54" s="1" t="s">
        <v>113</v>
      </c>
      <c r="B54" s="15">
        <v>136.01929256705</v>
      </c>
    </row>
    <row r="55" spans="1:2" s="2" customFormat="1" x14ac:dyDescent="0.3">
      <c r="A55" s="1" t="s">
        <v>6</v>
      </c>
      <c r="B55" s="15">
        <v>867.13125426170996</v>
      </c>
    </row>
    <row r="56" spans="1:2" s="2" customFormat="1" x14ac:dyDescent="0.3">
      <c r="A56" s="1" t="s">
        <v>10</v>
      </c>
      <c r="B56" s="15">
        <v>868.13460909677997</v>
      </c>
    </row>
    <row r="57" spans="1:2" s="2" customFormat="1" x14ac:dyDescent="0.3">
      <c r="A57" s="1" t="s">
        <v>9</v>
      </c>
      <c r="B57" s="15">
        <v>869.13796393184998</v>
      </c>
    </row>
    <row r="58" spans="1:2" s="2" customFormat="1" x14ac:dyDescent="0.3">
      <c r="A58" s="1" t="s">
        <v>8</v>
      </c>
      <c r="B58" s="15">
        <v>870.14131876691999</v>
      </c>
    </row>
    <row r="59" spans="1:2" s="2" customFormat="1" x14ac:dyDescent="0.3">
      <c r="A59" s="1" t="s">
        <v>7</v>
      </c>
      <c r="B59" s="15">
        <v>871.14467360199001</v>
      </c>
    </row>
    <row r="60" spans="1:2" s="2" customFormat="1" x14ac:dyDescent="0.3">
      <c r="A60" s="1" t="s">
        <v>115</v>
      </c>
      <c r="B60" s="15">
        <v>118.02660867166</v>
      </c>
    </row>
    <row r="61" spans="1:2" s="2" customFormat="1" x14ac:dyDescent="0.3">
      <c r="A61" s="1" t="s">
        <v>116</v>
      </c>
      <c r="B61" s="15">
        <v>119.02996350673</v>
      </c>
    </row>
    <row r="62" spans="1:2" s="2" customFormat="1" x14ac:dyDescent="0.3">
      <c r="A62" s="1" t="s">
        <v>117</v>
      </c>
      <c r="B62" s="15">
        <v>120.0333183418</v>
      </c>
    </row>
    <row r="63" spans="1:2" s="2" customFormat="1" x14ac:dyDescent="0.3">
      <c r="A63" s="1" t="s">
        <v>118</v>
      </c>
      <c r="B63" s="15">
        <v>121.03667317687001</v>
      </c>
    </row>
    <row r="64" spans="1:2" s="2" customFormat="1" x14ac:dyDescent="0.3">
      <c r="A64" s="1" t="s">
        <v>119</v>
      </c>
      <c r="B64" s="15">
        <v>122.04002801194</v>
      </c>
    </row>
    <row r="65" spans="1:2" x14ac:dyDescent="0.3">
      <c r="A65" s="3" t="s">
        <v>11</v>
      </c>
      <c r="B65" s="15">
        <v>809.12577495811001</v>
      </c>
    </row>
    <row r="66" spans="1:2" x14ac:dyDescent="0.3">
      <c r="A66" s="1" t="s">
        <v>12</v>
      </c>
      <c r="B66" s="15">
        <v>811.13248462825004</v>
      </c>
    </row>
    <row r="67" spans="1:2" x14ac:dyDescent="0.3">
      <c r="A67" s="3" t="s">
        <v>14</v>
      </c>
      <c r="B67" s="15">
        <v>167.98237487699001</v>
      </c>
    </row>
    <row r="68" spans="1:2" x14ac:dyDescent="0.3">
      <c r="A68" s="3" t="s">
        <v>17</v>
      </c>
      <c r="B68" s="15">
        <v>169.98908454713001</v>
      </c>
    </row>
    <row r="69" spans="1:2" x14ac:dyDescent="0.3">
      <c r="A69" s="3" t="s">
        <v>13</v>
      </c>
      <c r="B69" s="15">
        <v>256.24023027050004</v>
      </c>
    </row>
    <row r="70" spans="1:2" x14ac:dyDescent="0.3">
      <c r="A70" s="3" t="s">
        <v>39</v>
      </c>
      <c r="B70" s="15">
        <v>257.24358510557005</v>
      </c>
    </row>
    <row r="71" spans="1:2" x14ac:dyDescent="0.3">
      <c r="A71" s="3" t="s">
        <v>22</v>
      </c>
      <c r="B71" s="15">
        <v>258.24693994064</v>
      </c>
    </row>
    <row r="72" spans="1:2" x14ac:dyDescent="0.3">
      <c r="A72" s="3" t="s">
        <v>25</v>
      </c>
      <c r="B72" s="15">
        <v>259.25029477571002</v>
      </c>
    </row>
    <row r="73" spans="1:2" x14ac:dyDescent="0.3">
      <c r="A73" s="3" t="s">
        <v>26</v>
      </c>
      <c r="B73" s="15">
        <v>260.25364961078003</v>
      </c>
    </row>
    <row r="74" spans="1:2" x14ac:dyDescent="0.3">
      <c r="A74" s="3" t="s">
        <v>27</v>
      </c>
      <c r="B74" s="15">
        <v>261.25700444585004</v>
      </c>
    </row>
    <row r="75" spans="1:2" x14ac:dyDescent="0.3">
      <c r="A75" s="3" t="s">
        <v>28</v>
      </c>
      <c r="B75" s="15">
        <v>262.26035928092006</v>
      </c>
    </row>
    <row r="76" spans="1:2" x14ac:dyDescent="0.3">
      <c r="A76" s="3" t="s">
        <v>29</v>
      </c>
      <c r="B76" s="15">
        <v>263.26371411599001</v>
      </c>
    </row>
    <row r="77" spans="1:2" x14ac:dyDescent="0.3">
      <c r="A77" s="3" t="s">
        <v>30</v>
      </c>
      <c r="B77" s="15">
        <v>264.26706895106003</v>
      </c>
    </row>
    <row r="78" spans="1:2" x14ac:dyDescent="0.3">
      <c r="A78" s="3" t="s">
        <v>31</v>
      </c>
      <c r="B78" s="15">
        <v>265.27042378613004</v>
      </c>
    </row>
    <row r="79" spans="1:2" x14ac:dyDescent="0.3">
      <c r="A79" s="3" t="s">
        <v>32</v>
      </c>
      <c r="B79" s="15">
        <v>266.27377862120005</v>
      </c>
    </row>
    <row r="80" spans="1:2" x14ac:dyDescent="0.3">
      <c r="A80" s="3" t="s">
        <v>33</v>
      </c>
      <c r="B80" s="15">
        <v>267.27713345627001</v>
      </c>
    </row>
    <row r="81" spans="1:2" x14ac:dyDescent="0.3">
      <c r="A81" s="3" t="s">
        <v>34</v>
      </c>
      <c r="B81" s="15">
        <v>268.28048829134002</v>
      </c>
    </row>
    <row r="82" spans="1:2" x14ac:dyDescent="0.3">
      <c r="A82" s="3" t="s">
        <v>35</v>
      </c>
      <c r="B82" s="15">
        <v>269.28384312641003</v>
      </c>
    </row>
    <row r="83" spans="1:2" x14ac:dyDescent="0.3">
      <c r="A83" s="3" t="s">
        <v>36</v>
      </c>
      <c r="B83" s="15">
        <v>270.28719796148005</v>
      </c>
    </row>
    <row r="84" spans="1:2" x14ac:dyDescent="0.3">
      <c r="A84" s="3" t="s">
        <v>37</v>
      </c>
      <c r="B84" s="15">
        <v>271.29055279655</v>
      </c>
    </row>
    <row r="85" spans="1:2" x14ac:dyDescent="0.3">
      <c r="A85" s="3" t="s">
        <v>38</v>
      </c>
      <c r="B85" s="15">
        <v>272.29390763162002</v>
      </c>
    </row>
    <row r="86" spans="1:2" x14ac:dyDescent="0.3">
      <c r="A86" s="3" t="s">
        <v>15</v>
      </c>
      <c r="B86" s="15">
        <v>280.24023027050004</v>
      </c>
    </row>
    <row r="87" spans="1:2" x14ac:dyDescent="0.3">
      <c r="A87" s="3" t="s">
        <v>18</v>
      </c>
      <c r="B87" s="15">
        <v>282.24693994064</v>
      </c>
    </row>
    <row r="88" spans="1:2" x14ac:dyDescent="0.3">
      <c r="A88" s="3" t="s">
        <v>16</v>
      </c>
      <c r="B88" s="15">
        <v>304.24023027050004</v>
      </c>
    </row>
    <row r="89" spans="1:2" x14ac:dyDescent="0.3">
      <c r="A89" s="1" t="s">
        <v>19</v>
      </c>
      <c r="B89" s="15">
        <v>306.24693994064</v>
      </c>
    </row>
    <row r="90" spans="1:2" x14ac:dyDescent="0.3">
      <c r="A90" s="1" t="s">
        <v>20</v>
      </c>
      <c r="B90" s="15">
        <v>88.016043987630013</v>
      </c>
    </row>
    <row r="91" spans="1:2" x14ac:dyDescent="0.3">
      <c r="A91" s="1" t="s">
        <v>21</v>
      </c>
      <c r="B91" s="15">
        <v>91.026108492840009</v>
      </c>
    </row>
    <row r="92" spans="1:2" x14ac:dyDescent="0.3">
      <c r="A92" s="1" t="s">
        <v>23</v>
      </c>
      <c r="B92" s="15">
        <v>90.031694052090003</v>
      </c>
    </row>
    <row r="93" spans="1:2" x14ac:dyDescent="0.3">
      <c r="A93" s="1" t="s">
        <v>24</v>
      </c>
      <c r="B93" s="15">
        <v>93.0417585573</v>
      </c>
    </row>
    <row r="94" spans="1:2" x14ac:dyDescent="0.3">
      <c r="A94" s="1" t="s">
        <v>40</v>
      </c>
      <c r="B94" s="15">
        <v>851.13633964214</v>
      </c>
    </row>
    <row r="95" spans="1:2" x14ac:dyDescent="0.3">
      <c r="A95" s="1" t="s">
        <v>42</v>
      </c>
      <c r="B95" s="15">
        <v>853.14304931228003</v>
      </c>
    </row>
    <row r="96" spans="1:2" x14ac:dyDescent="0.3">
      <c r="A96" s="1" t="s">
        <v>41</v>
      </c>
      <c r="B96" s="15">
        <v>911.15746901019997</v>
      </c>
    </row>
    <row r="97" spans="1:2" x14ac:dyDescent="0.3">
      <c r="A97" s="1" t="s">
        <v>43</v>
      </c>
      <c r="B97" s="15">
        <v>913.16417868034</v>
      </c>
    </row>
    <row r="98" spans="1:2" x14ac:dyDescent="0.3">
      <c r="A98" s="1" t="s">
        <v>130</v>
      </c>
      <c r="B98" s="15">
        <v>148.07355886504001</v>
      </c>
    </row>
    <row r="99" spans="1:2" x14ac:dyDescent="0.3">
      <c r="A99" s="1" t="s">
        <v>131</v>
      </c>
      <c r="B99" s="15">
        <v>150.08026853517998</v>
      </c>
    </row>
    <row r="100" spans="1:2" x14ac:dyDescent="0.3">
      <c r="A100" s="1" t="s">
        <v>44</v>
      </c>
      <c r="B100" s="15">
        <v>386.35486610215003</v>
      </c>
    </row>
    <row r="101" spans="1:2" x14ac:dyDescent="0.3">
      <c r="A101" s="1" t="s">
        <v>45</v>
      </c>
      <c r="B101" s="15">
        <v>466.31168113527002</v>
      </c>
    </row>
    <row r="102" spans="1:2" x14ac:dyDescent="0.3">
      <c r="A102" s="1"/>
    </row>
    <row r="103" spans="1:2" x14ac:dyDescent="0.3">
      <c r="A103" s="1"/>
    </row>
    <row r="104" spans="1:2" x14ac:dyDescent="0.3">
      <c r="A104" s="1"/>
    </row>
    <row r="105" spans="1:2" x14ac:dyDescent="0.3">
      <c r="A105" s="1"/>
    </row>
    <row r="106" spans="1:2" x14ac:dyDescent="0.3">
      <c r="A106" s="1"/>
    </row>
    <row r="107" spans="1:2" x14ac:dyDescent="0.3">
      <c r="A107" s="1"/>
    </row>
    <row r="108" spans="1:2" x14ac:dyDescent="0.3">
      <c r="A108" s="1"/>
    </row>
    <row r="109" spans="1:2" x14ac:dyDescent="0.3">
      <c r="A109" s="1"/>
    </row>
    <row r="110" spans="1:2" x14ac:dyDescent="0.3">
      <c r="A110" s="1"/>
    </row>
    <row r="111" spans="1:2" x14ac:dyDescent="0.3">
      <c r="A111" s="1"/>
    </row>
    <row r="112" spans="1:2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ht="16.5" customHeight="1" x14ac:dyDescent="0.3">
      <c r="A275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C579-AF05-417E-83D3-295C46C14805}">
  <dimension ref="A1:P276"/>
  <sheetViews>
    <sheetView workbookViewId="0">
      <pane ySplit="1" topLeftCell="A2" activePane="bottomLeft" state="frozen"/>
      <selection pane="bottomLeft" activeCell="C108" sqref="C108"/>
    </sheetView>
  </sheetViews>
  <sheetFormatPr defaultRowHeight="15.6" x14ac:dyDescent="0.3"/>
  <cols>
    <col min="1" max="1" width="29.5546875" style="3" bestFit="1" customWidth="1"/>
    <col min="2" max="2" width="18.77734375" style="3" bestFit="1" customWidth="1"/>
    <col min="3" max="4" width="3.77734375" style="4" customWidth="1"/>
    <col min="5" max="9" width="3.77734375" style="8" customWidth="1"/>
    <col min="10" max="10" width="15.6640625" bestFit="1" customWidth="1"/>
    <col min="12" max="12" width="14.5546875" bestFit="1" customWidth="1"/>
    <col min="16" max="16" width="17.88671875" style="9" bestFit="1" customWidth="1"/>
  </cols>
  <sheetData>
    <row r="1" spans="1:16" x14ac:dyDescent="0.3">
      <c r="B1" s="3" t="s">
        <v>53</v>
      </c>
      <c r="C1" s="4" t="s">
        <v>47</v>
      </c>
      <c r="D1" s="4" t="s">
        <v>46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54</v>
      </c>
      <c r="O1" s="3" t="s">
        <v>55</v>
      </c>
      <c r="P1" s="3" t="s">
        <v>56</v>
      </c>
    </row>
    <row r="2" spans="1:16" x14ac:dyDescent="0.3">
      <c r="A2" s="1" t="s">
        <v>57</v>
      </c>
      <c r="B2" s="13" t="s">
        <v>64</v>
      </c>
      <c r="C2" s="7">
        <v>6</v>
      </c>
      <c r="D2" s="8">
        <v>0</v>
      </c>
      <c r="E2" s="8">
        <v>6</v>
      </c>
      <c r="F2" s="8">
        <v>6</v>
      </c>
      <c r="G2" s="8">
        <v>0</v>
      </c>
      <c r="H2" s="8">
        <v>0</v>
      </c>
      <c r="I2" s="8">
        <v>0</v>
      </c>
      <c r="J2" s="14">
        <f>(C2*$P$2)+(D2*$P$3)+(E2*$P$4)+(F2*$P$5)+(G2*$P$6)+(H2*$P$7)+(I2*$P$8)</f>
        <v>174.01643791079999</v>
      </c>
      <c r="O2" s="9" t="s">
        <v>47</v>
      </c>
      <c r="P2" s="11">
        <v>12</v>
      </c>
    </row>
    <row r="3" spans="1:16" x14ac:dyDescent="0.3">
      <c r="A3" s="1" t="s">
        <v>58</v>
      </c>
      <c r="B3" s="6"/>
      <c r="C3" s="7">
        <v>5</v>
      </c>
      <c r="D3" s="8">
        <v>1</v>
      </c>
      <c r="E3" s="8">
        <v>6</v>
      </c>
      <c r="F3" s="8">
        <v>6</v>
      </c>
      <c r="G3" s="8">
        <v>0</v>
      </c>
      <c r="H3" s="8">
        <v>0</v>
      </c>
      <c r="I3" s="8">
        <v>0</v>
      </c>
      <c r="J3" s="14">
        <f t="shared" ref="J3:J66" si="0">(C3*$P$2)+(D3*$P$3)+(E3*$P$4)+(F3*$P$5)+(G3*$P$6)+(H3*$P$7)+(I3*$P$8)</f>
        <v>175.01979274587001</v>
      </c>
      <c r="O3" s="9" t="s">
        <v>46</v>
      </c>
      <c r="P3" s="11">
        <v>13.003354835070001</v>
      </c>
    </row>
    <row r="4" spans="1:16" x14ac:dyDescent="0.3">
      <c r="A4" s="1" t="s">
        <v>59</v>
      </c>
      <c r="B4" s="6"/>
      <c r="C4" s="7">
        <v>4</v>
      </c>
      <c r="D4" s="8">
        <v>2</v>
      </c>
      <c r="E4" s="8">
        <v>6</v>
      </c>
      <c r="F4" s="8">
        <v>6</v>
      </c>
      <c r="G4" s="8">
        <v>0</v>
      </c>
      <c r="H4" s="8">
        <v>0</v>
      </c>
      <c r="I4" s="8">
        <v>0</v>
      </c>
      <c r="J4" s="14">
        <f t="shared" si="0"/>
        <v>176.02314758094002</v>
      </c>
      <c r="O4" s="9" t="s">
        <v>48</v>
      </c>
      <c r="P4" s="12">
        <v>1.00782503223</v>
      </c>
    </row>
    <row r="5" spans="1:16" x14ac:dyDescent="0.3">
      <c r="A5" s="1" t="s">
        <v>60</v>
      </c>
      <c r="B5" s="6"/>
      <c r="C5" s="7">
        <v>3</v>
      </c>
      <c r="D5" s="8">
        <v>3</v>
      </c>
      <c r="E5" s="8">
        <v>6</v>
      </c>
      <c r="F5" s="8">
        <v>6</v>
      </c>
      <c r="G5" s="8">
        <v>0</v>
      </c>
      <c r="H5" s="8">
        <v>0</v>
      </c>
      <c r="I5" s="8">
        <v>0</v>
      </c>
      <c r="J5" s="14">
        <f t="shared" si="0"/>
        <v>177.02650241601003</v>
      </c>
      <c r="O5" s="9" t="s">
        <v>49</v>
      </c>
      <c r="P5" s="12">
        <v>15.99491461957</v>
      </c>
    </row>
    <row r="6" spans="1:16" x14ac:dyDescent="0.3">
      <c r="A6" s="1" t="s">
        <v>61</v>
      </c>
      <c r="B6" s="6"/>
      <c r="C6" s="7">
        <v>2</v>
      </c>
      <c r="D6" s="8">
        <v>4</v>
      </c>
      <c r="E6" s="8">
        <v>6</v>
      </c>
      <c r="F6" s="8">
        <v>6</v>
      </c>
      <c r="G6" s="8">
        <v>0</v>
      </c>
      <c r="H6" s="8">
        <v>0</v>
      </c>
      <c r="I6" s="8">
        <v>0</v>
      </c>
      <c r="J6" s="14">
        <f t="shared" si="0"/>
        <v>178.02985725107999</v>
      </c>
      <c r="O6" s="9" t="s">
        <v>50</v>
      </c>
      <c r="P6" s="12">
        <v>30.973761998419999</v>
      </c>
    </row>
    <row r="7" spans="1:16" x14ac:dyDescent="0.3">
      <c r="A7" s="1" t="s">
        <v>62</v>
      </c>
      <c r="B7" s="6"/>
      <c r="C7" s="7">
        <v>1</v>
      </c>
      <c r="D7" s="8">
        <v>5</v>
      </c>
      <c r="E7" s="8">
        <v>6</v>
      </c>
      <c r="F7" s="8">
        <v>6</v>
      </c>
      <c r="G7" s="8">
        <v>0</v>
      </c>
      <c r="H7" s="8">
        <v>0</v>
      </c>
      <c r="I7" s="8">
        <v>0</v>
      </c>
      <c r="J7" s="14">
        <f t="shared" si="0"/>
        <v>179.03321208615</v>
      </c>
      <c r="O7" s="9" t="s">
        <v>51</v>
      </c>
      <c r="P7" s="12">
        <v>31.972071174410001</v>
      </c>
    </row>
    <row r="8" spans="1:16" x14ac:dyDescent="0.3">
      <c r="A8" s="1" t="s">
        <v>63</v>
      </c>
      <c r="B8" s="6"/>
      <c r="C8" s="7">
        <v>0</v>
      </c>
      <c r="D8" s="8">
        <v>6</v>
      </c>
      <c r="E8" s="8">
        <v>6</v>
      </c>
      <c r="F8" s="8">
        <v>6</v>
      </c>
      <c r="G8" s="8">
        <v>0</v>
      </c>
      <c r="H8" s="8">
        <v>0</v>
      </c>
      <c r="I8" s="8">
        <v>0</v>
      </c>
      <c r="J8" s="14">
        <f t="shared" si="0"/>
        <v>180.03656692122001</v>
      </c>
      <c r="O8" s="9" t="s">
        <v>52</v>
      </c>
      <c r="P8" s="12">
        <v>14.003074004429999</v>
      </c>
    </row>
    <row r="9" spans="1:16" ht="16.2" x14ac:dyDescent="0.35">
      <c r="A9" s="1" t="s">
        <v>65</v>
      </c>
      <c r="B9" s="13" t="s">
        <v>71</v>
      </c>
      <c r="C9" s="7">
        <v>5</v>
      </c>
      <c r="D9" s="8">
        <v>0</v>
      </c>
      <c r="E9" s="8">
        <v>6</v>
      </c>
      <c r="F9" s="8">
        <v>5</v>
      </c>
      <c r="G9" s="8">
        <v>0</v>
      </c>
      <c r="H9" s="8">
        <v>0</v>
      </c>
      <c r="I9" s="8">
        <v>0</v>
      </c>
      <c r="J9" s="14">
        <f t="shared" si="0"/>
        <v>146.02152329122998</v>
      </c>
    </row>
    <row r="10" spans="1:16" x14ac:dyDescent="0.3">
      <c r="A10" s="1" t="s">
        <v>66</v>
      </c>
      <c r="B10" s="6"/>
      <c r="C10" s="7">
        <f>C9-1</f>
        <v>4</v>
      </c>
      <c r="D10" s="8">
        <f>D9+1</f>
        <v>1</v>
      </c>
      <c r="E10" s="8">
        <v>6</v>
      </c>
      <c r="F10" s="8">
        <v>5</v>
      </c>
      <c r="G10" s="8">
        <v>0</v>
      </c>
      <c r="H10" s="8">
        <v>0</v>
      </c>
      <c r="I10" s="8">
        <v>0</v>
      </c>
      <c r="J10" s="14">
        <f t="shared" si="0"/>
        <v>147.0248781263</v>
      </c>
    </row>
    <row r="11" spans="1:16" x14ac:dyDescent="0.3">
      <c r="A11" s="1" t="s">
        <v>67</v>
      </c>
      <c r="B11" s="6"/>
      <c r="C11" s="7">
        <f t="shared" ref="C11:C14" si="1">C10-1</f>
        <v>3</v>
      </c>
      <c r="D11" s="8">
        <f t="shared" ref="D11:D14" si="2">D10+1</f>
        <v>2</v>
      </c>
      <c r="E11" s="8">
        <v>6</v>
      </c>
      <c r="F11" s="8">
        <v>5</v>
      </c>
      <c r="G11" s="8">
        <v>0</v>
      </c>
      <c r="H11" s="8">
        <v>0</v>
      </c>
      <c r="I11" s="8">
        <v>0</v>
      </c>
      <c r="J11" s="14">
        <f t="shared" si="0"/>
        <v>148.02823296137001</v>
      </c>
    </row>
    <row r="12" spans="1:16" x14ac:dyDescent="0.3">
      <c r="A12" s="1" t="s">
        <v>69</v>
      </c>
      <c r="B12" s="6"/>
      <c r="C12" s="7">
        <f t="shared" si="1"/>
        <v>2</v>
      </c>
      <c r="D12" s="8">
        <f t="shared" si="2"/>
        <v>3</v>
      </c>
      <c r="E12" s="8">
        <v>6</v>
      </c>
      <c r="F12" s="8">
        <v>5</v>
      </c>
      <c r="G12" s="8">
        <v>0</v>
      </c>
      <c r="H12" s="8">
        <v>0</v>
      </c>
      <c r="I12" s="8">
        <v>0</v>
      </c>
      <c r="J12" s="14">
        <f t="shared" si="0"/>
        <v>149.03158779644002</v>
      </c>
    </row>
    <row r="13" spans="1:16" x14ac:dyDescent="0.3">
      <c r="A13" s="1" t="s">
        <v>68</v>
      </c>
      <c r="B13" s="6"/>
      <c r="C13" s="7">
        <f t="shared" si="1"/>
        <v>1</v>
      </c>
      <c r="D13" s="8">
        <f t="shared" si="2"/>
        <v>4</v>
      </c>
      <c r="E13" s="8">
        <v>6</v>
      </c>
      <c r="F13" s="8">
        <v>5</v>
      </c>
      <c r="G13" s="8">
        <v>0</v>
      </c>
      <c r="H13" s="8">
        <v>0</v>
      </c>
      <c r="I13" s="8">
        <v>0</v>
      </c>
      <c r="J13" s="14">
        <f t="shared" si="0"/>
        <v>150.03494263150998</v>
      </c>
    </row>
    <row r="14" spans="1:16" x14ac:dyDescent="0.3">
      <c r="A14" s="1" t="s">
        <v>70</v>
      </c>
      <c r="B14" s="6"/>
      <c r="C14" s="7">
        <f t="shared" si="1"/>
        <v>0</v>
      </c>
      <c r="D14" s="8">
        <f t="shared" si="2"/>
        <v>5</v>
      </c>
      <c r="E14" s="8">
        <v>6</v>
      </c>
      <c r="F14" s="8">
        <v>5</v>
      </c>
      <c r="G14" s="8">
        <v>0</v>
      </c>
      <c r="H14" s="8">
        <v>0</v>
      </c>
      <c r="I14" s="8">
        <v>0</v>
      </c>
      <c r="J14" s="14">
        <f t="shared" si="0"/>
        <v>151.03829746657999</v>
      </c>
    </row>
    <row r="15" spans="1:16" x14ac:dyDescent="0.3">
      <c r="A15" s="1" t="s">
        <v>72</v>
      </c>
      <c r="B15" s="13" t="s">
        <v>79</v>
      </c>
      <c r="C15" s="7">
        <v>6</v>
      </c>
      <c r="D15" s="8">
        <v>0</v>
      </c>
      <c r="E15" s="8">
        <v>8</v>
      </c>
      <c r="F15" s="8">
        <v>7</v>
      </c>
      <c r="G15" s="8">
        <v>0</v>
      </c>
      <c r="H15" s="8">
        <v>0</v>
      </c>
      <c r="I15" s="8">
        <v>0</v>
      </c>
      <c r="J15" s="14">
        <f t="shared" si="0"/>
        <v>192.02700259483001</v>
      </c>
    </row>
    <row r="16" spans="1:16" x14ac:dyDescent="0.3">
      <c r="A16" s="1" t="s">
        <v>73</v>
      </c>
      <c r="B16" s="6"/>
      <c r="C16" s="7">
        <f>C15-1</f>
        <v>5</v>
      </c>
      <c r="D16" s="8">
        <f>D15+1</f>
        <v>1</v>
      </c>
      <c r="E16" s="8">
        <f>E15</f>
        <v>8</v>
      </c>
      <c r="F16" s="8">
        <f t="shared" ref="F16:I16" si="3">F15</f>
        <v>7</v>
      </c>
      <c r="G16" s="8">
        <f t="shared" si="3"/>
        <v>0</v>
      </c>
      <c r="H16" s="8">
        <f t="shared" si="3"/>
        <v>0</v>
      </c>
      <c r="I16" s="8">
        <f t="shared" si="3"/>
        <v>0</v>
      </c>
      <c r="J16" s="14">
        <f t="shared" si="0"/>
        <v>193.03035742989999</v>
      </c>
    </row>
    <row r="17" spans="1:10" x14ac:dyDescent="0.3">
      <c r="A17" s="1" t="s">
        <v>74</v>
      </c>
      <c r="B17" s="6"/>
      <c r="C17" s="7">
        <f t="shared" ref="C17:C21" si="4">C16-1</f>
        <v>4</v>
      </c>
      <c r="D17" s="8">
        <f t="shared" ref="D17:D21" si="5">D16+1</f>
        <v>2</v>
      </c>
      <c r="E17" s="8">
        <f t="shared" ref="E17:E21" si="6">E16</f>
        <v>8</v>
      </c>
      <c r="F17" s="8">
        <f t="shared" ref="F17:F21" si="7">F16</f>
        <v>7</v>
      </c>
      <c r="G17" s="8">
        <f t="shared" ref="G17:G21" si="8">G16</f>
        <v>0</v>
      </c>
      <c r="H17" s="8">
        <f t="shared" ref="H17:H21" si="9">H16</f>
        <v>0</v>
      </c>
      <c r="I17" s="8">
        <f t="shared" ref="I17:I21" si="10">I16</f>
        <v>0</v>
      </c>
      <c r="J17" s="14">
        <f t="shared" si="0"/>
        <v>194.03371226497001</v>
      </c>
    </row>
    <row r="18" spans="1:10" x14ac:dyDescent="0.3">
      <c r="A18" s="1" t="s">
        <v>75</v>
      </c>
      <c r="B18" s="6"/>
      <c r="C18" s="7">
        <f t="shared" si="4"/>
        <v>3</v>
      </c>
      <c r="D18" s="8">
        <f t="shared" si="5"/>
        <v>3</v>
      </c>
      <c r="E18" s="8">
        <f t="shared" si="6"/>
        <v>8</v>
      </c>
      <c r="F18" s="8">
        <f t="shared" si="7"/>
        <v>7</v>
      </c>
      <c r="G18" s="8">
        <f t="shared" si="8"/>
        <v>0</v>
      </c>
      <c r="H18" s="8">
        <f t="shared" si="9"/>
        <v>0</v>
      </c>
      <c r="I18" s="8">
        <f t="shared" si="10"/>
        <v>0</v>
      </c>
      <c r="J18" s="14">
        <f t="shared" si="0"/>
        <v>195.03706710004002</v>
      </c>
    </row>
    <row r="19" spans="1:10" x14ac:dyDescent="0.3">
      <c r="A19" s="1" t="s">
        <v>76</v>
      </c>
      <c r="B19" s="6"/>
      <c r="C19" s="7">
        <f t="shared" si="4"/>
        <v>2</v>
      </c>
      <c r="D19" s="8">
        <f t="shared" si="5"/>
        <v>4</v>
      </c>
      <c r="E19" s="8">
        <f t="shared" si="6"/>
        <v>8</v>
      </c>
      <c r="F19" s="8">
        <f t="shared" si="7"/>
        <v>7</v>
      </c>
      <c r="G19" s="8">
        <f t="shared" si="8"/>
        <v>0</v>
      </c>
      <c r="H19" s="8">
        <f t="shared" si="9"/>
        <v>0</v>
      </c>
      <c r="I19" s="8">
        <f t="shared" si="10"/>
        <v>0</v>
      </c>
      <c r="J19" s="14">
        <f t="shared" si="0"/>
        <v>196.04042193511</v>
      </c>
    </row>
    <row r="20" spans="1:10" x14ac:dyDescent="0.3">
      <c r="A20" s="1" t="s">
        <v>77</v>
      </c>
      <c r="B20" s="6"/>
      <c r="C20" s="7">
        <f t="shared" si="4"/>
        <v>1</v>
      </c>
      <c r="D20" s="8">
        <f t="shared" si="5"/>
        <v>5</v>
      </c>
      <c r="E20" s="8">
        <f t="shared" si="6"/>
        <v>8</v>
      </c>
      <c r="F20" s="8">
        <f t="shared" si="7"/>
        <v>7</v>
      </c>
      <c r="G20" s="8">
        <f t="shared" si="8"/>
        <v>0</v>
      </c>
      <c r="H20" s="8">
        <f t="shared" si="9"/>
        <v>0</v>
      </c>
      <c r="I20" s="8">
        <f t="shared" si="10"/>
        <v>0</v>
      </c>
      <c r="J20" s="14">
        <f t="shared" si="0"/>
        <v>197.04377677018002</v>
      </c>
    </row>
    <row r="21" spans="1:10" x14ac:dyDescent="0.3">
      <c r="A21" s="1" t="s">
        <v>78</v>
      </c>
      <c r="B21" s="6"/>
      <c r="C21" s="7">
        <f t="shared" si="4"/>
        <v>0</v>
      </c>
      <c r="D21" s="8">
        <f t="shared" si="5"/>
        <v>6</v>
      </c>
      <c r="E21" s="8">
        <f t="shared" si="6"/>
        <v>8</v>
      </c>
      <c r="F21" s="8">
        <f t="shared" si="7"/>
        <v>7</v>
      </c>
      <c r="G21" s="8">
        <f t="shared" si="8"/>
        <v>0</v>
      </c>
      <c r="H21" s="8">
        <f t="shared" si="9"/>
        <v>0</v>
      </c>
      <c r="I21" s="8">
        <f t="shared" si="10"/>
        <v>0</v>
      </c>
      <c r="J21" s="14">
        <f t="shared" si="0"/>
        <v>198.04713160525</v>
      </c>
    </row>
    <row r="22" spans="1:10" ht="16.2" x14ac:dyDescent="0.35">
      <c r="A22" s="1" t="s">
        <v>81</v>
      </c>
      <c r="B22" s="13" t="s">
        <v>80</v>
      </c>
      <c r="C22" s="7">
        <v>4</v>
      </c>
      <c r="D22" s="8">
        <v>0</v>
      </c>
      <c r="E22" s="8">
        <v>4</v>
      </c>
      <c r="F22" s="8">
        <v>4</v>
      </c>
      <c r="G22" s="8">
        <v>0</v>
      </c>
      <c r="H22" s="8">
        <v>0</v>
      </c>
      <c r="I22" s="8">
        <v>0</v>
      </c>
      <c r="J22" s="14">
        <f t="shared" si="0"/>
        <v>116.0109586072</v>
      </c>
    </row>
    <row r="23" spans="1:10" x14ac:dyDescent="0.3">
      <c r="A23" s="1" t="s">
        <v>82</v>
      </c>
      <c r="B23" s="6"/>
      <c r="C23" s="7">
        <f>C22-1</f>
        <v>3</v>
      </c>
      <c r="D23" s="8">
        <f>D22+1</f>
        <v>1</v>
      </c>
      <c r="E23" s="8">
        <f>E22</f>
        <v>4</v>
      </c>
      <c r="F23" s="8">
        <f t="shared" ref="F23:I23" si="11">F22</f>
        <v>4</v>
      </c>
      <c r="G23" s="8">
        <f t="shared" si="11"/>
        <v>0</v>
      </c>
      <c r="H23" s="8">
        <f t="shared" si="11"/>
        <v>0</v>
      </c>
      <c r="I23" s="8">
        <f t="shared" si="11"/>
        <v>0</v>
      </c>
      <c r="J23" s="14">
        <f t="shared" si="0"/>
        <v>117.01431344227001</v>
      </c>
    </row>
    <row r="24" spans="1:10" x14ac:dyDescent="0.3">
      <c r="A24" s="1" t="s">
        <v>83</v>
      </c>
      <c r="B24" s="6"/>
      <c r="C24" s="7">
        <f t="shared" ref="C24:C26" si="12">C23-1</f>
        <v>2</v>
      </c>
      <c r="D24" s="8">
        <f t="shared" ref="D24:D26" si="13">D23+1</f>
        <v>2</v>
      </c>
      <c r="E24" s="8">
        <f t="shared" ref="E24:E26" si="14">E23</f>
        <v>4</v>
      </c>
      <c r="F24" s="8">
        <f t="shared" ref="F24:F26" si="15">F23</f>
        <v>4</v>
      </c>
      <c r="G24" s="8">
        <f t="shared" ref="G24:G26" si="16">G23</f>
        <v>0</v>
      </c>
      <c r="H24" s="8">
        <f t="shared" ref="H24:H26" si="17">H23</f>
        <v>0</v>
      </c>
      <c r="I24" s="8">
        <f t="shared" ref="I24:I26" si="18">I23</f>
        <v>0</v>
      </c>
      <c r="J24" s="14">
        <f t="shared" si="0"/>
        <v>118.01766827733999</v>
      </c>
    </row>
    <row r="25" spans="1:10" x14ac:dyDescent="0.3">
      <c r="A25" s="1" t="s">
        <v>84</v>
      </c>
      <c r="B25" s="6"/>
      <c r="C25" s="7">
        <f t="shared" si="12"/>
        <v>1</v>
      </c>
      <c r="D25" s="8">
        <f t="shared" si="13"/>
        <v>3</v>
      </c>
      <c r="E25" s="8">
        <f t="shared" si="14"/>
        <v>4</v>
      </c>
      <c r="F25" s="8">
        <f t="shared" si="15"/>
        <v>4</v>
      </c>
      <c r="G25" s="8">
        <f t="shared" si="16"/>
        <v>0</v>
      </c>
      <c r="H25" s="8">
        <f t="shared" si="17"/>
        <v>0</v>
      </c>
      <c r="I25" s="8">
        <f t="shared" si="18"/>
        <v>0</v>
      </c>
      <c r="J25" s="14">
        <f t="shared" si="0"/>
        <v>119.02102311241001</v>
      </c>
    </row>
    <row r="26" spans="1:10" x14ac:dyDescent="0.3">
      <c r="A26" s="1" t="s">
        <v>85</v>
      </c>
      <c r="B26" s="6"/>
      <c r="C26" s="7">
        <f t="shared" si="12"/>
        <v>0</v>
      </c>
      <c r="D26" s="8">
        <f t="shared" si="13"/>
        <v>4</v>
      </c>
      <c r="E26" s="8">
        <f t="shared" si="14"/>
        <v>4</v>
      </c>
      <c r="F26" s="8">
        <f t="shared" si="15"/>
        <v>4</v>
      </c>
      <c r="G26" s="8">
        <f t="shared" si="16"/>
        <v>0</v>
      </c>
      <c r="H26" s="8">
        <f t="shared" si="17"/>
        <v>0</v>
      </c>
      <c r="I26" s="8">
        <f t="shared" si="18"/>
        <v>0</v>
      </c>
      <c r="J26" s="14">
        <f t="shared" si="0"/>
        <v>120.02437794748</v>
      </c>
    </row>
    <row r="27" spans="1:10" ht="16.2" x14ac:dyDescent="0.35">
      <c r="A27" s="1" t="s">
        <v>86</v>
      </c>
      <c r="B27" s="13" t="s">
        <v>92</v>
      </c>
      <c r="C27" s="7">
        <v>5</v>
      </c>
      <c r="D27" s="8">
        <v>0</v>
      </c>
      <c r="E27" s="8">
        <v>9</v>
      </c>
      <c r="F27" s="8">
        <v>4</v>
      </c>
      <c r="G27" s="8">
        <v>0</v>
      </c>
      <c r="H27" s="8">
        <v>0</v>
      </c>
      <c r="I27" s="8">
        <v>1</v>
      </c>
      <c r="J27" s="14">
        <f t="shared" si="0"/>
        <v>147.05315777278003</v>
      </c>
    </row>
    <row r="28" spans="1:10" x14ac:dyDescent="0.3">
      <c r="A28" s="1" t="s">
        <v>87</v>
      </c>
      <c r="B28" s="6"/>
      <c r="C28" s="7">
        <f>C27-1</f>
        <v>4</v>
      </c>
      <c r="D28" s="8">
        <f>D27+1</f>
        <v>1</v>
      </c>
      <c r="E28" s="8">
        <f>E27</f>
        <v>9</v>
      </c>
      <c r="F28" s="8">
        <f t="shared" ref="F28:I28" si="19">F27</f>
        <v>4</v>
      </c>
      <c r="G28" s="8">
        <f t="shared" si="19"/>
        <v>0</v>
      </c>
      <c r="H28" s="8">
        <f t="shared" si="19"/>
        <v>0</v>
      </c>
      <c r="I28" s="8">
        <f t="shared" si="19"/>
        <v>1</v>
      </c>
      <c r="J28" s="14">
        <f t="shared" si="0"/>
        <v>148.05651260785001</v>
      </c>
    </row>
    <row r="29" spans="1:10" x14ac:dyDescent="0.3">
      <c r="A29" s="1" t="s">
        <v>88</v>
      </c>
      <c r="B29" s="6"/>
      <c r="C29" s="7">
        <f t="shared" ref="C29:C32" si="20">C28-1</f>
        <v>3</v>
      </c>
      <c r="D29" s="8">
        <f t="shared" ref="D29:D32" si="21">D28+1</f>
        <v>2</v>
      </c>
      <c r="E29" s="8">
        <f t="shared" ref="E29:E32" si="22">E28</f>
        <v>9</v>
      </c>
      <c r="F29" s="8">
        <f t="shared" ref="F29:F32" si="23">F28</f>
        <v>4</v>
      </c>
      <c r="G29" s="8">
        <f t="shared" ref="G29:G32" si="24">G28</f>
        <v>0</v>
      </c>
      <c r="H29" s="8">
        <f t="shared" ref="H29:H32" si="25">H28</f>
        <v>0</v>
      </c>
      <c r="I29" s="8">
        <f t="shared" ref="I29:I32" si="26">I28</f>
        <v>1</v>
      </c>
      <c r="J29" s="14">
        <f t="shared" si="0"/>
        <v>149.05986744291999</v>
      </c>
    </row>
    <row r="30" spans="1:10" x14ac:dyDescent="0.3">
      <c r="A30" s="1" t="s">
        <v>89</v>
      </c>
      <c r="B30" s="6"/>
      <c r="C30" s="7">
        <f t="shared" si="20"/>
        <v>2</v>
      </c>
      <c r="D30" s="8">
        <f t="shared" si="21"/>
        <v>3</v>
      </c>
      <c r="E30" s="8">
        <f t="shared" si="22"/>
        <v>9</v>
      </c>
      <c r="F30" s="8">
        <f t="shared" si="23"/>
        <v>4</v>
      </c>
      <c r="G30" s="8">
        <f t="shared" si="24"/>
        <v>0</v>
      </c>
      <c r="H30" s="8">
        <f t="shared" si="25"/>
        <v>0</v>
      </c>
      <c r="I30" s="8">
        <f t="shared" si="26"/>
        <v>1</v>
      </c>
      <c r="J30" s="14">
        <f t="shared" si="0"/>
        <v>150.06322227799001</v>
      </c>
    </row>
    <row r="31" spans="1:10" x14ac:dyDescent="0.3">
      <c r="A31" s="1" t="s">
        <v>90</v>
      </c>
      <c r="B31" s="6"/>
      <c r="C31" s="7">
        <f t="shared" si="20"/>
        <v>1</v>
      </c>
      <c r="D31" s="8">
        <f t="shared" si="21"/>
        <v>4</v>
      </c>
      <c r="E31" s="8">
        <f t="shared" si="22"/>
        <v>9</v>
      </c>
      <c r="F31" s="8">
        <f t="shared" si="23"/>
        <v>4</v>
      </c>
      <c r="G31" s="8">
        <f t="shared" si="24"/>
        <v>0</v>
      </c>
      <c r="H31" s="8">
        <f t="shared" si="25"/>
        <v>0</v>
      </c>
      <c r="I31" s="8">
        <f t="shared" si="26"/>
        <v>1</v>
      </c>
      <c r="J31" s="14">
        <f t="shared" si="0"/>
        <v>151.06657711306002</v>
      </c>
    </row>
    <row r="32" spans="1:10" x14ac:dyDescent="0.3">
      <c r="A32" s="1" t="s">
        <v>91</v>
      </c>
      <c r="B32" s="6"/>
      <c r="C32" s="7">
        <f t="shared" si="20"/>
        <v>0</v>
      </c>
      <c r="D32" s="8">
        <f t="shared" si="21"/>
        <v>5</v>
      </c>
      <c r="E32" s="8">
        <f t="shared" si="22"/>
        <v>9</v>
      </c>
      <c r="F32" s="8">
        <f t="shared" si="23"/>
        <v>4</v>
      </c>
      <c r="G32" s="8">
        <f t="shared" si="24"/>
        <v>0</v>
      </c>
      <c r="H32" s="8">
        <f t="shared" si="25"/>
        <v>0</v>
      </c>
      <c r="I32" s="8">
        <f t="shared" si="26"/>
        <v>1</v>
      </c>
      <c r="J32" s="14">
        <f t="shared" si="0"/>
        <v>152.06993194813003</v>
      </c>
    </row>
    <row r="33" spans="1:10" ht="16.2" x14ac:dyDescent="0.35">
      <c r="A33" s="1" t="s">
        <v>0</v>
      </c>
      <c r="B33" s="13" t="s">
        <v>93</v>
      </c>
      <c r="C33" s="7">
        <f>5</f>
        <v>5</v>
      </c>
      <c r="D33" s="8">
        <v>0</v>
      </c>
      <c r="E33" s="8">
        <v>10</v>
      </c>
      <c r="F33" s="8">
        <v>3</v>
      </c>
      <c r="G33" s="8">
        <v>0</v>
      </c>
      <c r="H33" s="8">
        <v>0</v>
      </c>
      <c r="I33" s="8">
        <v>2</v>
      </c>
      <c r="J33" s="14">
        <f t="shared" si="0"/>
        <v>146.06914218987001</v>
      </c>
    </row>
    <row r="34" spans="1:10" x14ac:dyDescent="0.3">
      <c r="A34" s="1" t="s">
        <v>5</v>
      </c>
      <c r="B34" s="6"/>
      <c r="C34" s="7">
        <f>C33-1</f>
        <v>4</v>
      </c>
      <c r="D34" s="8">
        <f>D33+1</f>
        <v>1</v>
      </c>
      <c r="E34" s="8">
        <f>E33</f>
        <v>10</v>
      </c>
      <c r="F34" s="8">
        <f t="shared" ref="F34:I34" si="27">F33</f>
        <v>3</v>
      </c>
      <c r="G34" s="8">
        <f t="shared" si="27"/>
        <v>0</v>
      </c>
      <c r="H34" s="8">
        <f t="shared" si="27"/>
        <v>0</v>
      </c>
      <c r="I34" s="8">
        <f t="shared" si="27"/>
        <v>2</v>
      </c>
      <c r="J34" s="14">
        <f t="shared" si="0"/>
        <v>147.07249702494002</v>
      </c>
    </row>
    <row r="35" spans="1:10" x14ac:dyDescent="0.3">
      <c r="A35" s="1" t="s">
        <v>4</v>
      </c>
      <c r="B35" s="6"/>
      <c r="C35" s="7">
        <f t="shared" ref="C35:C38" si="28">C34-1</f>
        <v>3</v>
      </c>
      <c r="D35" s="8">
        <f t="shared" ref="D35:D38" si="29">D34+1</f>
        <v>2</v>
      </c>
      <c r="E35" s="8">
        <f t="shared" ref="E35:E38" si="30">E34</f>
        <v>10</v>
      </c>
      <c r="F35" s="8">
        <f t="shared" ref="F35:F38" si="31">F34</f>
        <v>3</v>
      </c>
      <c r="G35" s="8">
        <f t="shared" ref="G35:G38" si="32">G34</f>
        <v>0</v>
      </c>
      <c r="H35" s="8">
        <f t="shared" ref="H35:H38" si="33">H34</f>
        <v>0</v>
      </c>
      <c r="I35" s="8">
        <f t="shared" ref="I35:I38" si="34">I34</f>
        <v>2</v>
      </c>
      <c r="J35" s="14">
        <f t="shared" si="0"/>
        <v>148.07585186001</v>
      </c>
    </row>
    <row r="36" spans="1:10" x14ac:dyDescent="0.3">
      <c r="A36" s="1" t="s">
        <v>3</v>
      </c>
      <c r="B36" s="6"/>
      <c r="C36" s="7">
        <f t="shared" si="28"/>
        <v>2</v>
      </c>
      <c r="D36" s="8">
        <f t="shared" si="29"/>
        <v>3</v>
      </c>
      <c r="E36" s="8">
        <f t="shared" si="30"/>
        <v>10</v>
      </c>
      <c r="F36" s="8">
        <f t="shared" si="31"/>
        <v>3</v>
      </c>
      <c r="G36" s="8">
        <f t="shared" si="32"/>
        <v>0</v>
      </c>
      <c r="H36" s="8">
        <f t="shared" si="33"/>
        <v>0</v>
      </c>
      <c r="I36" s="8">
        <f t="shared" si="34"/>
        <v>2</v>
      </c>
      <c r="J36" s="14">
        <f t="shared" si="0"/>
        <v>149.07920669508002</v>
      </c>
    </row>
    <row r="37" spans="1:10" x14ac:dyDescent="0.3">
      <c r="A37" s="1" t="s">
        <v>2</v>
      </c>
      <c r="B37" s="6"/>
      <c r="C37" s="7">
        <f t="shared" si="28"/>
        <v>1</v>
      </c>
      <c r="D37" s="8">
        <f t="shared" si="29"/>
        <v>4</v>
      </c>
      <c r="E37" s="8">
        <f t="shared" si="30"/>
        <v>10</v>
      </c>
      <c r="F37" s="8">
        <f t="shared" si="31"/>
        <v>3</v>
      </c>
      <c r="G37" s="8">
        <f t="shared" si="32"/>
        <v>0</v>
      </c>
      <c r="H37" s="8">
        <f t="shared" si="33"/>
        <v>0</v>
      </c>
      <c r="I37" s="8">
        <f t="shared" si="34"/>
        <v>2</v>
      </c>
      <c r="J37" s="14">
        <f t="shared" si="0"/>
        <v>150.08256153015</v>
      </c>
    </row>
    <row r="38" spans="1:10" x14ac:dyDescent="0.3">
      <c r="A38" s="1" t="s">
        <v>1</v>
      </c>
      <c r="B38" s="6"/>
      <c r="C38" s="7">
        <f t="shared" si="28"/>
        <v>0</v>
      </c>
      <c r="D38" s="8">
        <f t="shared" si="29"/>
        <v>5</v>
      </c>
      <c r="E38" s="8">
        <f t="shared" si="30"/>
        <v>10</v>
      </c>
      <c r="F38" s="8">
        <f t="shared" si="31"/>
        <v>3</v>
      </c>
      <c r="G38" s="8">
        <f t="shared" si="32"/>
        <v>0</v>
      </c>
      <c r="H38" s="8">
        <f t="shared" si="33"/>
        <v>0</v>
      </c>
      <c r="I38" s="8">
        <f t="shared" si="34"/>
        <v>2</v>
      </c>
      <c r="J38" s="14">
        <f t="shared" si="0"/>
        <v>151.08591636522002</v>
      </c>
    </row>
    <row r="39" spans="1:10" ht="16.2" x14ac:dyDescent="0.35">
      <c r="A39" s="1" t="s">
        <v>94</v>
      </c>
      <c r="B39" s="13" t="s">
        <v>101</v>
      </c>
      <c r="C39" s="7">
        <v>6</v>
      </c>
      <c r="D39" s="8">
        <v>0</v>
      </c>
      <c r="E39" s="8">
        <v>8</v>
      </c>
      <c r="F39" s="8">
        <v>7</v>
      </c>
      <c r="G39" s="8">
        <v>0</v>
      </c>
      <c r="H39" s="8">
        <v>0</v>
      </c>
      <c r="I39" s="8">
        <v>0</v>
      </c>
      <c r="J39" s="14">
        <f t="shared" si="0"/>
        <v>192.02700259483001</v>
      </c>
    </row>
    <row r="40" spans="1:10" x14ac:dyDescent="0.3">
      <c r="A40" s="1" t="s">
        <v>95</v>
      </c>
      <c r="B40" s="6"/>
      <c r="C40" s="7">
        <f>C39-1</f>
        <v>5</v>
      </c>
      <c r="D40" s="8">
        <f>D39+1</f>
        <v>1</v>
      </c>
      <c r="E40" s="8">
        <f>E39</f>
        <v>8</v>
      </c>
      <c r="F40" s="8">
        <f t="shared" ref="F40:F45" si="35">F39</f>
        <v>7</v>
      </c>
      <c r="G40" s="8">
        <f t="shared" ref="G40:G45" si="36">G39</f>
        <v>0</v>
      </c>
      <c r="H40" s="8">
        <f t="shared" ref="H40:H45" si="37">H39</f>
        <v>0</v>
      </c>
      <c r="I40" s="8">
        <f t="shared" ref="I40:I45" si="38">I39</f>
        <v>0</v>
      </c>
      <c r="J40" s="14">
        <f t="shared" si="0"/>
        <v>193.03035742989999</v>
      </c>
    </row>
    <row r="41" spans="1:10" x14ac:dyDescent="0.3">
      <c r="A41" s="1" t="s">
        <v>96</v>
      </c>
      <c r="B41" s="6"/>
      <c r="C41" s="7">
        <f t="shared" ref="C41:C45" si="39">C40-1</f>
        <v>4</v>
      </c>
      <c r="D41" s="8">
        <f t="shared" ref="D41:D45" si="40">D40+1</f>
        <v>2</v>
      </c>
      <c r="E41" s="8">
        <f t="shared" ref="E41:E45" si="41">E40</f>
        <v>8</v>
      </c>
      <c r="F41" s="8">
        <f t="shared" si="35"/>
        <v>7</v>
      </c>
      <c r="G41" s="8">
        <f t="shared" si="36"/>
        <v>0</v>
      </c>
      <c r="H41" s="8">
        <f t="shared" si="37"/>
        <v>0</v>
      </c>
      <c r="I41" s="8">
        <f t="shared" si="38"/>
        <v>0</v>
      </c>
      <c r="J41" s="14">
        <f t="shared" si="0"/>
        <v>194.03371226497001</v>
      </c>
    </row>
    <row r="42" spans="1:10" x14ac:dyDescent="0.3">
      <c r="A42" s="1" t="s">
        <v>97</v>
      </c>
      <c r="B42" s="6"/>
      <c r="C42" s="7">
        <f t="shared" si="39"/>
        <v>3</v>
      </c>
      <c r="D42" s="8">
        <f t="shared" si="40"/>
        <v>3</v>
      </c>
      <c r="E42" s="8">
        <f t="shared" si="41"/>
        <v>8</v>
      </c>
      <c r="F42" s="8">
        <f t="shared" si="35"/>
        <v>7</v>
      </c>
      <c r="G42" s="8">
        <f t="shared" si="36"/>
        <v>0</v>
      </c>
      <c r="H42" s="8">
        <f t="shared" si="37"/>
        <v>0</v>
      </c>
      <c r="I42" s="8">
        <f t="shared" si="38"/>
        <v>0</v>
      </c>
      <c r="J42" s="14">
        <f t="shared" si="0"/>
        <v>195.03706710004002</v>
      </c>
    </row>
    <row r="43" spans="1:10" x14ac:dyDescent="0.3">
      <c r="A43" s="1" t="s">
        <v>98</v>
      </c>
      <c r="B43" s="6"/>
      <c r="C43" s="7">
        <f t="shared" si="39"/>
        <v>2</v>
      </c>
      <c r="D43" s="8">
        <f t="shared" si="40"/>
        <v>4</v>
      </c>
      <c r="E43" s="8">
        <f t="shared" si="41"/>
        <v>8</v>
      </c>
      <c r="F43" s="8">
        <f t="shared" si="35"/>
        <v>7</v>
      </c>
      <c r="G43" s="8">
        <f t="shared" si="36"/>
        <v>0</v>
      </c>
      <c r="H43" s="8">
        <f t="shared" si="37"/>
        <v>0</v>
      </c>
      <c r="I43" s="8">
        <f t="shared" si="38"/>
        <v>0</v>
      </c>
      <c r="J43" s="14">
        <f t="shared" si="0"/>
        <v>196.04042193511</v>
      </c>
    </row>
    <row r="44" spans="1:10" x14ac:dyDescent="0.3">
      <c r="A44" s="1" t="s">
        <v>99</v>
      </c>
      <c r="B44" s="6"/>
      <c r="C44" s="7">
        <f t="shared" si="39"/>
        <v>1</v>
      </c>
      <c r="D44" s="8">
        <f t="shared" si="40"/>
        <v>5</v>
      </c>
      <c r="E44" s="8">
        <f t="shared" si="41"/>
        <v>8</v>
      </c>
      <c r="F44" s="8">
        <f t="shared" si="35"/>
        <v>7</v>
      </c>
      <c r="G44" s="8">
        <f t="shared" si="36"/>
        <v>0</v>
      </c>
      <c r="H44" s="8">
        <f t="shared" si="37"/>
        <v>0</v>
      </c>
      <c r="I44" s="8">
        <f t="shared" si="38"/>
        <v>0</v>
      </c>
      <c r="J44" s="14">
        <f t="shared" si="0"/>
        <v>197.04377677018002</v>
      </c>
    </row>
    <row r="45" spans="1:10" x14ac:dyDescent="0.3">
      <c r="A45" s="1" t="s">
        <v>100</v>
      </c>
      <c r="B45" s="6"/>
      <c r="C45" s="7">
        <f t="shared" si="39"/>
        <v>0</v>
      </c>
      <c r="D45" s="8">
        <f t="shared" si="40"/>
        <v>6</v>
      </c>
      <c r="E45" s="8">
        <f t="shared" si="41"/>
        <v>8</v>
      </c>
      <c r="F45" s="8">
        <f t="shared" si="35"/>
        <v>7</v>
      </c>
      <c r="G45" s="8">
        <f t="shared" si="36"/>
        <v>0</v>
      </c>
      <c r="H45" s="8">
        <f t="shared" si="37"/>
        <v>0</v>
      </c>
      <c r="I45" s="8">
        <f t="shared" si="38"/>
        <v>0</v>
      </c>
      <c r="J45" s="14">
        <f t="shared" si="0"/>
        <v>198.04713160525</v>
      </c>
    </row>
    <row r="46" spans="1:10" ht="16.2" x14ac:dyDescent="0.35">
      <c r="A46" s="1" t="s">
        <v>102</v>
      </c>
      <c r="B46" s="13" t="s">
        <v>107</v>
      </c>
      <c r="C46" s="7">
        <v>4</v>
      </c>
      <c r="D46" s="8">
        <v>0</v>
      </c>
      <c r="E46" s="8">
        <v>6</v>
      </c>
      <c r="F46" s="8">
        <v>5</v>
      </c>
      <c r="G46" s="8">
        <v>0</v>
      </c>
      <c r="H46" s="8">
        <v>0</v>
      </c>
      <c r="I46" s="8">
        <v>0</v>
      </c>
      <c r="J46" s="14">
        <f t="shared" si="0"/>
        <v>134.02152329122998</v>
      </c>
    </row>
    <row r="47" spans="1:10" x14ac:dyDescent="0.3">
      <c r="A47" s="1" t="s">
        <v>103</v>
      </c>
      <c r="B47" s="6"/>
      <c r="C47" s="7">
        <f>C46-1</f>
        <v>3</v>
      </c>
      <c r="D47" s="8">
        <f>D46+1</f>
        <v>1</v>
      </c>
      <c r="E47" s="8">
        <f>E46</f>
        <v>6</v>
      </c>
      <c r="F47" s="8">
        <f t="shared" ref="F47:I47" si="42">F46</f>
        <v>5</v>
      </c>
      <c r="G47" s="8">
        <f t="shared" si="42"/>
        <v>0</v>
      </c>
      <c r="H47" s="8">
        <f t="shared" si="42"/>
        <v>0</v>
      </c>
      <c r="I47" s="8">
        <f t="shared" si="42"/>
        <v>0</v>
      </c>
      <c r="J47" s="14">
        <f t="shared" si="0"/>
        <v>135.0248781263</v>
      </c>
    </row>
    <row r="48" spans="1:10" x14ac:dyDescent="0.3">
      <c r="A48" s="1" t="s">
        <v>104</v>
      </c>
      <c r="B48" s="6"/>
      <c r="C48" s="7">
        <f t="shared" ref="C48:C50" si="43">C47-1</f>
        <v>2</v>
      </c>
      <c r="D48" s="8">
        <f t="shared" ref="D48:D50" si="44">D47+1</f>
        <v>2</v>
      </c>
      <c r="E48" s="8">
        <f t="shared" ref="E48:E50" si="45">E47</f>
        <v>6</v>
      </c>
      <c r="F48" s="8">
        <f t="shared" ref="F48:F50" si="46">F47</f>
        <v>5</v>
      </c>
      <c r="G48" s="8">
        <f t="shared" ref="G48:G50" si="47">G47</f>
        <v>0</v>
      </c>
      <c r="H48" s="8">
        <f t="shared" ref="H48:H50" si="48">H47</f>
        <v>0</v>
      </c>
      <c r="I48" s="8">
        <f t="shared" ref="I48:I50" si="49">I47</f>
        <v>0</v>
      </c>
      <c r="J48" s="14">
        <f t="shared" si="0"/>
        <v>136.02823296137001</v>
      </c>
    </row>
    <row r="49" spans="1:10" x14ac:dyDescent="0.3">
      <c r="A49" s="1" t="s">
        <v>105</v>
      </c>
      <c r="B49" s="6"/>
      <c r="C49" s="7">
        <f t="shared" si="43"/>
        <v>1</v>
      </c>
      <c r="D49" s="8">
        <f t="shared" si="44"/>
        <v>3</v>
      </c>
      <c r="E49" s="8">
        <f t="shared" si="45"/>
        <v>6</v>
      </c>
      <c r="F49" s="8">
        <f t="shared" si="46"/>
        <v>5</v>
      </c>
      <c r="G49" s="8">
        <f t="shared" si="47"/>
        <v>0</v>
      </c>
      <c r="H49" s="8">
        <f t="shared" si="48"/>
        <v>0</v>
      </c>
      <c r="I49" s="8">
        <f t="shared" si="49"/>
        <v>0</v>
      </c>
      <c r="J49" s="14">
        <f t="shared" si="0"/>
        <v>137.03158779643999</v>
      </c>
    </row>
    <row r="50" spans="1:10" x14ac:dyDescent="0.3">
      <c r="A50" s="1" t="s">
        <v>106</v>
      </c>
      <c r="B50" s="6"/>
      <c r="C50" s="7">
        <f t="shared" si="43"/>
        <v>0</v>
      </c>
      <c r="D50" s="8">
        <f t="shared" si="44"/>
        <v>4</v>
      </c>
      <c r="E50" s="8">
        <f t="shared" si="45"/>
        <v>6</v>
      </c>
      <c r="F50" s="8">
        <f t="shared" si="46"/>
        <v>5</v>
      </c>
      <c r="G50" s="8">
        <f t="shared" si="47"/>
        <v>0</v>
      </c>
      <c r="H50" s="8">
        <f t="shared" si="48"/>
        <v>0</v>
      </c>
      <c r="I50" s="8">
        <f t="shared" si="49"/>
        <v>0</v>
      </c>
      <c r="J50" s="14">
        <f t="shared" si="0"/>
        <v>138.03494263151001</v>
      </c>
    </row>
    <row r="51" spans="1:10" ht="16.2" x14ac:dyDescent="0.35">
      <c r="A51" s="1" t="s">
        <v>109</v>
      </c>
      <c r="B51" s="13" t="s">
        <v>108</v>
      </c>
      <c r="C51" s="7">
        <v>4</v>
      </c>
      <c r="D51" s="8">
        <v>0</v>
      </c>
      <c r="E51" s="8">
        <v>4</v>
      </c>
      <c r="F51" s="8">
        <v>5</v>
      </c>
      <c r="G51" s="8">
        <v>0</v>
      </c>
      <c r="H51" s="8">
        <v>0</v>
      </c>
      <c r="I51" s="8">
        <v>0</v>
      </c>
      <c r="J51" s="14">
        <f t="shared" si="0"/>
        <v>132.00587322677001</v>
      </c>
    </row>
    <row r="52" spans="1:10" x14ac:dyDescent="0.3">
      <c r="A52" s="1" t="s">
        <v>110</v>
      </c>
      <c r="B52" s="6"/>
      <c r="C52" s="7">
        <f>C51-1</f>
        <v>3</v>
      </c>
      <c r="D52" s="8">
        <f>D51+1</f>
        <v>1</v>
      </c>
      <c r="E52" s="8">
        <f>E51</f>
        <v>4</v>
      </c>
      <c r="F52" s="8">
        <f t="shared" ref="F52:I52" si="50">F51</f>
        <v>5</v>
      </c>
      <c r="G52" s="8">
        <f t="shared" si="50"/>
        <v>0</v>
      </c>
      <c r="H52" s="8">
        <f t="shared" si="50"/>
        <v>0</v>
      </c>
      <c r="I52" s="8">
        <f t="shared" si="50"/>
        <v>0</v>
      </c>
      <c r="J52" s="14">
        <f t="shared" si="0"/>
        <v>133.00922806183999</v>
      </c>
    </row>
    <row r="53" spans="1:10" x14ac:dyDescent="0.3">
      <c r="A53" s="1" t="s">
        <v>111</v>
      </c>
      <c r="B53" s="6"/>
      <c r="C53" s="7">
        <f t="shared" ref="C53:C55" si="51">C52-1</f>
        <v>2</v>
      </c>
      <c r="D53" s="8">
        <f t="shared" ref="D53:D55" si="52">D52+1</f>
        <v>2</v>
      </c>
      <c r="E53" s="8">
        <f t="shared" ref="E53:E55" si="53">E52</f>
        <v>4</v>
      </c>
      <c r="F53" s="8">
        <f t="shared" ref="F53:F55" si="54">F52</f>
        <v>5</v>
      </c>
      <c r="G53" s="8">
        <f t="shared" ref="G53:G55" si="55">G52</f>
        <v>0</v>
      </c>
      <c r="H53" s="8">
        <f t="shared" ref="H53:H55" si="56">H52</f>
        <v>0</v>
      </c>
      <c r="I53" s="8">
        <f t="shared" ref="I53:I55" si="57">I52</f>
        <v>0</v>
      </c>
      <c r="J53" s="14">
        <f t="shared" si="0"/>
        <v>134.01258289691</v>
      </c>
    </row>
    <row r="54" spans="1:10" x14ac:dyDescent="0.3">
      <c r="A54" s="1" t="s">
        <v>112</v>
      </c>
      <c r="B54" s="6"/>
      <c r="C54" s="7">
        <f t="shared" si="51"/>
        <v>1</v>
      </c>
      <c r="D54" s="8">
        <f t="shared" si="52"/>
        <v>3</v>
      </c>
      <c r="E54" s="8">
        <f t="shared" si="53"/>
        <v>4</v>
      </c>
      <c r="F54" s="8">
        <f t="shared" si="54"/>
        <v>5</v>
      </c>
      <c r="G54" s="8">
        <f t="shared" si="55"/>
        <v>0</v>
      </c>
      <c r="H54" s="8">
        <f t="shared" si="56"/>
        <v>0</v>
      </c>
      <c r="I54" s="8">
        <f t="shared" si="57"/>
        <v>0</v>
      </c>
      <c r="J54" s="14">
        <f t="shared" si="0"/>
        <v>135.01593773197999</v>
      </c>
    </row>
    <row r="55" spans="1:10" x14ac:dyDescent="0.3">
      <c r="A55" s="1" t="s">
        <v>113</v>
      </c>
      <c r="B55" s="6"/>
      <c r="C55" s="7">
        <f t="shared" si="51"/>
        <v>0</v>
      </c>
      <c r="D55" s="8">
        <f t="shared" si="52"/>
        <v>4</v>
      </c>
      <c r="E55" s="8">
        <f t="shared" si="53"/>
        <v>4</v>
      </c>
      <c r="F55" s="8">
        <f t="shared" si="54"/>
        <v>5</v>
      </c>
      <c r="G55" s="8">
        <f t="shared" si="55"/>
        <v>0</v>
      </c>
      <c r="H55" s="8">
        <f t="shared" si="56"/>
        <v>0</v>
      </c>
      <c r="I55" s="8">
        <f t="shared" si="57"/>
        <v>0</v>
      </c>
      <c r="J55" s="14">
        <f t="shared" si="0"/>
        <v>136.01929256705</v>
      </c>
    </row>
    <row r="56" spans="1:10" ht="16.2" x14ac:dyDescent="0.35">
      <c r="A56" s="1" t="s">
        <v>6</v>
      </c>
      <c r="B56" s="13" t="s">
        <v>114</v>
      </c>
      <c r="C56" s="7">
        <v>25</v>
      </c>
      <c r="D56" s="8">
        <v>0</v>
      </c>
      <c r="E56" s="8">
        <v>40</v>
      </c>
      <c r="F56" s="8">
        <v>19</v>
      </c>
      <c r="G56" s="8">
        <v>3</v>
      </c>
      <c r="H56" s="8">
        <v>1</v>
      </c>
      <c r="I56" s="8">
        <v>7</v>
      </c>
      <c r="J56" s="14">
        <f t="shared" si="0"/>
        <v>867.13125426170996</v>
      </c>
    </row>
    <row r="57" spans="1:10" x14ac:dyDescent="0.3">
      <c r="A57" s="1" t="s">
        <v>10</v>
      </c>
      <c r="B57" s="6"/>
      <c r="C57" s="7">
        <f>C56-1</f>
        <v>24</v>
      </c>
      <c r="D57" s="8">
        <f>D56+1</f>
        <v>1</v>
      </c>
      <c r="E57" s="8">
        <f>E56</f>
        <v>40</v>
      </c>
      <c r="F57" s="8">
        <f t="shared" ref="F57:I57" si="58">F56</f>
        <v>19</v>
      </c>
      <c r="G57" s="8">
        <f t="shared" si="58"/>
        <v>3</v>
      </c>
      <c r="H57" s="8">
        <f t="shared" si="58"/>
        <v>1</v>
      </c>
      <c r="I57" s="8">
        <f t="shared" si="58"/>
        <v>7</v>
      </c>
      <c r="J57" s="14">
        <f t="shared" si="0"/>
        <v>868.13460909677997</v>
      </c>
    </row>
    <row r="58" spans="1:10" x14ac:dyDescent="0.3">
      <c r="A58" s="1" t="s">
        <v>9</v>
      </c>
      <c r="B58" s="6"/>
      <c r="C58" s="7">
        <f t="shared" ref="C58:C60" si="59">C57-1</f>
        <v>23</v>
      </c>
      <c r="D58" s="8">
        <f t="shared" ref="D58:D60" si="60">D57+1</f>
        <v>2</v>
      </c>
      <c r="E58" s="8">
        <f t="shared" ref="E58:E60" si="61">E57</f>
        <v>40</v>
      </c>
      <c r="F58" s="8">
        <f t="shared" ref="F58:F60" si="62">F57</f>
        <v>19</v>
      </c>
      <c r="G58" s="8">
        <f t="shared" ref="G58:G60" si="63">G57</f>
        <v>3</v>
      </c>
      <c r="H58" s="8">
        <f t="shared" ref="H58:H60" si="64">H57</f>
        <v>1</v>
      </c>
      <c r="I58" s="8">
        <f t="shared" ref="I58:I60" si="65">I57</f>
        <v>7</v>
      </c>
      <c r="J58" s="14">
        <f t="shared" si="0"/>
        <v>869.13796393184998</v>
      </c>
    </row>
    <row r="59" spans="1:10" x14ac:dyDescent="0.3">
      <c r="A59" s="1" t="s">
        <v>8</v>
      </c>
      <c r="B59" s="6"/>
      <c r="C59" s="7">
        <f t="shared" si="59"/>
        <v>22</v>
      </c>
      <c r="D59" s="8">
        <f t="shared" si="60"/>
        <v>3</v>
      </c>
      <c r="E59" s="8">
        <f t="shared" si="61"/>
        <v>40</v>
      </c>
      <c r="F59" s="8">
        <f t="shared" si="62"/>
        <v>19</v>
      </c>
      <c r="G59" s="8">
        <f t="shared" si="63"/>
        <v>3</v>
      </c>
      <c r="H59" s="8">
        <f t="shared" si="64"/>
        <v>1</v>
      </c>
      <c r="I59" s="8">
        <f t="shared" si="65"/>
        <v>7</v>
      </c>
      <c r="J59" s="14">
        <f t="shared" si="0"/>
        <v>870.14131876691999</v>
      </c>
    </row>
    <row r="60" spans="1:10" x14ac:dyDescent="0.3">
      <c r="A60" s="1" t="s">
        <v>7</v>
      </c>
      <c r="B60" s="6"/>
      <c r="C60" s="7">
        <f t="shared" si="59"/>
        <v>21</v>
      </c>
      <c r="D60" s="8">
        <f t="shared" si="60"/>
        <v>4</v>
      </c>
      <c r="E60" s="8">
        <f t="shared" si="61"/>
        <v>40</v>
      </c>
      <c r="F60" s="8">
        <f t="shared" si="62"/>
        <v>19</v>
      </c>
      <c r="G60" s="8">
        <f t="shared" si="63"/>
        <v>3</v>
      </c>
      <c r="H60" s="8">
        <f t="shared" si="64"/>
        <v>1</v>
      </c>
      <c r="I60" s="8">
        <f t="shared" si="65"/>
        <v>7</v>
      </c>
      <c r="J60" s="14">
        <f t="shared" si="0"/>
        <v>871.14467360199001</v>
      </c>
    </row>
    <row r="61" spans="1:10" ht="16.2" x14ac:dyDescent="0.35">
      <c r="A61" s="1" t="s">
        <v>115</v>
      </c>
      <c r="B61" s="13" t="s">
        <v>120</v>
      </c>
      <c r="C61" s="7">
        <v>4</v>
      </c>
      <c r="D61" s="8">
        <v>0</v>
      </c>
      <c r="E61" s="8">
        <v>6</v>
      </c>
      <c r="F61" s="8">
        <v>4</v>
      </c>
      <c r="G61" s="8">
        <v>0</v>
      </c>
      <c r="H61" s="8">
        <v>0</v>
      </c>
      <c r="I61" s="8">
        <v>0</v>
      </c>
      <c r="J61" s="14">
        <f t="shared" si="0"/>
        <v>118.02660867166</v>
      </c>
    </row>
    <row r="62" spans="1:10" x14ac:dyDescent="0.3">
      <c r="A62" s="1" t="s">
        <v>116</v>
      </c>
      <c r="B62" s="6"/>
      <c r="C62" s="7">
        <f>C61-1</f>
        <v>3</v>
      </c>
      <c r="D62" s="8">
        <f>D61+1</f>
        <v>1</v>
      </c>
      <c r="E62" s="8">
        <f>E61</f>
        <v>6</v>
      </c>
      <c r="F62" s="8">
        <f t="shared" ref="F62:H62" si="66">F61</f>
        <v>4</v>
      </c>
      <c r="G62" s="8">
        <f t="shared" si="66"/>
        <v>0</v>
      </c>
      <c r="H62" s="8">
        <f t="shared" si="66"/>
        <v>0</v>
      </c>
      <c r="I62" s="8">
        <f>I61</f>
        <v>0</v>
      </c>
      <c r="J62" s="14">
        <f t="shared" si="0"/>
        <v>119.02996350673</v>
      </c>
    </row>
    <row r="63" spans="1:10" x14ac:dyDescent="0.3">
      <c r="A63" s="1" t="s">
        <v>117</v>
      </c>
      <c r="B63" s="6"/>
      <c r="C63" s="7">
        <f t="shared" ref="C63:C65" si="67">C62-1</f>
        <v>2</v>
      </c>
      <c r="D63" s="8">
        <f t="shared" ref="D63:D65" si="68">D62+1</f>
        <v>2</v>
      </c>
      <c r="E63" s="8">
        <f t="shared" ref="E63:E65" si="69">E62</f>
        <v>6</v>
      </c>
      <c r="F63" s="8">
        <f t="shared" ref="F63:F65" si="70">F62</f>
        <v>4</v>
      </c>
      <c r="G63" s="8">
        <f t="shared" ref="G63:G65" si="71">G62</f>
        <v>0</v>
      </c>
      <c r="H63" s="8">
        <f t="shared" ref="H63:H65" si="72">H62</f>
        <v>0</v>
      </c>
      <c r="I63" s="8">
        <f t="shared" ref="I63:I65" si="73">I62</f>
        <v>0</v>
      </c>
      <c r="J63" s="14">
        <f t="shared" si="0"/>
        <v>120.0333183418</v>
      </c>
    </row>
    <row r="64" spans="1:10" x14ac:dyDescent="0.3">
      <c r="A64" s="1" t="s">
        <v>118</v>
      </c>
      <c r="B64" s="6"/>
      <c r="C64" s="7">
        <f t="shared" si="67"/>
        <v>1</v>
      </c>
      <c r="D64" s="8">
        <f t="shared" si="68"/>
        <v>3</v>
      </c>
      <c r="E64" s="8">
        <f t="shared" si="69"/>
        <v>6</v>
      </c>
      <c r="F64" s="8">
        <f t="shared" si="70"/>
        <v>4</v>
      </c>
      <c r="G64" s="8">
        <f t="shared" si="71"/>
        <v>0</v>
      </c>
      <c r="H64" s="8">
        <f t="shared" si="72"/>
        <v>0</v>
      </c>
      <c r="I64" s="8">
        <f t="shared" si="73"/>
        <v>0</v>
      </c>
      <c r="J64" s="14">
        <f t="shared" si="0"/>
        <v>121.03667317687001</v>
      </c>
    </row>
    <row r="65" spans="1:10" x14ac:dyDescent="0.3">
      <c r="A65" s="1" t="s">
        <v>119</v>
      </c>
      <c r="B65" s="6"/>
      <c r="C65" s="7">
        <f t="shared" si="67"/>
        <v>0</v>
      </c>
      <c r="D65" s="8">
        <f t="shared" si="68"/>
        <v>4</v>
      </c>
      <c r="E65" s="8">
        <f t="shared" si="69"/>
        <v>6</v>
      </c>
      <c r="F65" s="8">
        <f t="shared" si="70"/>
        <v>4</v>
      </c>
      <c r="G65" s="8">
        <f t="shared" si="71"/>
        <v>0</v>
      </c>
      <c r="H65" s="8">
        <f t="shared" si="72"/>
        <v>0</v>
      </c>
      <c r="I65" s="8">
        <f t="shared" si="73"/>
        <v>0</v>
      </c>
      <c r="J65" s="14">
        <f t="shared" si="0"/>
        <v>122.04002801194</v>
      </c>
    </row>
    <row r="66" spans="1:10" ht="16.2" x14ac:dyDescent="0.35">
      <c r="A66" s="3" t="s">
        <v>11</v>
      </c>
      <c r="B66" s="13" t="s">
        <v>121</v>
      </c>
      <c r="C66" s="8">
        <v>23</v>
      </c>
      <c r="D66" s="8">
        <v>0</v>
      </c>
      <c r="E66" s="8">
        <v>38</v>
      </c>
      <c r="F66" s="8">
        <v>17</v>
      </c>
      <c r="G66" s="8">
        <v>3</v>
      </c>
      <c r="H66" s="8">
        <v>1</v>
      </c>
      <c r="I66" s="8">
        <v>7</v>
      </c>
      <c r="J66" s="14">
        <f t="shared" si="0"/>
        <v>809.12577495811001</v>
      </c>
    </row>
    <row r="67" spans="1:10" x14ac:dyDescent="0.3">
      <c r="A67" s="1" t="s">
        <v>12</v>
      </c>
      <c r="B67" s="6"/>
      <c r="C67" s="7">
        <f>C66-2</f>
        <v>21</v>
      </c>
      <c r="D67" s="10">
        <f>D66+2</f>
        <v>2</v>
      </c>
      <c r="E67" s="8">
        <f>E66</f>
        <v>38</v>
      </c>
      <c r="F67" s="8">
        <f t="shared" ref="F67:I67" si="74">F66</f>
        <v>17</v>
      </c>
      <c r="G67" s="8">
        <f t="shared" si="74"/>
        <v>3</v>
      </c>
      <c r="H67" s="8">
        <f t="shared" si="74"/>
        <v>1</v>
      </c>
      <c r="I67" s="8">
        <f t="shared" si="74"/>
        <v>7</v>
      </c>
      <c r="J67" s="14">
        <f t="shared" ref="J67:J102" si="75">(C67*$P$2)+(D67*$P$3)+(E67*$P$4)+(F67*$P$5)+(G67*$P$6)+(H67*$P$7)+(I67*$P$8)</f>
        <v>811.13248462825004</v>
      </c>
    </row>
    <row r="68" spans="1:10" ht="16.2" x14ac:dyDescent="0.35">
      <c r="A68" s="3" t="s">
        <v>14</v>
      </c>
      <c r="B68" s="13" t="s">
        <v>122</v>
      </c>
      <c r="C68" s="8">
        <v>3</v>
      </c>
      <c r="D68" s="8">
        <v>0</v>
      </c>
      <c r="E68" s="8">
        <v>5</v>
      </c>
      <c r="F68" s="8">
        <v>6</v>
      </c>
      <c r="G68" s="8">
        <v>1</v>
      </c>
      <c r="H68" s="8">
        <v>0</v>
      </c>
      <c r="I68" s="8">
        <v>0</v>
      </c>
      <c r="J68" s="14">
        <f t="shared" si="75"/>
        <v>167.98237487699001</v>
      </c>
    </row>
    <row r="69" spans="1:10" x14ac:dyDescent="0.3">
      <c r="A69" s="3" t="s">
        <v>17</v>
      </c>
      <c r="B69" s="9"/>
      <c r="C69" s="8">
        <f>C68-2</f>
        <v>1</v>
      </c>
      <c r="D69" s="10">
        <f>D68+2</f>
        <v>2</v>
      </c>
      <c r="E69" s="8">
        <f>E68</f>
        <v>5</v>
      </c>
      <c r="F69" s="8">
        <f t="shared" ref="F69:I69" si="76">F68</f>
        <v>6</v>
      </c>
      <c r="G69" s="8">
        <f t="shared" si="76"/>
        <v>1</v>
      </c>
      <c r="H69" s="8">
        <f t="shared" si="76"/>
        <v>0</v>
      </c>
      <c r="I69" s="8">
        <f t="shared" si="76"/>
        <v>0</v>
      </c>
      <c r="J69" s="14">
        <f t="shared" si="75"/>
        <v>169.98908454713001</v>
      </c>
    </row>
    <row r="70" spans="1:10" ht="16.2" x14ac:dyDescent="0.35">
      <c r="A70" s="3" t="s">
        <v>13</v>
      </c>
      <c r="B70" s="13" t="s">
        <v>123</v>
      </c>
      <c r="C70" s="8">
        <v>16</v>
      </c>
      <c r="D70" s="8">
        <v>0</v>
      </c>
      <c r="E70" s="8">
        <v>32</v>
      </c>
      <c r="F70" s="8">
        <v>2</v>
      </c>
      <c r="G70" s="8">
        <v>0</v>
      </c>
      <c r="H70" s="8">
        <v>0</v>
      </c>
      <c r="I70" s="8">
        <v>0</v>
      </c>
      <c r="J70" s="14">
        <f t="shared" si="75"/>
        <v>256.24023027050004</v>
      </c>
    </row>
    <row r="71" spans="1:10" x14ac:dyDescent="0.3">
      <c r="A71" s="3" t="s">
        <v>39</v>
      </c>
      <c r="B71" s="9"/>
      <c r="C71" s="8">
        <f>C70-1</f>
        <v>15</v>
      </c>
      <c r="D71" s="8">
        <f>D70+1</f>
        <v>1</v>
      </c>
      <c r="E71" s="8">
        <f>E70</f>
        <v>32</v>
      </c>
      <c r="F71" s="8">
        <f t="shared" ref="F71:I71" si="77">F70</f>
        <v>2</v>
      </c>
      <c r="G71" s="8">
        <f t="shared" si="77"/>
        <v>0</v>
      </c>
      <c r="H71" s="8">
        <f t="shared" si="77"/>
        <v>0</v>
      </c>
      <c r="I71" s="8">
        <f t="shared" si="77"/>
        <v>0</v>
      </c>
      <c r="J71" s="14">
        <f t="shared" si="75"/>
        <v>257.24358510557005</v>
      </c>
    </row>
    <row r="72" spans="1:10" x14ac:dyDescent="0.3">
      <c r="A72" s="3" t="s">
        <v>22</v>
      </c>
      <c r="B72" s="9"/>
      <c r="C72" s="8">
        <f t="shared" ref="C72:C86" si="78">C71-1</f>
        <v>14</v>
      </c>
      <c r="D72" s="8">
        <f t="shared" ref="D72:D86" si="79">D71+1</f>
        <v>2</v>
      </c>
      <c r="E72" s="8">
        <f t="shared" ref="E72:E86" si="80">E71</f>
        <v>32</v>
      </c>
      <c r="F72" s="8">
        <f t="shared" ref="F72:F86" si="81">F71</f>
        <v>2</v>
      </c>
      <c r="G72" s="8">
        <f t="shared" ref="G72:G86" si="82">G71</f>
        <v>0</v>
      </c>
      <c r="H72" s="8">
        <f t="shared" ref="H72:H86" si="83">H71</f>
        <v>0</v>
      </c>
      <c r="I72" s="8">
        <f t="shared" ref="I72:I86" si="84">I71</f>
        <v>0</v>
      </c>
      <c r="J72" s="14">
        <f t="shared" si="75"/>
        <v>258.24693994064</v>
      </c>
    </row>
    <row r="73" spans="1:10" x14ac:dyDescent="0.3">
      <c r="A73" s="3" t="s">
        <v>25</v>
      </c>
      <c r="B73" s="9"/>
      <c r="C73" s="8">
        <f t="shared" si="78"/>
        <v>13</v>
      </c>
      <c r="D73" s="8">
        <f t="shared" si="79"/>
        <v>3</v>
      </c>
      <c r="E73" s="8">
        <f t="shared" si="80"/>
        <v>32</v>
      </c>
      <c r="F73" s="8">
        <f t="shared" si="81"/>
        <v>2</v>
      </c>
      <c r="G73" s="8">
        <f t="shared" si="82"/>
        <v>0</v>
      </c>
      <c r="H73" s="8">
        <f t="shared" si="83"/>
        <v>0</v>
      </c>
      <c r="I73" s="8">
        <f t="shared" si="84"/>
        <v>0</v>
      </c>
      <c r="J73" s="14">
        <f t="shared" si="75"/>
        <v>259.25029477571002</v>
      </c>
    </row>
    <row r="74" spans="1:10" x14ac:dyDescent="0.3">
      <c r="A74" s="3" t="s">
        <v>26</v>
      </c>
      <c r="B74" s="9"/>
      <c r="C74" s="8">
        <f t="shared" si="78"/>
        <v>12</v>
      </c>
      <c r="D74" s="8">
        <f t="shared" si="79"/>
        <v>4</v>
      </c>
      <c r="E74" s="8">
        <f t="shared" si="80"/>
        <v>32</v>
      </c>
      <c r="F74" s="8">
        <f t="shared" si="81"/>
        <v>2</v>
      </c>
      <c r="G74" s="8">
        <f t="shared" si="82"/>
        <v>0</v>
      </c>
      <c r="H74" s="8">
        <f t="shared" si="83"/>
        <v>0</v>
      </c>
      <c r="I74" s="8">
        <f t="shared" si="84"/>
        <v>0</v>
      </c>
      <c r="J74" s="14">
        <f t="shared" si="75"/>
        <v>260.25364961078003</v>
      </c>
    </row>
    <row r="75" spans="1:10" x14ac:dyDescent="0.3">
      <c r="A75" s="3" t="s">
        <v>27</v>
      </c>
      <c r="B75" s="9"/>
      <c r="C75" s="8">
        <f t="shared" si="78"/>
        <v>11</v>
      </c>
      <c r="D75" s="8">
        <f t="shared" si="79"/>
        <v>5</v>
      </c>
      <c r="E75" s="8">
        <f t="shared" si="80"/>
        <v>32</v>
      </c>
      <c r="F75" s="8">
        <f t="shared" si="81"/>
        <v>2</v>
      </c>
      <c r="G75" s="8">
        <f t="shared" si="82"/>
        <v>0</v>
      </c>
      <c r="H75" s="8">
        <f t="shared" si="83"/>
        <v>0</v>
      </c>
      <c r="I75" s="8">
        <f t="shared" si="84"/>
        <v>0</v>
      </c>
      <c r="J75" s="14">
        <f t="shared" si="75"/>
        <v>261.25700444585004</v>
      </c>
    </row>
    <row r="76" spans="1:10" x14ac:dyDescent="0.3">
      <c r="A76" s="3" t="s">
        <v>28</v>
      </c>
      <c r="B76" s="9"/>
      <c r="C76" s="8">
        <f t="shared" si="78"/>
        <v>10</v>
      </c>
      <c r="D76" s="8">
        <f t="shared" si="79"/>
        <v>6</v>
      </c>
      <c r="E76" s="8">
        <f t="shared" si="80"/>
        <v>32</v>
      </c>
      <c r="F76" s="8">
        <f t="shared" si="81"/>
        <v>2</v>
      </c>
      <c r="G76" s="8">
        <f t="shared" si="82"/>
        <v>0</v>
      </c>
      <c r="H76" s="8">
        <f t="shared" si="83"/>
        <v>0</v>
      </c>
      <c r="I76" s="8">
        <f t="shared" si="84"/>
        <v>0</v>
      </c>
      <c r="J76" s="14">
        <f t="shared" si="75"/>
        <v>262.26035928092006</v>
      </c>
    </row>
    <row r="77" spans="1:10" x14ac:dyDescent="0.3">
      <c r="A77" s="3" t="s">
        <v>29</v>
      </c>
      <c r="B77" s="9"/>
      <c r="C77" s="8">
        <f t="shared" si="78"/>
        <v>9</v>
      </c>
      <c r="D77" s="8">
        <f t="shared" si="79"/>
        <v>7</v>
      </c>
      <c r="E77" s="8">
        <f t="shared" si="80"/>
        <v>32</v>
      </c>
      <c r="F77" s="8">
        <f t="shared" si="81"/>
        <v>2</v>
      </c>
      <c r="G77" s="8">
        <f t="shared" si="82"/>
        <v>0</v>
      </c>
      <c r="H77" s="8">
        <f t="shared" si="83"/>
        <v>0</v>
      </c>
      <c r="I77" s="8">
        <f t="shared" si="84"/>
        <v>0</v>
      </c>
      <c r="J77" s="14">
        <f t="shared" si="75"/>
        <v>263.26371411599001</v>
      </c>
    </row>
    <row r="78" spans="1:10" x14ac:dyDescent="0.3">
      <c r="A78" s="3" t="s">
        <v>30</v>
      </c>
      <c r="B78" s="9"/>
      <c r="C78" s="8">
        <f t="shared" si="78"/>
        <v>8</v>
      </c>
      <c r="D78" s="8">
        <f t="shared" si="79"/>
        <v>8</v>
      </c>
      <c r="E78" s="8">
        <f t="shared" si="80"/>
        <v>32</v>
      </c>
      <c r="F78" s="8">
        <f t="shared" si="81"/>
        <v>2</v>
      </c>
      <c r="G78" s="8">
        <f t="shared" si="82"/>
        <v>0</v>
      </c>
      <c r="H78" s="8">
        <f t="shared" si="83"/>
        <v>0</v>
      </c>
      <c r="I78" s="8">
        <f t="shared" si="84"/>
        <v>0</v>
      </c>
      <c r="J78" s="14">
        <f t="shared" si="75"/>
        <v>264.26706895106003</v>
      </c>
    </row>
    <row r="79" spans="1:10" x14ac:dyDescent="0.3">
      <c r="A79" s="3" t="s">
        <v>31</v>
      </c>
      <c r="B79" s="9"/>
      <c r="C79" s="8">
        <f t="shared" si="78"/>
        <v>7</v>
      </c>
      <c r="D79" s="8">
        <f t="shared" si="79"/>
        <v>9</v>
      </c>
      <c r="E79" s="8">
        <f t="shared" si="80"/>
        <v>32</v>
      </c>
      <c r="F79" s="8">
        <f t="shared" si="81"/>
        <v>2</v>
      </c>
      <c r="G79" s="8">
        <f t="shared" si="82"/>
        <v>0</v>
      </c>
      <c r="H79" s="8">
        <f t="shared" si="83"/>
        <v>0</v>
      </c>
      <c r="I79" s="8">
        <f t="shared" si="84"/>
        <v>0</v>
      </c>
      <c r="J79" s="14">
        <f t="shared" si="75"/>
        <v>265.27042378613004</v>
      </c>
    </row>
    <row r="80" spans="1:10" x14ac:dyDescent="0.3">
      <c r="A80" s="3" t="s">
        <v>32</v>
      </c>
      <c r="B80" s="9"/>
      <c r="C80" s="8">
        <f t="shared" si="78"/>
        <v>6</v>
      </c>
      <c r="D80" s="8">
        <f t="shared" si="79"/>
        <v>10</v>
      </c>
      <c r="E80" s="8">
        <f t="shared" si="80"/>
        <v>32</v>
      </c>
      <c r="F80" s="8">
        <f t="shared" si="81"/>
        <v>2</v>
      </c>
      <c r="G80" s="8">
        <f t="shared" si="82"/>
        <v>0</v>
      </c>
      <c r="H80" s="8">
        <f t="shared" si="83"/>
        <v>0</v>
      </c>
      <c r="I80" s="8">
        <f t="shared" si="84"/>
        <v>0</v>
      </c>
      <c r="J80" s="14">
        <f t="shared" si="75"/>
        <v>266.27377862120005</v>
      </c>
    </row>
    <row r="81" spans="1:10" x14ac:dyDescent="0.3">
      <c r="A81" s="3" t="s">
        <v>33</v>
      </c>
      <c r="B81" s="9"/>
      <c r="C81" s="8">
        <f t="shared" si="78"/>
        <v>5</v>
      </c>
      <c r="D81" s="8">
        <f t="shared" si="79"/>
        <v>11</v>
      </c>
      <c r="E81" s="8">
        <f t="shared" si="80"/>
        <v>32</v>
      </c>
      <c r="F81" s="8">
        <f t="shared" si="81"/>
        <v>2</v>
      </c>
      <c r="G81" s="8">
        <f t="shared" si="82"/>
        <v>0</v>
      </c>
      <c r="H81" s="8">
        <f t="shared" si="83"/>
        <v>0</v>
      </c>
      <c r="I81" s="8">
        <f t="shared" si="84"/>
        <v>0</v>
      </c>
      <c r="J81" s="14">
        <f t="shared" si="75"/>
        <v>267.27713345627001</v>
      </c>
    </row>
    <row r="82" spans="1:10" x14ac:dyDescent="0.3">
      <c r="A82" s="3" t="s">
        <v>34</v>
      </c>
      <c r="B82" s="9"/>
      <c r="C82" s="8">
        <f t="shared" si="78"/>
        <v>4</v>
      </c>
      <c r="D82" s="8">
        <f t="shared" si="79"/>
        <v>12</v>
      </c>
      <c r="E82" s="8">
        <f t="shared" si="80"/>
        <v>32</v>
      </c>
      <c r="F82" s="8">
        <f t="shared" si="81"/>
        <v>2</v>
      </c>
      <c r="G82" s="8">
        <f t="shared" si="82"/>
        <v>0</v>
      </c>
      <c r="H82" s="8">
        <f t="shared" si="83"/>
        <v>0</v>
      </c>
      <c r="I82" s="8">
        <f t="shared" si="84"/>
        <v>0</v>
      </c>
      <c r="J82" s="14">
        <f t="shared" si="75"/>
        <v>268.28048829134002</v>
      </c>
    </row>
    <row r="83" spans="1:10" x14ac:dyDescent="0.3">
      <c r="A83" s="3" t="s">
        <v>35</v>
      </c>
      <c r="B83" s="9"/>
      <c r="C83" s="8">
        <f t="shared" si="78"/>
        <v>3</v>
      </c>
      <c r="D83" s="8">
        <f t="shared" si="79"/>
        <v>13</v>
      </c>
      <c r="E83" s="8">
        <f t="shared" si="80"/>
        <v>32</v>
      </c>
      <c r="F83" s="8">
        <f t="shared" si="81"/>
        <v>2</v>
      </c>
      <c r="G83" s="8">
        <f t="shared" si="82"/>
        <v>0</v>
      </c>
      <c r="H83" s="8">
        <f t="shared" si="83"/>
        <v>0</v>
      </c>
      <c r="I83" s="8">
        <f t="shared" si="84"/>
        <v>0</v>
      </c>
      <c r="J83" s="14">
        <f t="shared" si="75"/>
        <v>269.28384312641003</v>
      </c>
    </row>
    <row r="84" spans="1:10" x14ac:dyDescent="0.3">
      <c r="A84" s="3" t="s">
        <v>36</v>
      </c>
      <c r="B84" s="9"/>
      <c r="C84" s="8">
        <f t="shared" si="78"/>
        <v>2</v>
      </c>
      <c r="D84" s="8">
        <f t="shared" si="79"/>
        <v>14</v>
      </c>
      <c r="E84" s="8">
        <f t="shared" si="80"/>
        <v>32</v>
      </c>
      <c r="F84" s="8">
        <f t="shared" si="81"/>
        <v>2</v>
      </c>
      <c r="G84" s="8">
        <f t="shared" si="82"/>
        <v>0</v>
      </c>
      <c r="H84" s="8">
        <f t="shared" si="83"/>
        <v>0</v>
      </c>
      <c r="I84" s="8">
        <f t="shared" si="84"/>
        <v>0</v>
      </c>
      <c r="J84" s="14">
        <f t="shared" si="75"/>
        <v>270.28719796148005</v>
      </c>
    </row>
    <row r="85" spans="1:10" x14ac:dyDescent="0.3">
      <c r="A85" s="3" t="s">
        <v>37</v>
      </c>
      <c r="B85" s="9"/>
      <c r="C85" s="8">
        <f t="shared" si="78"/>
        <v>1</v>
      </c>
      <c r="D85" s="8">
        <f t="shared" si="79"/>
        <v>15</v>
      </c>
      <c r="E85" s="8">
        <f t="shared" si="80"/>
        <v>32</v>
      </c>
      <c r="F85" s="8">
        <f t="shared" si="81"/>
        <v>2</v>
      </c>
      <c r="G85" s="8">
        <f t="shared" si="82"/>
        <v>0</v>
      </c>
      <c r="H85" s="8">
        <f t="shared" si="83"/>
        <v>0</v>
      </c>
      <c r="I85" s="8">
        <f t="shared" si="84"/>
        <v>0</v>
      </c>
      <c r="J85" s="14">
        <f t="shared" si="75"/>
        <v>271.29055279655</v>
      </c>
    </row>
    <row r="86" spans="1:10" x14ac:dyDescent="0.3">
      <c r="A86" s="3" t="s">
        <v>38</v>
      </c>
      <c r="B86" s="9"/>
      <c r="C86" s="8">
        <f t="shared" si="78"/>
        <v>0</v>
      </c>
      <c r="D86" s="8">
        <f t="shared" si="79"/>
        <v>16</v>
      </c>
      <c r="E86" s="8">
        <f t="shared" si="80"/>
        <v>32</v>
      </c>
      <c r="F86" s="8">
        <f t="shared" si="81"/>
        <v>2</v>
      </c>
      <c r="G86" s="8">
        <f t="shared" si="82"/>
        <v>0</v>
      </c>
      <c r="H86" s="8">
        <f t="shared" si="83"/>
        <v>0</v>
      </c>
      <c r="I86" s="8">
        <f t="shared" si="84"/>
        <v>0</v>
      </c>
      <c r="J86" s="14">
        <f t="shared" si="75"/>
        <v>272.29390763162002</v>
      </c>
    </row>
    <row r="87" spans="1:10" ht="16.2" x14ac:dyDescent="0.35">
      <c r="A87" s="3" t="s">
        <v>15</v>
      </c>
      <c r="B87" s="13" t="s">
        <v>124</v>
      </c>
      <c r="C87" s="8">
        <v>18</v>
      </c>
      <c r="D87" s="8">
        <v>0</v>
      </c>
      <c r="E87" s="8">
        <v>32</v>
      </c>
      <c r="F87" s="8">
        <v>2</v>
      </c>
      <c r="G87" s="8">
        <v>0</v>
      </c>
      <c r="H87" s="8">
        <v>0</v>
      </c>
      <c r="I87" s="8">
        <v>0</v>
      </c>
      <c r="J87" s="14">
        <f t="shared" si="75"/>
        <v>280.24023027050004</v>
      </c>
    </row>
    <row r="88" spans="1:10" x14ac:dyDescent="0.3">
      <c r="A88" s="3" t="s">
        <v>18</v>
      </c>
      <c r="B88" s="9"/>
      <c r="C88" s="8">
        <f>C87-2</f>
        <v>16</v>
      </c>
      <c r="D88" s="10">
        <f>D87+2</f>
        <v>2</v>
      </c>
      <c r="E88" s="8">
        <f>E87</f>
        <v>32</v>
      </c>
      <c r="F88" s="8">
        <f t="shared" ref="F88:I88" si="85">F87</f>
        <v>2</v>
      </c>
      <c r="G88" s="8">
        <f t="shared" si="85"/>
        <v>0</v>
      </c>
      <c r="H88" s="8">
        <f t="shared" si="85"/>
        <v>0</v>
      </c>
      <c r="I88" s="8">
        <f t="shared" si="85"/>
        <v>0</v>
      </c>
      <c r="J88" s="14">
        <f t="shared" si="75"/>
        <v>282.24693994064</v>
      </c>
    </row>
    <row r="89" spans="1:10" ht="16.2" x14ac:dyDescent="0.35">
      <c r="A89" s="3" t="s">
        <v>16</v>
      </c>
      <c r="B89" s="13" t="s">
        <v>125</v>
      </c>
      <c r="C89" s="8">
        <v>20</v>
      </c>
      <c r="D89" s="8">
        <v>0</v>
      </c>
      <c r="E89" s="8">
        <v>32</v>
      </c>
      <c r="F89" s="8">
        <v>2</v>
      </c>
      <c r="G89" s="8">
        <v>0</v>
      </c>
      <c r="H89" s="8">
        <v>0</v>
      </c>
      <c r="I89" s="8">
        <v>0</v>
      </c>
      <c r="J89" s="14">
        <f t="shared" si="75"/>
        <v>304.24023027050004</v>
      </c>
    </row>
    <row r="90" spans="1:10" x14ac:dyDescent="0.3">
      <c r="A90" s="1" t="s">
        <v>19</v>
      </c>
      <c r="B90" s="6"/>
      <c r="C90" s="7">
        <f>C89-2</f>
        <v>18</v>
      </c>
      <c r="D90" s="10">
        <f>D89+2</f>
        <v>2</v>
      </c>
      <c r="E90" s="8">
        <f>E89</f>
        <v>32</v>
      </c>
      <c r="F90" s="8">
        <f t="shared" ref="F90:I90" si="86">F89</f>
        <v>2</v>
      </c>
      <c r="G90" s="8">
        <f t="shared" si="86"/>
        <v>0</v>
      </c>
      <c r="H90" s="8">
        <f t="shared" si="86"/>
        <v>0</v>
      </c>
      <c r="I90" s="8">
        <f t="shared" si="86"/>
        <v>0</v>
      </c>
      <c r="J90" s="14">
        <f t="shared" si="75"/>
        <v>306.24693994064</v>
      </c>
    </row>
    <row r="91" spans="1:10" ht="16.2" x14ac:dyDescent="0.35">
      <c r="A91" s="1" t="s">
        <v>20</v>
      </c>
      <c r="B91" s="13" t="s">
        <v>126</v>
      </c>
      <c r="C91" s="7">
        <v>3</v>
      </c>
      <c r="D91" s="10">
        <v>0</v>
      </c>
      <c r="E91" s="8">
        <v>4</v>
      </c>
      <c r="F91" s="8">
        <v>3</v>
      </c>
      <c r="G91" s="8">
        <v>0</v>
      </c>
      <c r="H91" s="8">
        <v>0</v>
      </c>
      <c r="I91" s="8">
        <v>0</v>
      </c>
      <c r="J91" s="14">
        <f t="shared" si="75"/>
        <v>88.016043987630013</v>
      </c>
    </row>
    <row r="92" spans="1:10" x14ac:dyDescent="0.3">
      <c r="A92" s="1" t="s">
        <v>21</v>
      </c>
      <c r="B92" s="6"/>
      <c r="C92" s="7">
        <f>C91-3</f>
        <v>0</v>
      </c>
      <c r="D92" s="10">
        <f>D91+3</f>
        <v>3</v>
      </c>
      <c r="E92" s="8">
        <f>E91</f>
        <v>4</v>
      </c>
      <c r="F92" s="8">
        <f t="shared" ref="F92:I92" si="87">F91</f>
        <v>3</v>
      </c>
      <c r="G92" s="8">
        <f t="shared" si="87"/>
        <v>0</v>
      </c>
      <c r="H92" s="8">
        <f t="shared" si="87"/>
        <v>0</v>
      </c>
      <c r="I92" s="8">
        <f t="shared" si="87"/>
        <v>0</v>
      </c>
      <c r="J92" s="14">
        <f t="shared" si="75"/>
        <v>91.026108492840009</v>
      </c>
    </row>
    <row r="93" spans="1:10" ht="16.2" x14ac:dyDescent="0.35">
      <c r="A93" s="1" t="s">
        <v>23</v>
      </c>
      <c r="B93" s="13" t="s">
        <v>127</v>
      </c>
      <c r="C93" s="7">
        <v>3</v>
      </c>
      <c r="D93" s="10">
        <v>0</v>
      </c>
      <c r="E93" s="8">
        <v>6</v>
      </c>
      <c r="F93" s="8">
        <v>3</v>
      </c>
      <c r="G93" s="8">
        <v>0</v>
      </c>
      <c r="H93" s="8">
        <v>0</v>
      </c>
      <c r="I93" s="8">
        <v>0</v>
      </c>
      <c r="J93" s="14">
        <f t="shared" si="75"/>
        <v>90.031694052090003</v>
      </c>
    </row>
    <row r="94" spans="1:10" x14ac:dyDescent="0.3">
      <c r="A94" s="1" t="s">
        <v>24</v>
      </c>
      <c r="B94" s="6"/>
      <c r="C94" s="7">
        <f>C93-3</f>
        <v>0</v>
      </c>
      <c r="D94" s="10">
        <f>D93+3</f>
        <v>3</v>
      </c>
      <c r="E94" s="8">
        <f>E93</f>
        <v>6</v>
      </c>
      <c r="F94" s="8">
        <f t="shared" ref="F94:I94" si="88">F93</f>
        <v>3</v>
      </c>
      <c r="G94" s="8">
        <f t="shared" si="88"/>
        <v>0</v>
      </c>
      <c r="H94" s="8">
        <f t="shared" si="88"/>
        <v>0</v>
      </c>
      <c r="I94" s="8">
        <f t="shared" si="88"/>
        <v>0</v>
      </c>
      <c r="J94" s="14">
        <f t="shared" si="75"/>
        <v>93.0417585573</v>
      </c>
    </row>
    <row r="95" spans="1:10" ht="16.2" x14ac:dyDescent="0.35">
      <c r="A95" s="1" t="s">
        <v>40</v>
      </c>
      <c r="B95" s="13" t="s">
        <v>128</v>
      </c>
      <c r="C95" s="7">
        <v>25</v>
      </c>
      <c r="D95" s="8">
        <v>0</v>
      </c>
      <c r="E95" s="8">
        <v>40</v>
      </c>
      <c r="F95" s="8">
        <v>18</v>
      </c>
      <c r="G95" s="8">
        <v>3</v>
      </c>
      <c r="H95" s="8">
        <v>1</v>
      </c>
      <c r="I95" s="8">
        <v>7</v>
      </c>
      <c r="J95" s="14">
        <f t="shared" si="75"/>
        <v>851.13633964214</v>
      </c>
    </row>
    <row r="96" spans="1:10" x14ac:dyDescent="0.3">
      <c r="A96" s="1" t="s">
        <v>42</v>
      </c>
      <c r="B96" s="6"/>
      <c r="C96" s="7">
        <f>C95-2</f>
        <v>23</v>
      </c>
      <c r="D96" s="8">
        <f>D95+2</f>
        <v>2</v>
      </c>
      <c r="E96" s="8">
        <f>E95</f>
        <v>40</v>
      </c>
      <c r="F96" s="8">
        <f t="shared" ref="F96:I96" si="89">F95</f>
        <v>18</v>
      </c>
      <c r="G96" s="8">
        <f t="shared" si="89"/>
        <v>3</v>
      </c>
      <c r="H96" s="8">
        <f t="shared" si="89"/>
        <v>1</v>
      </c>
      <c r="I96" s="8">
        <f t="shared" si="89"/>
        <v>7</v>
      </c>
      <c r="J96" s="14">
        <f t="shared" si="75"/>
        <v>853.14304931228003</v>
      </c>
    </row>
    <row r="97" spans="1:10" ht="16.2" x14ac:dyDescent="0.35">
      <c r="A97" s="1" t="s">
        <v>41</v>
      </c>
      <c r="B97" s="13" t="s">
        <v>129</v>
      </c>
      <c r="C97" s="7">
        <v>27</v>
      </c>
      <c r="D97" s="10">
        <v>0</v>
      </c>
      <c r="E97" s="8">
        <v>44</v>
      </c>
      <c r="F97" s="8">
        <v>20</v>
      </c>
      <c r="G97" s="8">
        <v>3</v>
      </c>
      <c r="H97" s="8">
        <v>1</v>
      </c>
      <c r="I97" s="8">
        <v>7</v>
      </c>
      <c r="J97" s="14">
        <f t="shared" si="75"/>
        <v>911.15746901019997</v>
      </c>
    </row>
    <row r="98" spans="1:10" x14ac:dyDescent="0.3">
      <c r="A98" s="1" t="s">
        <v>43</v>
      </c>
      <c r="B98" s="6"/>
      <c r="C98" s="7">
        <f>C97-2</f>
        <v>25</v>
      </c>
      <c r="D98" s="8">
        <f>D97+2</f>
        <v>2</v>
      </c>
      <c r="E98" s="8">
        <f>E97</f>
        <v>44</v>
      </c>
      <c r="F98" s="8">
        <f t="shared" ref="F98:I98" si="90">F97</f>
        <v>20</v>
      </c>
      <c r="G98" s="8">
        <f t="shared" si="90"/>
        <v>3</v>
      </c>
      <c r="H98" s="8">
        <f t="shared" si="90"/>
        <v>1</v>
      </c>
      <c r="I98" s="8">
        <f t="shared" si="90"/>
        <v>7</v>
      </c>
      <c r="J98" s="14">
        <f t="shared" si="75"/>
        <v>913.16417868034</v>
      </c>
    </row>
    <row r="99" spans="1:10" ht="16.2" x14ac:dyDescent="0.35">
      <c r="A99" s="1" t="s">
        <v>130</v>
      </c>
      <c r="B99" s="13" t="s">
        <v>132</v>
      </c>
      <c r="C99" s="7">
        <v>6</v>
      </c>
      <c r="D99" s="8">
        <v>0</v>
      </c>
      <c r="E99" s="8">
        <v>12</v>
      </c>
      <c r="F99" s="8">
        <v>4</v>
      </c>
      <c r="G99" s="8">
        <v>0</v>
      </c>
      <c r="H99" s="8">
        <v>0</v>
      </c>
      <c r="I99" s="8">
        <v>0</v>
      </c>
      <c r="J99" s="14">
        <f t="shared" si="75"/>
        <v>148.07355886504001</v>
      </c>
    </row>
    <row r="100" spans="1:10" x14ac:dyDescent="0.3">
      <c r="A100" s="1" t="s">
        <v>131</v>
      </c>
      <c r="B100" s="6"/>
      <c r="C100" s="7">
        <f>C99-2</f>
        <v>4</v>
      </c>
      <c r="D100" s="8">
        <f>D99+2</f>
        <v>2</v>
      </c>
      <c r="E100" s="8">
        <f>E99</f>
        <v>12</v>
      </c>
      <c r="F100" s="8">
        <f t="shared" ref="F100:I100" si="91">F99</f>
        <v>4</v>
      </c>
      <c r="G100" s="8">
        <f t="shared" si="91"/>
        <v>0</v>
      </c>
      <c r="H100" s="8">
        <f t="shared" si="91"/>
        <v>0</v>
      </c>
      <c r="I100" s="8">
        <f t="shared" si="91"/>
        <v>0</v>
      </c>
      <c r="J100" s="14">
        <f t="shared" si="75"/>
        <v>150.08026853517998</v>
      </c>
    </row>
    <row r="101" spans="1:10" ht="16.2" x14ac:dyDescent="0.35">
      <c r="A101" s="1" t="s">
        <v>44</v>
      </c>
      <c r="B101" s="13" t="s">
        <v>133</v>
      </c>
      <c r="C101" s="7">
        <v>27</v>
      </c>
      <c r="D101" s="8">
        <v>0</v>
      </c>
      <c r="E101" s="8">
        <v>46</v>
      </c>
      <c r="F101" s="8">
        <v>1</v>
      </c>
      <c r="G101" s="8">
        <v>0</v>
      </c>
      <c r="H101" s="8">
        <v>0</v>
      </c>
      <c r="I101" s="8">
        <v>0</v>
      </c>
      <c r="J101" s="14">
        <f t="shared" si="75"/>
        <v>386.35486610215003</v>
      </c>
    </row>
    <row r="102" spans="1:10" ht="16.2" x14ac:dyDescent="0.35">
      <c r="A102" s="1" t="s">
        <v>45</v>
      </c>
      <c r="B102" s="13" t="s">
        <v>134</v>
      </c>
      <c r="C102" s="7">
        <v>27</v>
      </c>
      <c r="D102" s="8">
        <v>0</v>
      </c>
      <c r="E102" s="8">
        <v>46</v>
      </c>
      <c r="F102" s="8">
        <v>4</v>
      </c>
      <c r="G102" s="8">
        <v>0</v>
      </c>
      <c r="H102" s="8">
        <v>1</v>
      </c>
      <c r="I102" s="8">
        <v>0</v>
      </c>
      <c r="J102" s="14">
        <f t="shared" si="75"/>
        <v>466.31168113527002</v>
      </c>
    </row>
    <row r="103" spans="1:10" x14ac:dyDescent="0.3">
      <c r="A103" s="1"/>
      <c r="B103" s="1"/>
      <c r="C103" s="5"/>
    </row>
    <row r="104" spans="1:10" x14ac:dyDescent="0.3">
      <c r="A104" s="1"/>
      <c r="B104" s="1"/>
      <c r="C104" s="5"/>
    </row>
    <row r="105" spans="1:10" x14ac:dyDescent="0.3">
      <c r="A105" s="1"/>
      <c r="B105" s="1"/>
      <c r="C105" s="5"/>
    </row>
    <row r="106" spans="1:10" x14ac:dyDescent="0.3">
      <c r="A106" s="1"/>
      <c r="B106" s="1"/>
      <c r="C106" s="5"/>
    </row>
    <row r="107" spans="1:10" x14ac:dyDescent="0.3">
      <c r="A107" s="1"/>
      <c r="B107" s="1"/>
      <c r="C107" s="5"/>
    </row>
    <row r="108" spans="1:10" x14ac:dyDescent="0.3">
      <c r="A108" s="1"/>
      <c r="B108" s="1"/>
      <c r="C108" s="5"/>
    </row>
    <row r="109" spans="1:10" x14ac:dyDescent="0.3">
      <c r="A109" s="1"/>
      <c r="B109" s="1"/>
      <c r="C109" s="5"/>
    </row>
    <row r="110" spans="1:10" x14ac:dyDescent="0.3">
      <c r="A110" s="1"/>
      <c r="B110" s="1"/>
      <c r="C110" s="5"/>
    </row>
    <row r="111" spans="1:10" x14ac:dyDescent="0.3">
      <c r="A111" s="1"/>
      <c r="B111" s="1"/>
      <c r="C111" s="5"/>
    </row>
    <row r="112" spans="1:10" x14ac:dyDescent="0.3">
      <c r="A112" s="1"/>
      <c r="B112" s="1"/>
      <c r="C112" s="5"/>
    </row>
    <row r="113" spans="1:3" x14ac:dyDescent="0.3">
      <c r="A113" s="1"/>
      <c r="B113" s="1"/>
      <c r="C113" s="5"/>
    </row>
    <row r="114" spans="1:3" x14ac:dyDescent="0.3">
      <c r="A114" s="1"/>
      <c r="B114" s="1"/>
      <c r="C114" s="5"/>
    </row>
    <row r="115" spans="1:3" x14ac:dyDescent="0.3">
      <c r="A115" s="1"/>
      <c r="B115" s="1"/>
      <c r="C115" s="5"/>
    </row>
    <row r="116" spans="1:3" x14ac:dyDescent="0.3">
      <c r="A116" s="1"/>
      <c r="B116" s="1"/>
      <c r="C116" s="5"/>
    </row>
    <row r="117" spans="1:3" x14ac:dyDescent="0.3">
      <c r="A117" s="1"/>
      <c r="B117" s="1"/>
      <c r="C117" s="5"/>
    </row>
    <row r="118" spans="1:3" x14ac:dyDescent="0.3">
      <c r="A118" s="1"/>
      <c r="B118" s="1"/>
      <c r="C118" s="5"/>
    </row>
    <row r="119" spans="1:3" x14ac:dyDescent="0.3">
      <c r="A119" s="1"/>
      <c r="B119" s="1"/>
      <c r="C119" s="5"/>
    </row>
    <row r="120" spans="1:3" x14ac:dyDescent="0.3">
      <c r="A120" s="1"/>
      <c r="B120" s="1"/>
      <c r="C120" s="5"/>
    </row>
    <row r="121" spans="1:3" x14ac:dyDescent="0.3">
      <c r="A121" s="1"/>
      <c r="B121" s="1"/>
      <c r="C121" s="5"/>
    </row>
    <row r="122" spans="1:3" x14ac:dyDescent="0.3">
      <c r="A122" s="1"/>
      <c r="B122" s="1"/>
      <c r="C122" s="5"/>
    </row>
    <row r="123" spans="1:3" x14ac:dyDescent="0.3">
      <c r="A123" s="1"/>
      <c r="B123" s="1"/>
      <c r="C123" s="5"/>
    </row>
    <row r="124" spans="1:3" x14ac:dyDescent="0.3">
      <c r="A124" s="1"/>
      <c r="B124" s="1"/>
      <c r="C124" s="5"/>
    </row>
    <row r="125" spans="1:3" x14ac:dyDescent="0.3">
      <c r="A125" s="1"/>
      <c r="B125" s="1"/>
      <c r="C125" s="5"/>
    </row>
    <row r="126" spans="1:3" x14ac:dyDescent="0.3">
      <c r="A126" s="1"/>
      <c r="B126" s="1"/>
      <c r="C126" s="5"/>
    </row>
    <row r="127" spans="1:3" x14ac:dyDescent="0.3">
      <c r="A127" s="1"/>
      <c r="B127" s="1"/>
      <c r="C127" s="5"/>
    </row>
    <row r="128" spans="1:3" x14ac:dyDescent="0.3">
      <c r="A128" s="1"/>
      <c r="B128" s="1"/>
      <c r="C128" s="5"/>
    </row>
    <row r="129" spans="1:3" x14ac:dyDescent="0.3">
      <c r="A129" s="1"/>
      <c r="B129" s="1"/>
      <c r="C129" s="5"/>
    </row>
    <row r="130" spans="1:3" x14ac:dyDescent="0.3">
      <c r="A130" s="1"/>
      <c r="B130" s="1"/>
      <c r="C130" s="5"/>
    </row>
    <row r="131" spans="1:3" x14ac:dyDescent="0.3">
      <c r="A131" s="1"/>
      <c r="B131" s="1"/>
      <c r="C131" s="5"/>
    </row>
    <row r="132" spans="1:3" x14ac:dyDescent="0.3">
      <c r="A132" s="1"/>
      <c r="B132" s="1"/>
      <c r="C132" s="5"/>
    </row>
    <row r="133" spans="1:3" x14ac:dyDescent="0.3">
      <c r="A133" s="1"/>
      <c r="B133" s="1"/>
      <c r="C133" s="5"/>
    </row>
    <row r="134" spans="1:3" x14ac:dyDescent="0.3">
      <c r="A134" s="1"/>
      <c r="B134" s="1"/>
      <c r="C134" s="5"/>
    </row>
    <row r="135" spans="1:3" x14ac:dyDescent="0.3">
      <c r="A135" s="1"/>
      <c r="B135" s="1"/>
      <c r="C135" s="5"/>
    </row>
    <row r="136" spans="1:3" x14ac:dyDescent="0.3">
      <c r="A136" s="1"/>
      <c r="B136" s="1"/>
      <c r="C136" s="5"/>
    </row>
    <row r="137" spans="1:3" x14ac:dyDescent="0.3">
      <c r="A137" s="1"/>
      <c r="B137" s="1"/>
      <c r="C137" s="5"/>
    </row>
    <row r="138" spans="1:3" x14ac:dyDescent="0.3">
      <c r="A138" s="1"/>
      <c r="B138" s="1"/>
      <c r="C138" s="5"/>
    </row>
    <row r="139" spans="1:3" x14ac:dyDescent="0.3">
      <c r="A139" s="1"/>
      <c r="B139" s="1"/>
      <c r="C139" s="5"/>
    </row>
    <row r="140" spans="1:3" x14ac:dyDescent="0.3">
      <c r="A140" s="1"/>
      <c r="B140" s="1"/>
      <c r="C140" s="5"/>
    </row>
    <row r="141" spans="1:3" x14ac:dyDescent="0.3">
      <c r="A141" s="1"/>
      <c r="B141" s="1"/>
      <c r="C141" s="5"/>
    </row>
    <row r="142" spans="1:3" x14ac:dyDescent="0.3">
      <c r="A142" s="1"/>
      <c r="B142" s="1"/>
      <c r="C142" s="5"/>
    </row>
    <row r="143" spans="1:3" x14ac:dyDescent="0.3">
      <c r="A143" s="1"/>
      <c r="B143" s="1"/>
      <c r="C143" s="5"/>
    </row>
    <row r="144" spans="1:3" x14ac:dyDescent="0.3">
      <c r="A144" s="1"/>
      <c r="B144" s="1"/>
      <c r="C144" s="5"/>
    </row>
    <row r="145" spans="1:3" x14ac:dyDescent="0.3">
      <c r="A145" s="1"/>
      <c r="B145" s="1"/>
      <c r="C145" s="5"/>
    </row>
    <row r="146" spans="1:3" x14ac:dyDescent="0.3">
      <c r="A146" s="1"/>
      <c r="B146" s="1"/>
      <c r="C146" s="5"/>
    </row>
    <row r="147" spans="1:3" x14ac:dyDescent="0.3">
      <c r="A147" s="1"/>
      <c r="B147" s="1"/>
      <c r="C147" s="5"/>
    </row>
    <row r="148" spans="1:3" x14ac:dyDescent="0.3">
      <c r="A148" s="1"/>
      <c r="B148" s="1"/>
      <c r="C148" s="5"/>
    </row>
    <row r="149" spans="1:3" x14ac:dyDescent="0.3">
      <c r="A149" s="1"/>
      <c r="B149" s="1"/>
      <c r="C149" s="5"/>
    </row>
    <row r="150" spans="1:3" x14ac:dyDescent="0.3">
      <c r="A150" s="1"/>
      <c r="B150" s="1"/>
      <c r="C150" s="5"/>
    </row>
    <row r="151" spans="1:3" x14ac:dyDescent="0.3">
      <c r="A151" s="1"/>
      <c r="B151" s="1"/>
      <c r="C151" s="5"/>
    </row>
    <row r="152" spans="1:3" x14ac:dyDescent="0.3">
      <c r="A152" s="1"/>
      <c r="B152" s="1"/>
      <c r="C152" s="5"/>
    </row>
    <row r="153" spans="1:3" x14ac:dyDescent="0.3">
      <c r="A153" s="1"/>
      <c r="B153" s="1"/>
      <c r="C153" s="5"/>
    </row>
    <row r="154" spans="1:3" x14ac:dyDescent="0.3">
      <c r="A154" s="1"/>
      <c r="B154" s="1"/>
      <c r="C154" s="5"/>
    </row>
    <row r="155" spans="1:3" x14ac:dyDescent="0.3">
      <c r="A155" s="1"/>
      <c r="B155" s="1"/>
      <c r="C155" s="5"/>
    </row>
    <row r="156" spans="1:3" x14ac:dyDescent="0.3">
      <c r="A156" s="1"/>
      <c r="B156" s="1"/>
      <c r="C156" s="5"/>
    </row>
    <row r="157" spans="1:3" x14ac:dyDescent="0.3">
      <c r="A157" s="1"/>
      <c r="B157" s="1"/>
      <c r="C157" s="5"/>
    </row>
    <row r="158" spans="1:3" x14ac:dyDescent="0.3">
      <c r="A158" s="1"/>
      <c r="B158" s="1"/>
      <c r="C158" s="5"/>
    </row>
    <row r="159" spans="1:3" x14ac:dyDescent="0.3">
      <c r="A159" s="1"/>
      <c r="B159" s="1"/>
      <c r="C159" s="5"/>
    </row>
    <row r="160" spans="1:3" x14ac:dyDescent="0.3">
      <c r="A160" s="1"/>
      <c r="B160" s="1"/>
      <c r="C160" s="5"/>
    </row>
    <row r="161" spans="1:3" x14ac:dyDescent="0.3">
      <c r="A161" s="1"/>
      <c r="B161" s="1"/>
      <c r="C161" s="5"/>
    </row>
    <row r="162" spans="1:3" x14ac:dyDescent="0.3">
      <c r="A162" s="1"/>
      <c r="B162" s="1"/>
      <c r="C162" s="5"/>
    </row>
    <row r="163" spans="1:3" x14ac:dyDescent="0.3">
      <c r="A163" s="1"/>
      <c r="B163" s="1"/>
      <c r="C163" s="5"/>
    </row>
    <row r="164" spans="1:3" x14ac:dyDescent="0.3">
      <c r="A164" s="1"/>
      <c r="B164" s="1"/>
      <c r="C164" s="5"/>
    </row>
    <row r="165" spans="1:3" x14ac:dyDescent="0.3">
      <c r="A165" s="1"/>
      <c r="B165" s="1"/>
      <c r="C165" s="5"/>
    </row>
    <row r="166" spans="1:3" x14ac:dyDescent="0.3">
      <c r="A166" s="1"/>
      <c r="B166" s="1"/>
      <c r="C166" s="5"/>
    </row>
    <row r="167" spans="1:3" x14ac:dyDescent="0.3">
      <c r="A167" s="1"/>
      <c r="B167" s="1"/>
      <c r="C167" s="5"/>
    </row>
    <row r="168" spans="1:3" x14ac:dyDescent="0.3">
      <c r="A168" s="1"/>
      <c r="B168" s="1"/>
      <c r="C168" s="5"/>
    </row>
    <row r="169" spans="1:3" x14ac:dyDescent="0.3">
      <c r="A169" s="1"/>
      <c r="B169" s="1"/>
      <c r="C169" s="5"/>
    </row>
    <row r="170" spans="1:3" x14ac:dyDescent="0.3">
      <c r="A170" s="1"/>
      <c r="B170" s="1"/>
      <c r="C170" s="5"/>
    </row>
    <row r="171" spans="1:3" x14ac:dyDescent="0.3">
      <c r="A171" s="1"/>
      <c r="B171" s="1"/>
      <c r="C171" s="5"/>
    </row>
    <row r="172" spans="1:3" x14ac:dyDescent="0.3">
      <c r="A172" s="1"/>
      <c r="B172" s="1"/>
      <c r="C172" s="5"/>
    </row>
    <row r="173" spans="1:3" x14ac:dyDescent="0.3">
      <c r="A173" s="1"/>
      <c r="B173" s="1"/>
      <c r="C173" s="5"/>
    </row>
    <row r="174" spans="1:3" x14ac:dyDescent="0.3">
      <c r="A174" s="1"/>
      <c r="B174" s="1"/>
      <c r="C174" s="5"/>
    </row>
    <row r="175" spans="1:3" x14ac:dyDescent="0.3">
      <c r="A175" s="1"/>
      <c r="B175" s="1"/>
      <c r="C175" s="5"/>
    </row>
    <row r="176" spans="1:3" x14ac:dyDescent="0.3">
      <c r="A176" s="1"/>
      <c r="B176" s="1"/>
      <c r="C176" s="5"/>
    </row>
    <row r="177" spans="1:3" x14ac:dyDescent="0.3">
      <c r="A177" s="1"/>
      <c r="B177" s="1"/>
      <c r="C177" s="5"/>
    </row>
    <row r="178" spans="1:3" x14ac:dyDescent="0.3">
      <c r="A178" s="1"/>
      <c r="B178" s="1"/>
      <c r="C178" s="5"/>
    </row>
    <row r="179" spans="1:3" x14ac:dyDescent="0.3">
      <c r="A179" s="1"/>
      <c r="B179" s="1"/>
      <c r="C179" s="5"/>
    </row>
    <row r="180" spans="1:3" x14ac:dyDescent="0.3">
      <c r="A180" s="1"/>
      <c r="B180" s="1"/>
      <c r="C180" s="5"/>
    </row>
    <row r="181" spans="1:3" x14ac:dyDescent="0.3">
      <c r="A181" s="1"/>
      <c r="B181" s="1"/>
      <c r="C181" s="5"/>
    </row>
    <row r="182" spans="1:3" x14ac:dyDescent="0.3">
      <c r="A182" s="1"/>
      <c r="B182" s="1"/>
      <c r="C182" s="5"/>
    </row>
    <row r="183" spans="1:3" x14ac:dyDescent="0.3">
      <c r="A183" s="1"/>
      <c r="B183" s="1"/>
      <c r="C183" s="5"/>
    </row>
    <row r="184" spans="1:3" x14ac:dyDescent="0.3">
      <c r="A184" s="1"/>
      <c r="B184" s="1"/>
      <c r="C184" s="5"/>
    </row>
    <row r="185" spans="1:3" x14ac:dyDescent="0.3">
      <c r="A185" s="1"/>
      <c r="B185" s="1"/>
      <c r="C185" s="5"/>
    </row>
    <row r="186" spans="1:3" x14ac:dyDescent="0.3">
      <c r="A186" s="1"/>
      <c r="B186" s="1"/>
      <c r="C186" s="5"/>
    </row>
    <row r="187" spans="1:3" x14ac:dyDescent="0.3">
      <c r="A187" s="1"/>
      <c r="B187" s="1"/>
      <c r="C187" s="5"/>
    </row>
    <row r="188" spans="1:3" x14ac:dyDescent="0.3">
      <c r="A188" s="1"/>
      <c r="B188" s="1"/>
      <c r="C188" s="5"/>
    </row>
    <row r="189" spans="1:3" x14ac:dyDescent="0.3">
      <c r="A189" s="1"/>
      <c r="B189" s="1"/>
      <c r="C189" s="5"/>
    </row>
    <row r="190" spans="1:3" x14ac:dyDescent="0.3">
      <c r="A190" s="1"/>
      <c r="B190" s="1"/>
      <c r="C190" s="5"/>
    </row>
    <row r="191" spans="1:3" x14ac:dyDescent="0.3">
      <c r="A191" s="1"/>
      <c r="B191" s="1"/>
      <c r="C191" s="5"/>
    </row>
    <row r="192" spans="1:3" x14ac:dyDescent="0.3">
      <c r="A192" s="1"/>
      <c r="B192" s="1"/>
      <c r="C192" s="5"/>
    </row>
    <row r="193" spans="1:3" x14ac:dyDescent="0.3">
      <c r="A193" s="1"/>
      <c r="B193" s="1"/>
      <c r="C193" s="5"/>
    </row>
    <row r="194" spans="1:3" x14ac:dyDescent="0.3">
      <c r="A194" s="1"/>
      <c r="B194" s="1"/>
      <c r="C194" s="5"/>
    </row>
    <row r="195" spans="1:3" x14ac:dyDescent="0.3">
      <c r="A195" s="1"/>
      <c r="B195" s="1"/>
      <c r="C195" s="5"/>
    </row>
    <row r="196" spans="1:3" x14ac:dyDescent="0.3">
      <c r="A196" s="1"/>
      <c r="B196" s="1"/>
      <c r="C196" s="5"/>
    </row>
    <row r="197" spans="1:3" x14ac:dyDescent="0.3">
      <c r="A197" s="1"/>
      <c r="B197" s="1"/>
      <c r="C197" s="5"/>
    </row>
    <row r="198" spans="1:3" x14ac:dyDescent="0.3">
      <c r="A198" s="1"/>
      <c r="B198" s="1"/>
      <c r="C198" s="5"/>
    </row>
    <row r="199" spans="1:3" x14ac:dyDescent="0.3">
      <c r="A199" s="1"/>
      <c r="B199" s="1"/>
      <c r="C199" s="5"/>
    </row>
    <row r="200" spans="1:3" x14ac:dyDescent="0.3">
      <c r="A200" s="1"/>
      <c r="B200" s="1"/>
      <c r="C200" s="5"/>
    </row>
    <row r="201" spans="1:3" x14ac:dyDescent="0.3">
      <c r="A201" s="1"/>
      <c r="B201" s="1"/>
      <c r="C201" s="5"/>
    </row>
    <row r="202" spans="1:3" x14ac:dyDescent="0.3">
      <c r="A202" s="1"/>
      <c r="B202" s="1"/>
      <c r="C202" s="5"/>
    </row>
    <row r="203" spans="1:3" x14ac:dyDescent="0.3">
      <c r="A203" s="1"/>
      <c r="B203" s="1"/>
      <c r="C203" s="5"/>
    </row>
    <row r="204" spans="1:3" x14ac:dyDescent="0.3">
      <c r="A204" s="1"/>
      <c r="B204" s="1"/>
      <c r="C204" s="5"/>
    </row>
    <row r="205" spans="1:3" x14ac:dyDescent="0.3">
      <c r="A205" s="1"/>
      <c r="B205" s="1"/>
      <c r="C205" s="5"/>
    </row>
    <row r="206" spans="1:3" x14ac:dyDescent="0.3">
      <c r="A206" s="1"/>
      <c r="B206" s="1"/>
      <c r="C206" s="5"/>
    </row>
    <row r="207" spans="1:3" x14ac:dyDescent="0.3">
      <c r="A207" s="1"/>
      <c r="B207" s="1"/>
      <c r="C207" s="5"/>
    </row>
    <row r="208" spans="1:3" x14ac:dyDescent="0.3">
      <c r="A208" s="1"/>
      <c r="B208" s="1"/>
      <c r="C208" s="5"/>
    </row>
    <row r="209" spans="1:3" x14ac:dyDescent="0.3">
      <c r="A209" s="1"/>
      <c r="B209" s="1"/>
      <c r="C209" s="5"/>
    </row>
    <row r="210" spans="1:3" x14ac:dyDescent="0.3">
      <c r="A210" s="1"/>
      <c r="B210" s="1"/>
      <c r="C210" s="5"/>
    </row>
    <row r="211" spans="1:3" x14ac:dyDescent="0.3">
      <c r="A211" s="1"/>
      <c r="B211" s="1"/>
      <c r="C211" s="5"/>
    </row>
    <row r="212" spans="1:3" x14ac:dyDescent="0.3">
      <c r="A212" s="1"/>
      <c r="B212" s="1"/>
      <c r="C212" s="5"/>
    </row>
    <row r="213" spans="1:3" x14ac:dyDescent="0.3">
      <c r="A213" s="1"/>
      <c r="B213" s="1"/>
      <c r="C213" s="5"/>
    </row>
    <row r="214" spans="1:3" x14ac:dyDescent="0.3">
      <c r="A214" s="1"/>
      <c r="B214" s="1"/>
      <c r="C214" s="5"/>
    </row>
    <row r="215" spans="1:3" x14ac:dyDescent="0.3">
      <c r="A215" s="1"/>
      <c r="B215" s="1"/>
      <c r="C215" s="5"/>
    </row>
    <row r="216" spans="1:3" x14ac:dyDescent="0.3">
      <c r="A216" s="1"/>
      <c r="B216" s="1"/>
      <c r="C216" s="5"/>
    </row>
    <row r="217" spans="1:3" x14ac:dyDescent="0.3">
      <c r="A217" s="1"/>
      <c r="B217" s="1"/>
      <c r="C217" s="5"/>
    </row>
    <row r="218" spans="1:3" x14ac:dyDescent="0.3">
      <c r="A218" s="1"/>
      <c r="B218" s="1"/>
      <c r="C218" s="5"/>
    </row>
    <row r="219" spans="1:3" x14ac:dyDescent="0.3">
      <c r="A219" s="1"/>
      <c r="B219" s="1"/>
      <c r="C219" s="5"/>
    </row>
    <row r="220" spans="1:3" x14ac:dyDescent="0.3">
      <c r="A220" s="1"/>
      <c r="B220" s="1"/>
      <c r="C220" s="5"/>
    </row>
    <row r="221" spans="1:3" x14ac:dyDescent="0.3">
      <c r="A221" s="1"/>
      <c r="B221" s="1"/>
      <c r="C221" s="5"/>
    </row>
    <row r="222" spans="1:3" x14ac:dyDescent="0.3">
      <c r="A222" s="1"/>
      <c r="B222" s="1"/>
      <c r="C222" s="5"/>
    </row>
    <row r="223" spans="1:3" x14ac:dyDescent="0.3">
      <c r="A223" s="1"/>
      <c r="B223" s="1"/>
      <c r="C223" s="5"/>
    </row>
    <row r="224" spans="1:3" x14ac:dyDescent="0.3">
      <c r="A224" s="1"/>
      <c r="B224" s="1"/>
      <c r="C224" s="5"/>
    </row>
    <row r="225" spans="1:3" x14ac:dyDescent="0.3">
      <c r="A225" s="1"/>
      <c r="B225" s="1"/>
      <c r="C225" s="5"/>
    </row>
    <row r="226" spans="1:3" x14ac:dyDescent="0.3">
      <c r="A226" s="1"/>
      <c r="B226" s="1"/>
      <c r="C226" s="5"/>
    </row>
    <row r="227" spans="1:3" x14ac:dyDescent="0.3">
      <c r="A227" s="1"/>
      <c r="B227" s="1"/>
      <c r="C227" s="5"/>
    </row>
    <row r="228" spans="1:3" x14ac:dyDescent="0.3">
      <c r="A228" s="1"/>
      <c r="B228" s="1"/>
      <c r="C228" s="5"/>
    </row>
    <row r="229" spans="1:3" x14ac:dyDescent="0.3">
      <c r="A229" s="1"/>
      <c r="B229" s="1"/>
      <c r="C229" s="5"/>
    </row>
    <row r="230" spans="1:3" x14ac:dyDescent="0.3">
      <c r="A230" s="1"/>
      <c r="B230" s="1"/>
      <c r="C230" s="5"/>
    </row>
    <row r="231" spans="1:3" x14ac:dyDescent="0.3">
      <c r="A231" s="1"/>
      <c r="B231" s="1"/>
      <c r="C231" s="5"/>
    </row>
    <row r="232" spans="1:3" x14ac:dyDescent="0.3">
      <c r="A232" s="1"/>
      <c r="B232" s="1"/>
      <c r="C232" s="5"/>
    </row>
    <row r="233" spans="1:3" x14ac:dyDescent="0.3">
      <c r="A233" s="1"/>
      <c r="B233" s="1"/>
      <c r="C233" s="5"/>
    </row>
    <row r="234" spans="1:3" x14ac:dyDescent="0.3">
      <c r="A234" s="1"/>
      <c r="B234" s="1"/>
      <c r="C234" s="5"/>
    </row>
    <row r="235" spans="1:3" x14ac:dyDescent="0.3">
      <c r="A235" s="1"/>
      <c r="B235" s="1"/>
      <c r="C235" s="5"/>
    </row>
    <row r="236" spans="1:3" x14ac:dyDescent="0.3">
      <c r="A236" s="1"/>
      <c r="B236" s="1"/>
      <c r="C236" s="5"/>
    </row>
    <row r="237" spans="1:3" x14ac:dyDescent="0.3">
      <c r="A237" s="1"/>
      <c r="B237" s="1"/>
      <c r="C237" s="5"/>
    </row>
    <row r="238" spans="1:3" x14ac:dyDescent="0.3">
      <c r="A238" s="1"/>
      <c r="B238" s="1"/>
      <c r="C238" s="5"/>
    </row>
    <row r="239" spans="1:3" x14ac:dyDescent="0.3">
      <c r="A239" s="1"/>
      <c r="B239" s="1"/>
      <c r="C239" s="5"/>
    </row>
    <row r="240" spans="1:3" x14ac:dyDescent="0.3">
      <c r="A240" s="1"/>
      <c r="B240" s="1"/>
      <c r="C240" s="5"/>
    </row>
    <row r="241" spans="1:3" x14ac:dyDescent="0.3">
      <c r="A241" s="1"/>
      <c r="B241" s="1"/>
      <c r="C241" s="5"/>
    </row>
    <row r="242" spans="1:3" x14ac:dyDescent="0.3">
      <c r="A242" s="1"/>
      <c r="B242" s="1"/>
      <c r="C242" s="5"/>
    </row>
    <row r="243" spans="1:3" x14ac:dyDescent="0.3">
      <c r="A243" s="1"/>
      <c r="B243" s="1"/>
      <c r="C243" s="5"/>
    </row>
    <row r="244" spans="1:3" x14ac:dyDescent="0.3">
      <c r="A244" s="1"/>
      <c r="B244" s="1"/>
      <c r="C244" s="5"/>
    </row>
    <row r="245" spans="1:3" x14ac:dyDescent="0.3">
      <c r="A245" s="1"/>
      <c r="B245" s="1"/>
      <c r="C245" s="5"/>
    </row>
    <row r="246" spans="1:3" x14ac:dyDescent="0.3">
      <c r="A246" s="1"/>
      <c r="B246" s="1"/>
      <c r="C246" s="5"/>
    </row>
    <row r="247" spans="1:3" x14ac:dyDescent="0.3">
      <c r="A247" s="1"/>
      <c r="B247" s="1"/>
      <c r="C247" s="5"/>
    </row>
    <row r="248" spans="1:3" x14ac:dyDescent="0.3">
      <c r="A248" s="1"/>
      <c r="B248" s="1"/>
      <c r="C248" s="5"/>
    </row>
    <row r="249" spans="1:3" x14ac:dyDescent="0.3">
      <c r="A249" s="1"/>
      <c r="B249" s="1"/>
      <c r="C249" s="5"/>
    </row>
    <row r="250" spans="1:3" x14ac:dyDescent="0.3">
      <c r="A250" s="1"/>
      <c r="B250" s="1"/>
      <c r="C250" s="5"/>
    </row>
    <row r="251" spans="1:3" x14ac:dyDescent="0.3">
      <c r="A251" s="1"/>
      <c r="B251" s="1"/>
      <c r="C251" s="5"/>
    </row>
    <row r="252" spans="1:3" x14ac:dyDescent="0.3">
      <c r="A252" s="1"/>
      <c r="B252" s="1"/>
      <c r="C252" s="5"/>
    </row>
    <row r="253" spans="1:3" x14ac:dyDescent="0.3">
      <c r="A253" s="1"/>
      <c r="B253" s="1"/>
      <c r="C253" s="5"/>
    </row>
    <row r="254" spans="1:3" x14ac:dyDescent="0.3">
      <c r="A254" s="1"/>
      <c r="B254" s="1"/>
      <c r="C254" s="5"/>
    </row>
    <row r="255" spans="1:3" x14ac:dyDescent="0.3">
      <c r="A255" s="1"/>
      <c r="B255" s="1"/>
      <c r="C255" s="5"/>
    </row>
    <row r="256" spans="1:3" x14ac:dyDescent="0.3">
      <c r="A256" s="1"/>
      <c r="B256" s="1"/>
      <c r="C256" s="5"/>
    </row>
    <row r="257" spans="1:3" x14ac:dyDescent="0.3">
      <c r="A257" s="1"/>
      <c r="B257" s="1"/>
      <c r="C257" s="5"/>
    </row>
    <row r="258" spans="1:3" x14ac:dyDescent="0.3">
      <c r="A258" s="1"/>
      <c r="B258" s="1"/>
      <c r="C258" s="5"/>
    </row>
    <row r="259" spans="1:3" x14ac:dyDescent="0.3">
      <c r="A259" s="1"/>
      <c r="B259" s="1"/>
      <c r="C259" s="5"/>
    </row>
    <row r="260" spans="1:3" x14ac:dyDescent="0.3">
      <c r="A260" s="1"/>
      <c r="B260" s="1"/>
      <c r="C260" s="5"/>
    </row>
    <row r="261" spans="1:3" x14ac:dyDescent="0.3">
      <c r="A261" s="1"/>
      <c r="B261" s="1"/>
      <c r="C261" s="5"/>
    </row>
    <row r="262" spans="1:3" x14ac:dyDescent="0.3">
      <c r="A262" s="1"/>
      <c r="B262" s="1"/>
      <c r="C262" s="5"/>
    </row>
    <row r="263" spans="1:3" x14ac:dyDescent="0.3">
      <c r="A263" s="1"/>
      <c r="B263" s="1"/>
      <c r="C263" s="5"/>
    </row>
    <row r="264" spans="1:3" x14ac:dyDescent="0.3">
      <c r="A264" s="1"/>
      <c r="B264" s="1"/>
      <c r="C264" s="5"/>
    </row>
    <row r="265" spans="1:3" x14ac:dyDescent="0.3">
      <c r="A265" s="1"/>
      <c r="B265" s="1"/>
      <c r="C265" s="5"/>
    </row>
    <row r="266" spans="1:3" x14ac:dyDescent="0.3">
      <c r="A266" s="1"/>
      <c r="B266" s="1"/>
      <c r="C266" s="5"/>
    </row>
    <row r="267" spans="1:3" x14ac:dyDescent="0.3">
      <c r="A267" s="1"/>
      <c r="B267" s="1"/>
      <c r="C267" s="5"/>
    </row>
    <row r="268" spans="1:3" x14ac:dyDescent="0.3">
      <c r="A268" s="1"/>
      <c r="B268" s="1"/>
      <c r="C268" s="5"/>
    </row>
    <row r="269" spans="1:3" x14ac:dyDescent="0.3">
      <c r="A269" s="1"/>
      <c r="B269" s="1"/>
      <c r="C269" s="5"/>
    </row>
    <row r="270" spans="1:3" x14ac:dyDescent="0.3">
      <c r="A270" s="1"/>
      <c r="B270" s="1"/>
      <c r="C270" s="5"/>
    </row>
    <row r="271" spans="1:3" x14ac:dyDescent="0.3">
      <c r="A271" s="1"/>
      <c r="B271" s="1"/>
      <c r="C271" s="5"/>
    </row>
    <row r="272" spans="1:3" x14ac:dyDescent="0.3">
      <c r="A272" s="1"/>
      <c r="B272" s="1"/>
      <c r="C272" s="5"/>
    </row>
    <row r="273" spans="1:3" x14ac:dyDescent="0.3">
      <c r="A273" s="1"/>
      <c r="B273" s="1"/>
      <c r="C273" s="5"/>
    </row>
    <row r="274" spans="1:3" x14ac:dyDescent="0.3">
      <c r="A274" s="1"/>
      <c r="B274" s="1"/>
      <c r="C274" s="5"/>
    </row>
    <row r="275" spans="1:3" x14ac:dyDescent="0.3">
      <c r="A275" s="1"/>
      <c r="B275" s="1"/>
      <c r="C275" s="5"/>
    </row>
    <row r="276" spans="1:3" x14ac:dyDescent="0.3">
      <c r="A276" s="1"/>
      <c r="B276" s="1"/>
      <c r="C27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mz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Chelsea Nikula</cp:lastModifiedBy>
  <dcterms:created xsi:type="dcterms:W3CDTF">2019-01-23T16:52:19Z</dcterms:created>
  <dcterms:modified xsi:type="dcterms:W3CDTF">2020-04-16T10:57:43Z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