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兵种" sheetId="1" r:id="rId1"/>
    <sheet name="计算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6" i="3" l="1"/>
  <c r="S26" i="3"/>
  <c r="T26" i="3"/>
  <c r="U26" i="3"/>
  <c r="Q26" i="3"/>
  <c r="P26" i="3"/>
  <c r="V4" i="3"/>
  <c r="U4" i="3"/>
  <c r="T4" i="3"/>
  <c r="S4" i="3"/>
  <c r="R4" i="3"/>
  <c r="U19" i="3"/>
  <c r="U20" i="3"/>
  <c r="U21" i="3"/>
  <c r="U22" i="3"/>
  <c r="U23" i="3"/>
  <c r="U24" i="3"/>
  <c r="U18" i="3"/>
  <c r="T18" i="3"/>
  <c r="T19" i="3"/>
  <c r="T20" i="3"/>
  <c r="T21" i="3"/>
  <c r="T22" i="3"/>
  <c r="T23" i="3"/>
  <c r="T24" i="3"/>
  <c r="T17" i="3"/>
  <c r="S17" i="3"/>
  <c r="S18" i="3"/>
  <c r="S19" i="3"/>
  <c r="S20" i="3"/>
  <c r="S21" i="3"/>
  <c r="S22" i="3"/>
  <c r="S23" i="3"/>
  <c r="S24" i="3"/>
  <c r="S16" i="3"/>
  <c r="R16" i="3"/>
  <c r="R17" i="3"/>
  <c r="R18" i="3"/>
  <c r="R19" i="3"/>
  <c r="R20" i="3"/>
  <c r="R21" i="3"/>
  <c r="R22" i="3"/>
  <c r="R23" i="3"/>
  <c r="R24" i="3"/>
  <c r="R15" i="3"/>
  <c r="Q15" i="3"/>
  <c r="Q16" i="3"/>
  <c r="Q17" i="3"/>
  <c r="Q18" i="3"/>
  <c r="Q19" i="3"/>
  <c r="Q20" i="3"/>
  <c r="Q21" i="3"/>
  <c r="Q22" i="3"/>
  <c r="Q23" i="3"/>
  <c r="Q24" i="3"/>
  <c r="Q14" i="3"/>
  <c r="P14" i="3"/>
  <c r="P15" i="3"/>
  <c r="P16" i="3"/>
  <c r="P17" i="3"/>
  <c r="P18" i="3"/>
  <c r="P19" i="3"/>
  <c r="P20" i="3"/>
  <c r="P21" i="3"/>
  <c r="P22" i="3"/>
  <c r="P23" i="3"/>
  <c r="P24" i="3"/>
  <c r="P13" i="3"/>
</calcChain>
</file>

<file path=xl/sharedStrings.xml><?xml version="1.0" encoding="utf-8"?>
<sst xmlns="http://schemas.openxmlformats.org/spreadsheetml/2006/main" count="103" uniqueCount="43">
  <si>
    <t>队伍中弓兵比例超过55%时，城墙上的守军会获得“火力支援”效果，提高伤害能力</t>
    <phoneticPr fontId="2" type="noConversion"/>
  </si>
  <si>
    <t>适合城池驻防</t>
    <phoneticPr fontId="2" type="noConversion"/>
  </si>
  <si>
    <t>队伍策略</t>
    <phoneticPr fontId="2" type="noConversion"/>
  </si>
  <si>
    <t>攻城能力</t>
    <phoneticPr fontId="2" type="noConversion"/>
  </si>
  <si>
    <t>负重能力</t>
    <phoneticPr fontId="2" type="noConversion"/>
  </si>
  <si>
    <t>高</t>
    <phoneticPr fontId="2" type="noConversion"/>
  </si>
  <si>
    <t>低</t>
    <phoneticPr fontId="2" type="noConversion"/>
  </si>
  <si>
    <t>有高有低</t>
    <phoneticPr fontId="2" type="noConversion"/>
  </si>
  <si>
    <t>适合平民拆迁</t>
    <phoneticPr fontId="2" type="noConversion"/>
  </si>
  <si>
    <t>适合采集、高玩拆迁</t>
    <phoneticPr fontId="2" type="noConversion"/>
  </si>
  <si>
    <t>队伍中步兵比例超过55%时，队伍采集效率提高100%</t>
    <phoneticPr fontId="2" type="noConversion"/>
  </si>
  <si>
    <t>适合掠夺、偷袭、快速支援</t>
    <phoneticPr fontId="2" type="noConversion"/>
  </si>
  <si>
    <t>队伍中骑兵比例超过55%时，队伍大地图移动速度增加200%，“加速令”使用效果增加100%，但无法执行“采集”</t>
    <phoneticPr fontId="2" type="noConversion"/>
  </si>
  <si>
    <t>队伍中器械比例超过55%时，队伍攻城伤害提高20%，但无法使用“加速令”</t>
    <phoneticPr fontId="2" type="noConversion"/>
  </si>
  <si>
    <t>兵种特性</t>
    <phoneticPr fontId="2" type="noConversion"/>
  </si>
  <si>
    <t>包括大类和子类</t>
    <phoneticPr fontId="2" type="noConversion"/>
  </si>
  <si>
    <t>阈值</t>
    <phoneticPr fontId="2" type="noConversion"/>
  </si>
  <si>
    <t>统计日期</t>
  </si>
  <si>
    <t>1日存留率</t>
  </si>
  <si>
    <t>2日存留率</t>
  </si>
  <si>
    <t>3日存留率</t>
  </si>
  <si>
    <t>4日存留率</t>
  </si>
  <si>
    <t>5日存留率</t>
  </si>
  <si>
    <t>6日存留率</t>
  </si>
  <si>
    <t>7日存留率</t>
  </si>
  <si>
    <t>14日存留率</t>
  </si>
  <si>
    <t>30日存留率</t>
  </si>
  <si>
    <t>新增用户注册数</t>
  </si>
  <si>
    <t>2019-02-26 (周2)</t>
  </si>
  <si>
    <t>无</t>
  </si>
  <si>
    <t>2019-02-27 (周3)</t>
  </si>
  <si>
    <t>2019-02-28 (周4)</t>
  </si>
  <si>
    <t>2019-03-01 (周5)</t>
  </si>
  <si>
    <t>2019-03-02 (周6)</t>
  </si>
  <si>
    <t>2019-03-03 (周0)</t>
  </si>
  <si>
    <t>2019-03-04 (周1)</t>
  </si>
  <si>
    <t>2019-03-05 (周2)</t>
  </si>
  <si>
    <t>2019-03-06 (周3)</t>
  </si>
  <si>
    <t>2019-03-07 (周4)</t>
  </si>
  <si>
    <t>2019-03-08 (周5)</t>
  </si>
  <si>
    <t>2019-03-09 (周6)</t>
  </si>
  <si>
    <t>2019-03-10 (周0)</t>
  </si>
  <si>
    <t>2019-03-11 (周1)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</si>
</sst>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_);[Red]\(0.00\)"/>
  </numFmts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0"/>
      <name val="宋体"/>
      <family val="2"/>
      <scheme val="minor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0F0F9"/>
        <bgColor indexed="64"/>
      </patternFill>
    </fill>
  </fills>
  <borders count="2">
    <border>
      <left/>
      <right/>
      <top/>
      <bottom/>
      <diagonal/>
    </border>
    <border>
      <left style="thin">
        <color rgb="FF797979"/>
      </left>
      <right style="thin">
        <color rgb="FF797979"/>
      </right>
      <top style="thin">
        <color rgb="FF797979"/>
      </top>
      <bottom style="thin">
        <color rgb="FF7979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2" borderId="0" xfId="0" applyFont="1" applyFill="1"/>
    <xf numFmtId="0" fontId="3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0" xfId="0" applyFont="1" applyFill="1"/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0" fontId="4" fillId="0" borderId="1" xfId="0" applyNumberFormat="1" applyFont="1" applyBorder="1" applyAlignment="1">
      <alignment horizontal="left" vertical="center" wrapText="1"/>
    </xf>
    <xf numFmtId="181" fontId="0" fillId="0" borderId="0" xfId="0" applyNumberFormat="1"/>
    <xf numFmtId="18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zoomScaleNormal="100" workbookViewId="0">
      <selection activeCell="F14" sqref="F14"/>
    </sheetView>
  </sheetViews>
  <sheetFormatPr defaultRowHeight="11.25" x14ac:dyDescent="0.15"/>
  <cols>
    <col min="1" max="11" width="9" style="1"/>
    <col min="12" max="12" width="20.5" style="1" bestFit="1" customWidth="1"/>
    <col min="13" max="16384" width="9" style="1"/>
  </cols>
  <sheetData>
    <row r="2" spans="1:15" s="3" customFormat="1" x14ac:dyDescent="0.15">
      <c r="A2" s="4" t="s">
        <v>2</v>
      </c>
    </row>
    <row r="3" spans="1:15" x14ac:dyDescent="0.15">
      <c r="M3" s="5" t="s">
        <v>3</v>
      </c>
      <c r="N3" s="5" t="s">
        <v>4</v>
      </c>
      <c r="O3" s="5"/>
    </row>
    <row r="4" spans="1:15" x14ac:dyDescent="0.15">
      <c r="B4" s="1" t="s">
        <v>12</v>
      </c>
      <c r="L4" s="1" t="s">
        <v>11</v>
      </c>
      <c r="M4" s="5" t="s">
        <v>6</v>
      </c>
      <c r="N4" s="5" t="s">
        <v>5</v>
      </c>
      <c r="O4" s="5"/>
    </row>
    <row r="5" spans="1:15" x14ac:dyDescent="0.15">
      <c r="B5" s="1" t="s">
        <v>13</v>
      </c>
      <c r="L5" s="1" t="s">
        <v>8</v>
      </c>
      <c r="M5" s="5" t="s">
        <v>7</v>
      </c>
      <c r="N5" s="5" t="s">
        <v>7</v>
      </c>
      <c r="O5" s="5"/>
    </row>
    <row r="6" spans="1:15" x14ac:dyDescent="0.15">
      <c r="B6" s="1" t="s">
        <v>10</v>
      </c>
      <c r="L6" s="1" t="s">
        <v>9</v>
      </c>
      <c r="M6" s="5" t="s">
        <v>5</v>
      </c>
      <c r="N6" s="5" t="s">
        <v>5</v>
      </c>
      <c r="O6" s="5"/>
    </row>
    <row r="7" spans="1:15" x14ac:dyDescent="0.15">
      <c r="B7" s="1" t="s">
        <v>0</v>
      </c>
      <c r="L7" s="1" t="s">
        <v>1</v>
      </c>
      <c r="M7" s="5" t="s">
        <v>6</v>
      </c>
      <c r="N7" s="5" t="s">
        <v>6</v>
      </c>
      <c r="O7" s="5"/>
    </row>
    <row r="9" spans="1:15" ht="12" customHeight="1" x14ac:dyDescent="0.15"/>
    <row r="10" spans="1:15" s="3" customFormat="1" x14ac:dyDescent="0.15">
      <c r="A10" s="4" t="s">
        <v>14</v>
      </c>
    </row>
    <row r="12" spans="1:15" x14ac:dyDescent="0.15">
      <c r="B12" s="1" t="s">
        <v>15</v>
      </c>
    </row>
    <row r="14" spans="1:15" s="5" customFormat="1" x14ac:dyDescent="0.15">
      <c r="B14" s="7"/>
      <c r="C14" s="6"/>
      <c r="D14" s="6"/>
      <c r="E14" s="6"/>
    </row>
    <row r="15" spans="1:15" x14ac:dyDescent="0.15">
      <c r="B15" s="8"/>
      <c r="C15" s="8"/>
      <c r="D15" s="8"/>
      <c r="E15" s="8"/>
    </row>
    <row r="16" spans="1:15" x14ac:dyDescent="0.15">
      <c r="B16" s="8"/>
      <c r="C16" s="8"/>
      <c r="D16" s="8"/>
      <c r="E16" s="8"/>
    </row>
    <row r="17" spans="1:6" x14ac:dyDescent="0.15">
      <c r="B17" s="8"/>
      <c r="C17" s="8"/>
      <c r="D17" s="8"/>
      <c r="E17" s="8"/>
      <c r="F17" s="2"/>
    </row>
    <row r="18" spans="1:6" x14ac:dyDescent="0.15">
      <c r="B18" s="8"/>
      <c r="C18" s="8"/>
      <c r="D18" s="8"/>
      <c r="E18" s="8"/>
      <c r="F18" s="2"/>
    </row>
    <row r="19" spans="1:6" x14ac:dyDescent="0.15">
      <c r="B19" s="8"/>
      <c r="C19" s="8"/>
      <c r="D19" s="8"/>
      <c r="E19" s="8"/>
      <c r="F19" s="2"/>
    </row>
    <row r="20" spans="1:6" s="3" customFormat="1" x14ac:dyDescent="0.15">
      <c r="A20" s="4"/>
    </row>
    <row r="21" spans="1:6" x14ac:dyDescent="0.15">
      <c r="B21" s="8"/>
      <c r="C21" s="8"/>
      <c r="D21" s="8"/>
      <c r="E21" s="8"/>
    </row>
    <row r="22" spans="1:6" x14ac:dyDescent="0.15">
      <c r="B22" s="8"/>
      <c r="C22" s="8"/>
      <c r="D22" s="8"/>
      <c r="E22" s="8"/>
    </row>
    <row r="23" spans="1:6" x14ac:dyDescent="0.15">
      <c r="B23" s="8"/>
      <c r="C23" s="8"/>
      <c r="D23" s="8"/>
      <c r="E23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17" sqref="B17:B18"/>
    </sheetView>
  </sheetViews>
  <sheetFormatPr defaultRowHeight="11.25" x14ac:dyDescent="0.15"/>
  <cols>
    <col min="1" max="16384" width="9" style="1"/>
  </cols>
  <sheetData>
    <row r="2" spans="1:10" s="9" customFormat="1" x14ac:dyDescent="0.15">
      <c r="A2" s="9" t="s">
        <v>16</v>
      </c>
    </row>
    <row r="5" spans="1:10" x14ac:dyDescent="0.15">
      <c r="B5" s="6"/>
    </row>
    <row r="6" spans="1:10" x14ac:dyDescent="0.15">
      <c r="B6" s="6"/>
      <c r="H6" s="6"/>
      <c r="I6" s="6"/>
      <c r="J6" s="5"/>
    </row>
    <row r="7" spans="1:10" x14ac:dyDescent="0.15">
      <c r="B7" s="6"/>
      <c r="H7" s="6"/>
      <c r="I7" s="6"/>
      <c r="J7" s="5"/>
    </row>
    <row r="8" spans="1:10" x14ac:dyDescent="0.15">
      <c r="B8" s="6"/>
      <c r="H8" s="6"/>
      <c r="I8" s="6"/>
      <c r="J8" s="5"/>
    </row>
    <row r="9" spans="1:10" x14ac:dyDescent="0.15">
      <c r="B9" s="6"/>
      <c r="C9" s="5"/>
      <c r="H9" s="6"/>
      <c r="I9" s="6"/>
      <c r="J9" s="5"/>
    </row>
    <row r="10" spans="1:10" x14ac:dyDescent="0.15">
      <c r="B10" s="6"/>
      <c r="C10" s="5"/>
      <c r="H10" s="6"/>
      <c r="I10" s="6"/>
      <c r="J10" s="5"/>
    </row>
    <row r="11" spans="1:10" x14ac:dyDescent="0.15">
      <c r="B11" s="6"/>
      <c r="C11" s="5"/>
      <c r="H11" s="6"/>
      <c r="I11" s="6"/>
      <c r="J11" s="5"/>
    </row>
    <row r="12" spans="1:10" x14ac:dyDescent="0.15">
      <c r="B12" s="6"/>
      <c r="H12" s="6"/>
      <c r="I12" s="6"/>
      <c r="J12" s="5"/>
    </row>
    <row r="13" spans="1:10" x14ac:dyDescent="0.15">
      <c r="B13" s="6"/>
      <c r="H13" s="6"/>
      <c r="I13" s="6"/>
      <c r="J13" s="5"/>
    </row>
    <row r="14" spans="1:10" x14ac:dyDescent="0.15">
      <c r="B14" s="6"/>
      <c r="H14" s="6"/>
      <c r="I14" s="6"/>
      <c r="J14" s="5"/>
    </row>
    <row r="15" spans="1:10" x14ac:dyDescent="0.15">
      <c r="B15" s="6"/>
      <c r="H15" s="6"/>
      <c r="I15" s="6"/>
      <c r="J15" s="5"/>
    </row>
    <row r="16" spans="1:10" x14ac:dyDescent="0.15">
      <c r="B16" s="6"/>
      <c r="H16" s="6"/>
      <c r="I16" s="6"/>
    </row>
    <row r="17" spans="2:9" x14ac:dyDescent="0.15">
      <c r="B17" s="6"/>
      <c r="H17" s="6"/>
      <c r="I17" s="6"/>
    </row>
    <row r="18" spans="2:9" x14ac:dyDescent="0.15">
      <c r="B18" s="6"/>
    </row>
    <row r="19" spans="2:9" x14ac:dyDescent="0.15">
      <c r="B19" s="6"/>
    </row>
    <row r="20" spans="2:9" x14ac:dyDescent="0.15">
      <c r="B20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27"/>
  <sheetViews>
    <sheetView tabSelected="1" topLeftCell="A2" workbookViewId="0">
      <selection activeCell="M17" sqref="M17"/>
    </sheetView>
  </sheetViews>
  <sheetFormatPr defaultRowHeight="13.5" x14ac:dyDescent="0.15"/>
  <cols>
    <col min="16" max="19" width="8.625" style="13" customWidth="1"/>
  </cols>
  <sheetData>
    <row r="3" spans="4:22" x14ac:dyDescent="0.15">
      <c r="Q3" s="14">
        <v>1</v>
      </c>
      <c r="R3" s="14">
        <v>2</v>
      </c>
      <c r="S3" s="14">
        <v>3</v>
      </c>
      <c r="T3" s="14">
        <v>4</v>
      </c>
      <c r="U3" s="14">
        <v>5</v>
      </c>
      <c r="V3" s="14">
        <v>6</v>
      </c>
    </row>
    <row r="4" spans="4:22" x14ac:dyDescent="0.15">
      <c r="Q4" s="14">
        <v>40</v>
      </c>
      <c r="R4" s="14">
        <f>Q4*0.75</f>
        <v>30</v>
      </c>
      <c r="S4" s="14">
        <f>R4*0.85</f>
        <v>25.5</v>
      </c>
      <c r="T4" s="15">
        <f>S4*0.9</f>
        <v>22.95</v>
      </c>
      <c r="U4" s="15">
        <f>T4*0.95</f>
        <v>21.802499999999998</v>
      </c>
      <c r="V4" s="15">
        <f>U4*0.95</f>
        <v>20.712374999999998</v>
      </c>
    </row>
    <row r="10" spans="4:22" ht="22.5" x14ac:dyDescent="0.15">
      <c r="D10" s="10" t="s">
        <v>17</v>
      </c>
      <c r="E10" s="10" t="s">
        <v>18</v>
      </c>
      <c r="F10" s="10" t="s">
        <v>19</v>
      </c>
      <c r="G10" s="10" t="s">
        <v>20</v>
      </c>
      <c r="H10" s="10" t="s">
        <v>21</v>
      </c>
      <c r="I10" s="10" t="s">
        <v>22</v>
      </c>
      <c r="J10" s="10" t="s">
        <v>23</v>
      </c>
      <c r="K10" s="10" t="s">
        <v>24</v>
      </c>
      <c r="L10" s="10" t="s">
        <v>25</v>
      </c>
      <c r="M10" s="10" t="s">
        <v>26</v>
      </c>
      <c r="N10" s="10" t="s">
        <v>27</v>
      </c>
    </row>
    <row r="11" spans="4:22" ht="22.5" x14ac:dyDescent="0.15">
      <c r="D11" s="11" t="s">
        <v>28</v>
      </c>
      <c r="E11" s="11" t="s">
        <v>29</v>
      </c>
      <c r="F11" s="11" t="s">
        <v>29</v>
      </c>
      <c r="G11" s="11" t="s">
        <v>29</v>
      </c>
      <c r="H11" s="11" t="s">
        <v>29</v>
      </c>
      <c r="I11" s="11" t="s">
        <v>29</v>
      </c>
      <c r="J11" s="11" t="s">
        <v>29</v>
      </c>
      <c r="K11" s="11" t="s">
        <v>29</v>
      </c>
      <c r="L11" s="11" t="s">
        <v>29</v>
      </c>
      <c r="M11" s="11" t="s">
        <v>29</v>
      </c>
      <c r="N11" s="11">
        <v>227104</v>
      </c>
    </row>
    <row r="12" spans="4:22" ht="22.5" x14ac:dyDescent="0.15">
      <c r="D12" s="11" t="s">
        <v>30</v>
      </c>
      <c r="E12" s="12">
        <v>0.36630000000000001</v>
      </c>
      <c r="F12" s="11" t="s">
        <v>29</v>
      </c>
      <c r="G12" s="11" t="s">
        <v>29</v>
      </c>
      <c r="H12" s="11" t="s">
        <v>29</v>
      </c>
      <c r="I12" s="11" t="s">
        <v>29</v>
      </c>
      <c r="J12" s="11" t="s">
        <v>29</v>
      </c>
      <c r="K12" s="11" t="s">
        <v>29</v>
      </c>
      <c r="L12" s="11" t="s">
        <v>29</v>
      </c>
      <c r="M12" s="11" t="s">
        <v>29</v>
      </c>
      <c r="N12" s="11">
        <v>87476</v>
      </c>
    </row>
    <row r="13" spans="4:22" ht="22.5" x14ac:dyDescent="0.15">
      <c r="D13" s="11" t="s">
        <v>31</v>
      </c>
      <c r="E13" s="12">
        <v>0.33279999999999998</v>
      </c>
      <c r="F13" s="12">
        <v>0.28239999999999998</v>
      </c>
      <c r="G13" s="11" t="s">
        <v>29</v>
      </c>
      <c r="H13" s="11" t="s">
        <v>29</v>
      </c>
      <c r="I13" s="11" t="s">
        <v>29</v>
      </c>
      <c r="J13" s="11" t="s">
        <v>29</v>
      </c>
      <c r="K13" s="11" t="s">
        <v>29</v>
      </c>
      <c r="L13" s="11" t="s">
        <v>29</v>
      </c>
      <c r="M13" s="11" t="s">
        <v>29</v>
      </c>
      <c r="N13" s="11">
        <v>648214</v>
      </c>
      <c r="P13" s="13">
        <f>F13/E12</f>
        <v>0.77095277095277093</v>
      </c>
    </row>
    <row r="14" spans="4:22" ht="22.5" x14ac:dyDescent="0.15">
      <c r="D14" s="11" t="s">
        <v>32</v>
      </c>
      <c r="E14" s="12">
        <v>0.34670000000000001</v>
      </c>
      <c r="F14" s="12">
        <v>0.25729999999999997</v>
      </c>
      <c r="G14" s="12">
        <v>0.2472</v>
      </c>
      <c r="H14" s="11" t="s">
        <v>29</v>
      </c>
      <c r="I14" s="11" t="s">
        <v>29</v>
      </c>
      <c r="J14" s="11" t="s">
        <v>29</v>
      </c>
      <c r="K14" s="11" t="s">
        <v>29</v>
      </c>
      <c r="L14" s="11" t="s">
        <v>29</v>
      </c>
      <c r="M14" s="11" t="s">
        <v>29</v>
      </c>
      <c r="N14" s="11">
        <v>367090</v>
      </c>
      <c r="P14" s="13">
        <f t="shared" ref="P14:P24" si="0">F14/E13</f>
        <v>0.77313701923076916</v>
      </c>
      <c r="Q14" s="13">
        <f>G14/F13</f>
        <v>0.87535410764872523</v>
      </c>
    </row>
    <row r="15" spans="4:22" ht="22.5" x14ac:dyDescent="0.15">
      <c r="D15" s="11" t="s">
        <v>33</v>
      </c>
      <c r="E15" s="12">
        <v>0.29320000000000002</v>
      </c>
      <c r="F15" s="12">
        <v>0.27050000000000002</v>
      </c>
      <c r="G15" s="12">
        <v>0.18940000000000001</v>
      </c>
      <c r="H15" s="12">
        <v>0.21510000000000001</v>
      </c>
      <c r="I15" s="11" t="s">
        <v>29</v>
      </c>
      <c r="J15" s="11" t="s">
        <v>29</v>
      </c>
      <c r="K15" s="11" t="s">
        <v>29</v>
      </c>
      <c r="L15" s="11" t="s">
        <v>29</v>
      </c>
      <c r="M15" s="11" t="s">
        <v>29</v>
      </c>
      <c r="N15" s="11">
        <v>375540</v>
      </c>
      <c r="P15" s="13">
        <f t="shared" si="0"/>
        <v>0.780213441015287</v>
      </c>
      <c r="Q15" s="13">
        <f t="shared" ref="Q15:Q24" si="1">G15/F14</f>
        <v>0.73610571317528195</v>
      </c>
      <c r="R15" s="13">
        <f>H15/G14</f>
        <v>0.87014563106796117</v>
      </c>
    </row>
    <row r="16" spans="4:22" ht="22.5" x14ac:dyDescent="0.15">
      <c r="D16" s="11" t="s">
        <v>34</v>
      </c>
      <c r="E16" s="12">
        <v>0.24329999999999999</v>
      </c>
      <c r="F16" s="12">
        <v>0.1961</v>
      </c>
      <c r="G16" s="12">
        <v>0.2346</v>
      </c>
      <c r="H16" s="12">
        <v>0.21460000000000001</v>
      </c>
      <c r="I16" s="12">
        <v>0.21340000000000001</v>
      </c>
      <c r="J16" s="11" t="s">
        <v>29</v>
      </c>
      <c r="K16" s="11" t="s">
        <v>29</v>
      </c>
      <c r="L16" s="11" t="s">
        <v>29</v>
      </c>
      <c r="M16" s="11" t="s">
        <v>29</v>
      </c>
      <c r="N16" s="11">
        <v>255053</v>
      </c>
      <c r="P16" s="13">
        <f t="shared" si="0"/>
        <v>0.66882673942701221</v>
      </c>
      <c r="Q16" s="13">
        <f t="shared" si="1"/>
        <v>0.86728280961182991</v>
      </c>
      <c r="R16" s="13">
        <f t="shared" ref="R16:R24" si="2">H16/G15</f>
        <v>1.133051742344245</v>
      </c>
      <c r="S16" s="13">
        <f>I16/H15</f>
        <v>0.99209669920966992</v>
      </c>
    </row>
    <row r="17" spans="4:21" ht="22.5" x14ac:dyDescent="0.15">
      <c r="D17" s="11" t="s">
        <v>35</v>
      </c>
      <c r="E17" s="12">
        <v>0.20469999999999999</v>
      </c>
      <c r="F17" s="12">
        <v>0.12670000000000001</v>
      </c>
      <c r="G17" s="12">
        <v>0.13389999999999999</v>
      </c>
      <c r="H17" s="12">
        <v>0.20399999999999999</v>
      </c>
      <c r="I17" s="12">
        <v>0.16800000000000001</v>
      </c>
      <c r="J17" s="12">
        <v>0.19470000000000001</v>
      </c>
      <c r="K17" s="11" t="s">
        <v>29</v>
      </c>
      <c r="L17" s="11" t="s">
        <v>29</v>
      </c>
      <c r="M17" s="11" t="s">
        <v>29</v>
      </c>
      <c r="N17" s="11">
        <v>134074</v>
      </c>
      <c r="P17" s="13">
        <f t="shared" si="0"/>
        <v>0.52075626798191543</v>
      </c>
      <c r="Q17" s="13">
        <f t="shared" si="1"/>
        <v>0.68281489036206011</v>
      </c>
      <c r="R17" s="13">
        <f t="shared" si="2"/>
        <v>0.86956521739130432</v>
      </c>
      <c r="S17" s="13">
        <f t="shared" ref="S17:S24" si="3">I17/H16</f>
        <v>0.78285181733457598</v>
      </c>
      <c r="T17" s="13">
        <f>J17/I16</f>
        <v>0.91237113402061853</v>
      </c>
    </row>
    <row r="18" spans="4:21" ht="22.5" x14ac:dyDescent="0.15">
      <c r="D18" s="11" t="s">
        <v>36</v>
      </c>
      <c r="E18" s="12">
        <v>0.26090000000000002</v>
      </c>
      <c r="F18" s="12">
        <v>0.14349999999999999</v>
      </c>
      <c r="G18" s="12">
        <v>0.10929999999999999</v>
      </c>
      <c r="H18" s="12">
        <v>0.11940000000000001</v>
      </c>
      <c r="I18" s="12">
        <v>0.1772</v>
      </c>
      <c r="J18" s="12">
        <v>0.19370000000000001</v>
      </c>
      <c r="K18" s="12">
        <v>0.18770000000000001</v>
      </c>
      <c r="L18" s="11" t="s">
        <v>29</v>
      </c>
      <c r="M18" s="11" t="s">
        <v>29</v>
      </c>
      <c r="N18" s="11">
        <v>114139</v>
      </c>
      <c r="P18" s="13">
        <f t="shared" si="0"/>
        <v>0.70102589154860773</v>
      </c>
      <c r="Q18" s="13">
        <f t="shared" si="1"/>
        <v>0.86266771902131012</v>
      </c>
      <c r="R18" s="13">
        <f t="shared" si="2"/>
        <v>0.89171023151605688</v>
      </c>
      <c r="S18" s="13">
        <f t="shared" si="3"/>
        <v>0.86862745098039218</v>
      </c>
      <c r="T18" s="13">
        <f t="shared" ref="T18:T24" si="4">J18/I17</f>
        <v>1.1529761904761904</v>
      </c>
      <c r="U18" s="13">
        <f>K18/J17</f>
        <v>0.96404725218284537</v>
      </c>
    </row>
    <row r="19" spans="4:21" ht="22.5" x14ac:dyDescent="0.15">
      <c r="D19" s="11" t="s">
        <v>37</v>
      </c>
      <c r="E19" s="12">
        <v>0.26269999999999999</v>
      </c>
      <c r="F19" s="12">
        <v>0.18540000000000001</v>
      </c>
      <c r="G19" s="12">
        <v>0.127</v>
      </c>
      <c r="H19" s="12">
        <v>9.9900000000000003E-2</v>
      </c>
      <c r="I19" s="12">
        <v>0.11</v>
      </c>
      <c r="J19" s="12">
        <v>0.1648</v>
      </c>
      <c r="K19" s="12">
        <v>0.15989999999999999</v>
      </c>
      <c r="L19" s="11" t="s">
        <v>29</v>
      </c>
      <c r="M19" s="11" t="s">
        <v>29</v>
      </c>
      <c r="N19" s="11">
        <v>111247</v>
      </c>
      <c r="P19" s="13">
        <f t="shared" si="0"/>
        <v>0.71061709467228817</v>
      </c>
      <c r="Q19" s="13">
        <f t="shared" si="1"/>
        <v>0.88501742160278751</v>
      </c>
      <c r="R19" s="13">
        <f t="shared" si="2"/>
        <v>0.91399817017383356</v>
      </c>
      <c r="S19" s="13">
        <f t="shared" si="3"/>
        <v>0.92127303182579556</v>
      </c>
      <c r="T19" s="13">
        <f t="shared" si="4"/>
        <v>0.93002257336343119</v>
      </c>
      <c r="U19" s="13">
        <f t="shared" ref="U19:U24" si="5">K19/J18</f>
        <v>0.82550335570469791</v>
      </c>
    </row>
    <row r="20" spans="4:21" ht="22.5" x14ac:dyDescent="0.15">
      <c r="D20" s="11" t="s">
        <v>38</v>
      </c>
      <c r="E20" s="12">
        <v>0.25790000000000002</v>
      </c>
      <c r="F20" s="12">
        <v>0.18049999999999999</v>
      </c>
      <c r="G20" s="12">
        <v>0.1613</v>
      </c>
      <c r="H20" s="12">
        <v>0.1153</v>
      </c>
      <c r="I20" s="12">
        <v>9.1800000000000007E-2</v>
      </c>
      <c r="J20" s="12">
        <v>0.1042</v>
      </c>
      <c r="K20" s="12">
        <v>0.1527</v>
      </c>
      <c r="L20" s="11" t="s">
        <v>29</v>
      </c>
      <c r="M20" s="11" t="s">
        <v>29</v>
      </c>
      <c r="N20" s="11">
        <v>91459</v>
      </c>
      <c r="P20" s="13">
        <f t="shared" si="0"/>
        <v>0.68709554625047586</v>
      </c>
      <c r="Q20" s="13">
        <f t="shared" si="1"/>
        <v>0.87001078748651561</v>
      </c>
      <c r="R20" s="13">
        <f t="shared" si="2"/>
        <v>0.9078740157480315</v>
      </c>
      <c r="S20" s="13">
        <f t="shared" si="3"/>
        <v>0.91891891891891897</v>
      </c>
      <c r="T20" s="13">
        <f t="shared" si="4"/>
        <v>0.94727272727272727</v>
      </c>
      <c r="U20" s="13">
        <f t="shared" si="5"/>
        <v>0.92657766990291257</v>
      </c>
    </row>
    <row r="21" spans="4:21" ht="22.5" x14ac:dyDescent="0.15">
      <c r="D21" s="11" t="s">
        <v>39</v>
      </c>
      <c r="E21" s="12">
        <v>0.24779999999999999</v>
      </c>
      <c r="F21" s="12">
        <v>0.1686</v>
      </c>
      <c r="G21" s="12">
        <v>0.15210000000000001</v>
      </c>
      <c r="H21" s="12">
        <v>0.12429999999999999</v>
      </c>
      <c r="I21" s="12">
        <v>0.1123</v>
      </c>
      <c r="J21" s="12">
        <v>0.1017</v>
      </c>
      <c r="K21" s="12">
        <v>0.1072</v>
      </c>
      <c r="L21" s="11" t="s">
        <v>29</v>
      </c>
      <c r="M21" s="11" t="s">
        <v>29</v>
      </c>
      <c r="N21" s="11">
        <v>100349</v>
      </c>
      <c r="P21" s="13">
        <f t="shared" si="0"/>
        <v>0.6537417603722373</v>
      </c>
      <c r="Q21" s="13">
        <f t="shared" si="1"/>
        <v>0.8426592797783935</v>
      </c>
      <c r="R21" s="13">
        <f t="shared" si="2"/>
        <v>0.77061376317420949</v>
      </c>
      <c r="S21" s="13">
        <f t="shared" si="3"/>
        <v>0.97398091934084996</v>
      </c>
      <c r="T21" s="13">
        <f t="shared" si="4"/>
        <v>1.1078431372549018</v>
      </c>
      <c r="U21" s="13">
        <f t="shared" si="5"/>
        <v>1.0287907869481767</v>
      </c>
    </row>
    <row r="22" spans="4:21" ht="22.5" x14ac:dyDescent="0.15">
      <c r="D22" s="11" t="s">
        <v>40</v>
      </c>
      <c r="E22" s="12">
        <v>0.27729999999999999</v>
      </c>
      <c r="F22" s="12">
        <v>0.1875</v>
      </c>
      <c r="G22" s="12">
        <v>0.15090000000000001</v>
      </c>
      <c r="H22" s="12">
        <v>0.14000000000000001</v>
      </c>
      <c r="I22" s="12">
        <v>0.13339999999999999</v>
      </c>
      <c r="J22" s="12">
        <v>0.11650000000000001</v>
      </c>
      <c r="K22" s="12">
        <v>0.1027</v>
      </c>
      <c r="L22" s="11" t="s">
        <v>29</v>
      </c>
      <c r="M22" s="11" t="s">
        <v>29</v>
      </c>
      <c r="N22" s="11">
        <v>134745</v>
      </c>
      <c r="P22" s="13">
        <f t="shared" si="0"/>
        <v>0.7566585956416465</v>
      </c>
      <c r="Q22" s="13">
        <f t="shared" si="1"/>
        <v>0.89501779359430611</v>
      </c>
      <c r="R22" s="13">
        <f t="shared" si="2"/>
        <v>0.92044707429322814</v>
      </c>
      <c r="S22" s="13">
        <f t="shared" si="3"/>
        <v>1.073209975864843</v>
      </c>
      <c r="T22" s="13">
        <f t="shared" si="4"/>
        <v>1.03739982190561</v>
      </c>
      <c r="U22" s="13">
        <f t="shared" si="5"/>
        <v>1.0098328416912488</v>
      </c>
    </row>
    <row r="23" spans="4:21" ht="22.5" x14ac:dyDescent="0.15">
      <c r="D23" s="11" t="s">
        <v>41</v>
      </c>
      <c r="E23" s="12">
        <v>0.23250000000000001</v>
      </c>
      <c r="F23" s="12">
        <v>0.1794</v>
      </c>
      <c r="G23" s="12">
        <v>0.15529999999999999</v>
      </c>
      <c r="H23" s="12">
        <v>0.13300000000000001</v>
      </c>
      <c r="I23" s="12">
        <v>0.12529999999999999</v>
      </c>
      <c r="J23" s="12">
        <v>0.1273</v>
      </c>
      <c r="K23" s="12">
        <v>0.1022</v>
      </c>
      <c r="L23" s="11" t="s">
        <v>29</v>
      </c>
      <c r="M23" s="11" t="s">
        <v>29</v>
      </c>
      <c r="N23" s="11">
        <v>94633</v>
      </c>
      <c r="P23" s="13">
        <f t="shared" si="0"/>
        <v>0.64695275874504155</v>
      </c>
      <c r="Q23" s="13">
        <f t="shared" si="1"/>
        <v>0.8282666666666666</v>
      </c>
      <c r="R23" s="13">
        <f t="shared" si="2"/>
        <v>0.88137839628893311</v>
      </c>
      <c r="S23" s="13">
        <f t="shared" si="3"/>
        <v>0.89499999999999991</v>
      </c>
      <c r="T23" s="13">
        <f t="shared" si="4"/>
        <v>0.95427286356821595</v>
      </c>
      <c r="U23" s="13">
        <f t="shared" si="5"/>
        <v>0.87725321888412011</v>
      </c>
    </row>
    <row r="24" spans="4:21" ht="22.5" x14ac:dyDescent="0.15">
      <c r="D24" s="11" t="s">
        <v>42</v>
      </c>
      <c r="E24" s="12">
        <v>0.1401</v>
      </c>
      <c r="F24" s="12">
        <v>7.5800000000000006E-2</v>
      </c>
      <c r="G24" s="12">
        <v>9.9199999999999997E-2</v>
      </c>
      <c r="H24" s="12">
        <v>9.5899999999999999E-2</v>
      </c>
      <c r="I24" s="12">
        <v>9.35E-2</v>
      </c>
      <c r="J24" s="12">
        <v>9.5299999999999996E-2</v>
      </c>
      <c r="K24" s="12">
        <v>9.6199999999999994E-2</v>
      </c>
      <c r="L24" s="11" t="s">
        <v>29</v>
      </c>
      <c r="M24" s="11" t="s">
        <v>29</v>
      </c>
      <c r="N24" s="11">
        <v>21556</v>
      </c>
      <c r="P24" s="13">
        <f t="shared" si="0"/>
        <v>0.32602150537634411</v>
      </c>
      <c r="Q24" s="13">
        <f t="shared" si="1"/>
        <v>0.5529542920847268</v>
      </c>
      <c r="R24" s="13">
        <f t="shared" si="2"/>
        <v>0.61751448808757248</v>
      </c>
      <c r="S24" s="13">
        <f t="shared" si="3"/>
        <v>0.70300751879699241</v>
      </c>
      <c r="T24" s="13">
        <f t="shared" si="4"/>
        <v>0.76057462090981642</v>
      </c>
      <c r="U24" s="13">
        <f t="shared" si="5"/>
        <v>0.75569520816967795</v>
      </c>
    </row>
    <row r="26" spans="4:21" x14ac:dyDescent="0.15">
      <c r="P26" s="13">
        <f>AVERAGE(P13:P23)</f>
        <v>0.69727071689436837</v>
      </c>
      <c r="Q26" s="13">
        <f>AVERAGE(Q14:Q23)</f>
        <v>0.83451971889478771</v>
      </c>
      <c r="R26" s="13">
        <f>AVERAGE(R15:R23)</f>
        <v>0.90653158244420018</v>
      </c>
      <c r="S26" s="13">
        <f t="shared" ref="R26:U26" si="6">AVERAGE(S14:S23)</f>
        <v>0.92824485168438065</v>
      </c>
      <c r="T26" s="13">
        <f t="shared" si="6"/>
        <v>1.0060226354088135</v>
      </c>
      <c r="U26" s="13">
        <f t="shared" si="6"/>
        <v>0.93866752088566685</v>
      </c>
    </row>
    <row r="27" spans="4:21" x14ac:dyDescent="0.15">
      <c r="P27" s="13">
        <v>0.75</v>
      </c>
      <c r="Q27" s="13">
        <v>0.85</v>
      </c>
      <c r="R27" s="13">
        <v>0.9</v>
      </c>
      <c r="S27" s="13">
        <v>0.95</v>
      </c>
      <c r="T27" s="13">
        <v>0.95</v>
      </c>
      <c r="U27" s="13">
        <v>0.95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兵种</vt:lpstr>
      <vt:lpstr>计算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2019-03-11T06:34:58Z</dcterms:modified>
</cp:coreProperties>
</file>