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slg_cehua\trunk\数值文档\数值设计\大地图设计\2021.12.17-新地图设计4赛季\"/>
    </mc:Choice>
  </mc:AlternateContent>
  <bookViews>
    <workbookView xWindow="0" yWindow="0" windowWidth="28800" windowHeight="10815"/>
  </bookViews>
  <sheets>
    <sheet name="赛季城池等级" sheetId="1" r:id="rId1"/>
    <sheet name="其他" sheetId="2" r:id="rId2"/>
  </sheets>
  <externalReferences>
    <externalReference r:id="rId3"/>
  </externalReferences>
  <definedNames>
    <definedName name="版本选择">[1]导表!$B$1</definedName>
    <definedName name="城池模板">[1]城池模板!$D$5:$D$48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20" i="1" l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" i="1"/>
  <c r="AZ20" i="1" l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AZ158" i="1"/>
  <c r="AZ159" i="1"/>
  <c r="AZ160" i="1"/>
  <c r="AZ161" i="1"/>
  <c r="AZ162" i="1"/>
  <c r="AZ163" i="1"/>
  <c r="AZ164" i="1"/>
  <c r="AZ165" i="1"/>
  <c r="AZ166" i="1"/>
  <c r="AZ167" i="1"/>
  <c r="AZ168" i="1"/>
  <c r="AZ169" i="1"/>
  <c r="AZ170" i="1"/>
  <c r="AZ171" i="1"/>
  <c r="AZ172" i="1"/>
  <c r="AZ173" i="1"/>
  <c r="AZ174" i="1"/>
  <c r="AZ175" i="1"/>
  <c r="AZ176" i="1"/>
  <c r="AZ177" i="1"/>
  <c r="AZ178" i="1"/>
  <c r="AZ179" i="1"/>
  <c r="AZ180" i="1"/>
  <c r="AZ181" i="1"/>
  <c r="AZ182" i="1"/>
  <c r="AZ183" i="1"/>
  <c r="AZ184" i="1"/>
  <c r="AZ185" i="1"/>
  <c r="AZ186" i="1"/>
  <c r="AZ187" i="1"/>
  <c r="AZ188" i="1"/>
  <c r="AZ189" i="1"/>
  <c r="AZ190" i="1"/>
  <c r="AZ191" i="1"/>
  <c r="AZ192" i="1"/>
  <c r="AZ193" i="1"/>
  <c r="AZ194" i="1"/>
  <c r="AZ195" i="1"/>
  <c r="AZ196" i="1"/>
  <c r="AZ197" i="1"/>
  <c r="AZ198" i="1"/>
  <c r="AZ19" i="1"/>
  <c r="BC19" i="1" l="1"/>
  <c r="BC22" i="1" l="1"/>
  <c r="BC23" i="1"/>
  <c r="BC24" i="1"/>
  <c r="BC25" i="1"/>
  <c r="BC26" i="1"/>
  <c r="BC20" i="1"/>
  <c r="BC21" i="1"/>
  <c r="AW12" i="1" l="1"/>
  <c r="AV12" i="1"/>
  <c r="AW11" i="1"/>
  <c r="AV11" i="1"/>
  <c r="AW10" i="1"/>
  <c r="AV10" i="1"/>
  <c r="AW9" i="1"/>
  <c r="AV9" i="1"/>
  <c r="AW8" i="1"/>
  <c r="AV8" i="1"/>
  <c r="AW7" i="1"/>
  <c r="AV7" i="1"/>
  <c r="AW6" i="1"/>
  <c r="AV6" i="1"/>
  <c r="BI20" i="1" l="1"/>
  <c r="BH21" i="1"/>
  <c r="BG22" i="1"/>
  <c r="BF23" i="1"/>
  <c r="BE24" i="1"/>
  <c r="BD25" i="1"/>
  <c r="BJ25" i="1"/>
  <c r="BI26" i="1"/>
  <c r="BI19" i="1"/>
  <c r="BF21" i="1"/>
  <c r="BI24" i="1"/>
  <c r="BD20" i="1"/>
  <c r="BJ20" i="1"/>
  <c r="BI21" i="1"/>
  <c r="BH22" i="1"/>
  <c r="BG23" i="1"/>
  <c r="BF24" i="1"/>
  <c r="BE25" i="1"/>
  <c r="BD26" i="1"/>
  <c r="BJ26" i="1"/>
  <c r="BJ19" i="1"/>
  <c r="BJ23" i="1"/>
  <c r="BE20" i="1"/>
  <c r="BD21" i="1"/>
  <c r="BJ21" i="1"/>
  <c r="BI22" i="1"/>
  <c r="BH23" i="1"/>
  <c r="BG24" i="1"/>
  <c r="BF25" i="1"/>
  <c r="BE26" i="1"/>
  <c r="BE19" i="1"/>
  <c r="BD19" i="1"/>
  <c r="BD23" i="1"/>
  <c r="BG19" i="1"/>
  <c r="BF20" i="1"/>
  <c r="BE21" i="1"/>
  <c r="BD22" i="1"/>
  <c r="BJ22" i="1"/>
  <c r="BI23" i="1"/>
  <c r="BH24" i="1"/>
  <c r="BG25" i="1"/>
  <c r="BF26" i="1"/>
  <c r="BF19" i="1"/>
  <c r="BE22" i="1"/>
  <c r="BG26" i="1"/>
  <c r="BH20" i="1"/>
  <c r="BG21" i="1"/>
  <c r="BF22" i="1"/>
  <c r="BE23" i="1"/>
  <c r="BD24" i="1"/>
  <c r="BJ24" i="1"/>
  <c r="BI25" i="1"/>
  <c r="BH26" i="1"/>
  <c r="BH19" i="1"/>
  <c r="BG20" i="1"/>
  <c r="BH25" i="1"/>
  <c r="AM27" i="1"/>
  <c r="W6" i="1"/>
  <c r="AG6" i="1" l="1"/>
  <c r="AG12" i="1"/>
  <c r="AF12" i="1"/>
  <c r="AG11" i="1"/>
  <c r="AF11" i="1"/>
  <c r="AG10" i="1"/>
  <c r="AF10" i="1"/>
  <c r="AG9" i="1"/>
  <c r="AF9" i="1"/>
  <c r="AJ8" i="1"/>
  <c r="AG8" i="1"/>
  <c r="AF8" i="1"/>
  <c r="AJ7" i="1"/>
  <c r="AG7" i="1"/>
  <c r="AF7" i="1"/>
  <c r="AJ6" i="1"/>
  <c r="AF6" i="1"/>
  <c r="AG13" i="1" l="1"/>
  <c r="J6" i="1"/>
  <c r="AE20" i="2"/>
  <c r="AE19" i="2"/>
  <c r="AG19" i="2" s="1"/>
  <c r="AE18" i="2"/>
  <c r="AG18" i="2" s="1"/>
  <c r="AE17" i="2"/>
  <c r="AG17" i="2" s="1"/>
  <c r="AE16" i="2"/>
  <c r="AG16" i="2" s="1"/>
  <c r="AE15" i="2"/>
  <c r="AG15" i="2" s="1"/>
  <c r="AE14" i="2"/>
  <c r="AG14" i="2" s="1"/>
  <c r="AE13" i="2"/>
  <c r="AG13" i="2" s="1"/>
  <c r="AE12" i="2"/>
  <c r="AG12" i="2" s="1"/>
  <c r="S12" i="1"/>
  <c r="S11" i="1"/>
  <c r="S10" i="1"/>
  <c r="S9" i="1"/>
  <c r="S8" i="1"/>
  <c r="S7" i="1"/>
  <c r="S6" i="1"/>
  <c r="T12" i="1"/>
  <c r="T11" i="1"/>
  <c r="T10" i="1"/>
  <c r="T9" i="1"/>
  <c r="T8" i="1"/>
  <c r="T7" i="1"/>
  <c r="T6" i="1"/>
  <c r="AG20" i="2" l="1"/>
  <c r="T13" i="1"/>
  <c r="J8" i="1"/>
  <c r="J7" i="1"/>
  <c r="W7" i="1" l="1"/>
  <c r="W8" i="1"/>
  <c r="M20" i="2"/>
  <c r="O19" i="2"/>
  <c r="M19" i="2"/>
  <c r="O18" i="2"/>
  <c r="M18" i="2"/>
  <c r="M17" i="2"/>
  <c r="O17" i="2" s="1"/>
  <c r="M16" i="2"/>
  <c r="O16" i="2" s="1"/>
  <c r="O15" i="2"/>
  <c r="M15" i="2"/>
  <c r="M14" i="2"/>
  <c r="O14" i="2" s="1"/>
  <c r="M13" i="2"/>
  <c r="O13" i="2" s="1"/>
  <c r="O20" i="2" s="1"/>
  <c r="O12" i="2"/>
  <c r="M12" i="2"/>
  <c r="G12" i="1" l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13" i="1" l="1"/>
</calcChain>
</file>

<file path=xl/comments1.xml><?xml version="1.0" encoding="utf-8"?>
<comments xmlns="http://schemas.openxmlformats.org/spreadsheetml/2006/main">
  <authors>
    <author>admin</author>
  </authors>
  <commentList>
    <comment ref="AX18" authorId="0" shapeId="0">
      <text>
        <r>
          <rPr>
            <b/>
            <sz val="9"/>
            <color indexed="81"/>
            <rFont val="宋体"/>
            <family val="3"/>
            <charset val="134"/>
          </rPr>
          <t>1：夷陵为首都
2：大梁为首都
3：晋阳为首都</t>
        </r>
      </text>
    </comment>
  </commentList>
</comments>
</file>

<file path=xl/sharedStrings.xml><?xml version="1.0" encoding="utf-8"?>
<sst xmlns="http://schemas.openxmlformats.org/spreadsheetml/2006/main" count="1056" uniqueCount="283">
  <si>
    <t>初始城池</t>
    <phoneticPr fontId="1" type="noConversion"/>
  </si>
  <si>
    <t>新等级</t>
    <phoneticPr fontId="1" type="noConversion"/>
  </si>
  <si>
    <t>1阶段</t>
    <phoneticPr fontId="1" type="noConversion"/>
  </si>
  <si>
    <t>最外圈层</t>
    <phoneticPr fontId="1" type="noConversion"/>
  </si>
  <si>
    <t>吴</t>
  </si>
  <si>
    <t>关口1</t>
    <phoneticPr fontId="1" type="noConversion"/>
  </si>
  <si>
    <t>羽山</t>
  </si>
  <si>
    <t>2阶段</t>
  </si>
  <si>
    <t>突破关口1</t>
    <phoneticPr fontId="1" type="noConversion"/>
  </si>
  <si>
    <t>琅琊</t>
  </si>
  <si>
    <t>关口2</t>
    <phoneticPr fontId="1" type="noConversion"/>
  </si>
  <si>
    <t>莒</t>
  </si>
  <si>
    <t>3阶段</t>
    <phoneticPr fontId="1" type="noConversion"/>
  </si>
  <si>
    <t>突破关口2</t>
    <phoneticPr fontId="1" type="noConversion"/>
  </si>
  <si>
    <t>下邳</t>
  </si>
  <si>
    <t>或</t>
    <phoneticPr fontId="1" type="noConversion"/>
  </si>
  <si>
    <t>会稽</t>
  </si>
  <si>
    <t>关口3</t>
    <phoneticPr fontId="1" type="noConversion"/>
  </si>
  <si>
    <t>爱陵</t>
  </si>
  <si>
    <t>4阶段</t>
    <phoneticPr fontId="1" type="noConversion"/>
  </si>
  <si>
    <t>突破关口3</t>
    <phoneticPr fontId="1" type="noConversion"/>
  </si>
  <si>
    <t>凌阳</t>
  </si>
  <si>
    <t>番</t>
  </si>
  <si>
    <t>舒</t>
  </si>
  <si>
    <t>昭关</t>
  </si>
  <si>
    <t>钟离</t>
  </si>
  <si>
    <t>沛</t>
    <phoneticPr fontId="1" type="noConversion"/>
  </si>
  <si>
    <t>彭城</t>
  </si>
  <si>
    <t>符离塞</t>
  </si>
  <si>
    <t>山桑</t>
  </si>
  <si>
    <t>下蔡</t>
  </si>
  <si>
    <t>寿春</t>
  </si>
  <si>
    <t>西陵</t>
  </si>
  <si>
    <t>鄂</t>
  </si>
  <si>
    <t>长沙</t>
  </si>
  <si>
    <t>州</t>
  </si>
  <si>
    <t>新市</t>
  </si>
  <si>
    <t>黾塞</t>
  </si>
  <si>
    <t>安陵</t>
  </si>
  <si>
    <t>郑</t>
  </si>
  <si>
    <t>市丘</t>
  </si>
  <si>
    <t>大梁</t>
  </si>
  <si>
    <t>平丘</t>
  </si>
  <si>
    <t>西阳</t>
  </si>
  <si>
    <t>新蔡</t>
  </si>
  <si>
    <t>巨阳</t>
  </si>
  <si>
    <t>睢阳</t>
  </si>
  <si>
    <t>贯丘</t>
  </si>
  <si>
    <t>陶</t>
  </si>
  <si>
    <t>砀</t>
  </si>
  <si>
    <t>洛阳</t>
  </si>
  <si>
    <t>纶氏</t>
  </si>
  <si>
    <t>阳翟</t>
  </si>
  <si>
    <t>渑池</t>
    <phoneticPr fontId="1" type="noConversion"/>
  </si>
  <si>
    <t>宜阳</t>
  </si>
  <si>
    <t>方城</t>
  </si>
  <si>
    <t>函谷关</t>
  </si>
  <si>
    <t>卢氏</t>
    <phoneticPr fontId="1" type="noConversion"/>
  </si>
  <si>
    <t>宛</t>
  </si>
  <si>
    <t>阴晋</t>
  </si>
  <si>
    <t>丹</t>
  </si>
  <si>
    <t>武关</t>
  </si>
  <si>
    <t>蓝田</t>
  </si>
  <si>
    <t>钖</t>
  </si>
  <si>
    <t>筑阳</t>
  </si>
  <si>
    <t>新野</t>
  </si>
  <si>
    <t>西成</t>
  </si>
  <si>
    <t>南郑</t>
  </si>
  <si>
    <t>江关</t>
  </si>
  <si>
    <t>上庸</t>
  </si>
  <si>
    <t>房陵</t>
  </si>
  <si>
    <t>当阳</t>
  </si>
  <si>
    <t>扜关</t>
  </si>
  <si>
    <t>夷陵</t>
  </si>
  <si>
    <t>郢</t>
  </si>
  <si>
    <t>临沅</t>
    <phoneticPr fontId="1" type="noConversion"/>
  </si>
  <si>
    <t>益阳</t>
  </si>
  <si>
    <t>阳乐</t>
  </si>
  <si>
    <t>柳城</t>
    <phoneticPr fontId="1" type="noConversion"/>
  </si>
  <si>
    <t>孤竹</t>
  </si>
  <si>
    <t>令支塞</t>
  </si>
  <si>
    <t>令支</t>
  </si>
  <si>
    <t>安平</t>
  </si>
  <si>
    <t>昌城</t>
  </si>
  <si>
    <t>文安</t>
  </si>
  <si>
    <t>涿</t>
  </si>
  <si>
    <t>蓟</t>
  </si>
  <si>
    <t>居庸塞</t>
  </si>
  <si>
    <t>泃城</t>
  </si>
  <si>
    <t>渔阳</t>
    <phoneticPr fontId="1" type="noConversion"/>
  </si>
  <si>
    <t>下落</t>
  </si>
  <si>
    <t>武阳</t>
  </si>
  <si>
    <t>高阳</t>
  </si>
  <si>
    <t>卤城</t>
  </si>
  <si>
    <t>代</t>
  </si>
  <si>
    <t>广昌</t>
  </si>
  <si>
    <t>灵寿</t>
  </si>
  <si>
    <t>顾</t>
  </si>
  <si>
    <t>下曲阳</t>
  </si>
  <si>
    <t>井陉塞</t>
  </si>
  <si>
    <t>巨鹿</t>
  </si>
  <si>
    <t>武安</t>
  </si>
  <si>
    <t>东武城</t>
  </si>
  <si>
    <t>高唐</t>
  </si>
  <si>
    <t>邯郸</t>
  </si>
  <si>
    <t>邺</t>
  </si>
  <si>
    <t>中牟</t>
  </si>
  <si>
    <t>朝歌</t>
  </si>
  <si>
    <t>桂陵</t>
  </si>
  <si>
    <t>濮阳</t>
  </si>
  <si>
    <t>成阳</t>
  </si>
  <si>
    <t>曲阜</t>
    <phoneticPr fontId="1" type="noConversion"/>
  </si>
  <si>
    <t>武城</t>
    <phoneticPr fontId="1" type="noConversion"/>
  </si>
  <si>
    <t>穆陵关</t>
  </si>
  <si>
    <t>繁阳</t>
  </si>
  <si>
    <t>阳狐</t>
  </si>
  <si>
    <t>阿</t>
  </si>
  <si>
    <t>平陆</t>
  </si>
  <si>
    <t>阳关</t>
  </si>
  <si>
    <t>平陵</t>
  </si>
  <si>
    <t>临淄</t>
  </si>
  <si>
    <t>千乘</t>
  </si>
  <si>
    <t>饶安</t>
  </si>
  <si>
    <t>河间</t>
  </si>
  <si>
    <t>饶</t>
  </si>
  <si>
    <t>平舒</t>
  </si>
  <si>
    <t>姑幕</t>
    <phoneticPr fontId="1" type="noConversion"/>
  </si>
  <si>
    <t>淳于</t>
    <phoneticPr fontId="1" type="noConversion"/>
  </si>
  <si>
    <t>即墨</t>
  </si>
  <si>
    <t>夜邑</t>
  </si>
  <si>
    <t>高阙</t>
  </si>
  <si>
    <t>高望</t>
  </si>
  <si>
    <t>挺关</t>
  </si>
  <si>
    <t>广衍</t>
  </si>
  <si>
    <t>云中</t>
  </si>
  <si>
    <t>沃阳</t>
    <phoneticPr fontId="1" type="noConversion"/>
  </si>
  <si>
    <t>纲成</t>
  </si>
  <si>
    <t>善无</t>
  </si>
  <si>
    <t>句注塞</t>
  </si>
  <si>
    <t>狼盂</t>
  </si>
  <si>
    <t>晋阳</t>
  </si>
  <si>
    <t>圁阳</t>
    <phoneticPr fontId="1" type="noConversion"/>
  </si>
  <si>
    <t>白土</t>
  </si>
  <si>
    <t>肤施</t>
  </si>
  <si>
    <t>朐衍</t>
    <phoneticPr fontId="1" type="noConversion"/>
  </si>
  <si>
    <t>阳周</t>
    <phoneticPr fontId="1" type="noConversion"/>
  </si>
  <si>
    <t>离石</t>
  </si>
  <si>
    <t>仇由</t>
  </si>
  <si>
    <t>马陵</t>
  </si>
  <si>
    <t>平陶</t>
  </si>
  <si>
    <t>蒲阳</t>
  </si>
  <si>
    <t>洛都</t>
  </si>
  <si>
    <t>方渠</t>
  </si>
  <si>
    <t>乌氏塞</t>
  </si>
  <si>
    <t>成纪</t>
  </si>
  <si>
    <t>义渠</t>
  </si>
  <si>
    <t>翟道</t>
    <phoneticPr fontId="1" type="noConversion"/>
  </si>
  <si>
    <t>定阳</t>
  </si>
  <si>
    <t>北屈</t>
  </si>
  <si>
    <t>平阳</t>
  </si>
  <si>
    <t>伊氏</t>
    <phoneticPr fontId="1" type="noConversion"/>
  </si>
  <si>
    <t>屯留</t>
  </si>
  <si>
    <t>涉</t>
    <phoneticPr fontId="1" type="noConversion"/>
  </si>
  <si>
    <t>长平</t>
  </si>
  <si>
    <t>皮牢</t>
    <phoneticPr fontId="1" type="noConversion"/>
  </si>
  <si>
    <t>新田</t>
  </si>
  <si>
    <t>皮氏</t>
  </si>
  <si>
    <t>少梁</t>
  </si>
  <si>
    <t>山阳</t>
  </si>
  <si>
    <t>天门</t>
    <phoneticPr fontId="1" type="noConversion"/>
  </si>
  <si>
    <t>曲阳</t>
  </si>
  <si>
    <t>安邑</t>
  </si>
  <si>
    <t>蒲坂</t>
  </si>
  <si>
    <t>大荔</t>
  </si>
  <si>
    <t>栎阳</t>
  </si>
  <si>
    <t>咸阳</t>
  </si>
  <si>
    <t>泾阳</t>
  </si>
  <si>
    <t>郿</t>
  </si>
  <si>
    <t>雍</t>
  </si>
  <si>
    <t>杜阳</t>
  </si>
  <si>
    <t>陈仓</t>
    <phoneticPr fontId="1" type="noConversion"/>
  </si>
  <si>
    <t>秦</t>
  </si>
  <si>
    <t>西</t>
  </si>
  <si>
    <t>武都</t>
    <phoneticPr fontId="1" type="noConversion"/>
  </si>
  <si>
    <t>阆中</t>
  </si>
  <si>
    <t>梓潼</t>
  </si>
  <si>
    <t>成都</t>
  </si>
  <si>
    <t>资中</t>
  </si>
  <si>
    <t>江州</t>
  </si>
  <si>
    <t>沅陵</t>
  </si>
  <si>
    <t>涪陵</t>
  </si>
  <si>
    <t>朐忍</t>
  </si>
  <si>
    <t>宕渠</t>
  </si>
  <si>
    <t>葭萌</t>
  </si>
  <si>
    <t>城池等级</t>
    <phoneticPr fontId="1" type="noConversion"/>
  </si>
  <si>
    <t>旧等级</t>
    <phoneticPr fontId="1" type="noConversion"/>
  </si>
  <si>
    <t>旧版数量</t>
    <phoneticPr fontId="1" type="noConversion"/>
  </si>
  <si>
    <t>ID</t>
    <phoneticPr fontId="1" type="noConversion"/>
  </si>
  <si>
    <t>城池名</t>
    <phoneticPr fontId="1" type="noConversion"/>
  </si>
  <si>
    <t>秦</t>
    <phoneticPr fontId="1" type="noConversion"/>
  </si>
  <si>
    <t>韩</t>
    <phoneticPr fontId="1" type="noConversion"/>
  </si>
  <si>
    <t>魏</t>
    <phoneticPr fontId="1" type="noConversion"/>
  </si>
  <si>
    <t>齐</t>
    <phoneticPr fontId="1" type="noConversion"/>
  </si>
  <si>
    <t>燕</t>
    <phoneticPr fontId="1" type="noConversion"/>
  </si>
  <si>
    <t>周</t>
    <phoneticPr fontId="1" type="noConversion"/>
  </si>
  <si>
    <t>楚</t>
    <phoneticPr fontId="1" type="noConversion"/>
  </si>
  <si>
    <t>蜀</t>
    <phoneticPr fontId="1" type="noConversion"/>
  </si>
  <si>
    <t>巴</t>
    <phoneticPr fontId="1" type="noConversion"/>
  </si>
  <si>
    <t>关卡1</t>
    <phoneticPr fontId="1" type="noConversion"/>
  </si>
  <si>
    <t>关卡1</t>
    <phoneticPr fontId="1" type="noConversion"/>
  </si>
  <si>
    <t>关卡1</t>
    <phoneticPr fontId="1" type="noConversion"/>
  </si>
  <si>
    <t>关卡1</t>
    <phoneticPr fontId="1" type="noConversion"/>
  </si>
  <si>
    <t>关卡2</t>
    <phoneticPr fontId="1" type="noConversion"/>
  </si>
  <si>
    <t>关卡2</t>
    <phoneticPr fontId="1" type="noConversion"/>
  </si>
  <si>
    <t>关卡3</t>
    <phoneticPr fontId="1" type="noConversion"/>
  </si>
  <si>
    <t>关卡</t>
    <phoneticPr fontId="1" type="noConversion"/>
  </si>
  <si>
    <t>数量</t>
    <phoneticPr fontId="1" type="noConversion"/>
  </si>
  <si>
    <t>赛季1</t>
    <phoneticPr fontId="1" type="noConversion"/>
  </si>
  <si>
    <t>赛季2</t>
    <phoneticPr fontId="1" type="noConversion"/>
  </si>
  <si>
    <t>赛季1数量</t>
    <phoneticPr fontId="1" type="noConversion"/>
  </si>
  <si>
    <t>赛季1数量</t>
    <phoneticPr fontId="1" type="noConversion"/>
  </si>
  <si>
    <t>赛季2数量</t>
    <phoneticPr fontId="1" type="noConversion"/>
  </si>
  <si>
    <t>赵</t>
    <phoneticPr fontId="1" type="noConversion"/>
  </si>
  <si>
    <t>晋</t>
    <phoneticPr fontId="1" type="noConversion"/>
  </si>
  <si>
    <t>吴</t>
    <phoneticPr fontId="1" type="noConversion"/>
  </si>
  <si>
    <t>越</t>
    <phoneticPr fontId="1" type="noConversion"/>
  </si>
  <si>
    <t>郑</t>
    <phoneticPr fontId="1" type="noConversion"/>
  </si>
  <si>
    <t>关卡1</t>
    <phoneticPr fontId="1" type="noConversion"/>
  </si>
  <si>
    <t>赛季3</t>
    <phoneticPr fontId="1" type="noConversion"/>
  </si>
  <si>
    <t>赛季2数量</t>
    <phoneticPr fontId="1" type="noConversion"/>
  </si>
  <si>
    <t>赛季3数量</t>
    <phoneticPr fontId="1" type="noConversion"/>
  </si>
  <si>
    <t>城池等级</t>
    <phoneticPr fontId="1" type="noConversion"/>
  </si>
  <si>
    <t>数量</t>
    <phoneticPr fontId="1" type="noConversion"/>
  </si>
  <si>
    <t>关卡1</t>
    <phoneticPr fontId="1" type="noConversion"/>
  </si>
  <si>
    <t>关卡1</t>
    <phoneticPr fontId="1" type="noConversion"/>
  </si>
  <si>
    <t>关卡1</t>
    <phoneticPr fontId="1" type="noConversion"/>
  </si>
  <si>
    <t>关卡1</t>
    <phoneticPr fontId="1" type="noConversion"/>
  </si>
  <si>
    <t>关卡1</t>
    <phoneticPr fontId="1" type="noConversion"/>
  </si>
  <si>
    <t>关卡2</t>
    <phoneticPr fontId="1" type="noConversion"/>
  </si>
  <si>
    <t>关卡2</t>
    <phoneticPr fontId="1" type="noConversion"/>
  </si>
  <si>
    <t>关卡2</t>
    <phoneticPr fontId="1" type="noConversion"/>
  </si>
  <si>
    <t>关卡3</t>
    <phoneticPr fontId="1" type="noConversion"/>
  </si>
  <si>
    <t>集结层</t>
    <phoneticPr fontId="1" type="noConversion"/>
  </si>
  <si>
    <t>赛季4</t>
    <phoneticPr fontId="1" type="noConversion"/>
  </si>
  <si>
    <t>赛季3数量</t>
    <phoneticPr fontId="1" type="noConversion"/>
  </si>
  <si>
    <t>赛季4数量</t>
    <phoneticPr fontId="1" type="noConversion"/>
  </si>
  <si>
    <t>圈层</t>
    <phoneticPr fontId="1" type="noConversion"/>
  </si>
  <si>
    <t>特殊城</t>
    <phoneticPr fontId="1" type="noConversion"/>
  </si>
  <si>
    <t>关卡</t>
    <phoneticPr fontId="1" type="noConversion"/>
  </si>
  <si>
    <t>关卡</t>
    <phoneticPr fontId="1" type="noConversion"/>
  </si>
  <si>
    <t>关卡</t>
    <phoneticPr fontId="1" type="noConversion"/>
  </si>
  <si>
    <t>关卡</t>
    <phoneticPr fontId="1" type="noConversion"/>
  </si>
  <si>
    <t>关卡</t>
    <phoneticPr fontId="1" type="noConversion"/>
  </si>
  <si>
    <t>集结层1</t>
  </si>
  <si>
    <t>集结层1</t>
    <phoneticPr fontId="1" type="noConversion"/>
  </si>
  <si>
    <t>集结层2</t>
  </si>
  <si>
    <t>集结层3</t>
  </si>
  <si>
    <t>集结层2</t>
    <phoneticPr fontId="1" type="noConversion"/>
  </si>
  <si>
    <t>首都2</t>
    <phoneticPr fontId="1" type="noConversion"/>
  </si>
  <si>
    <t>首都1</t>
    <phoneticPr fontId="1" type="noConversion"/>
  </si>
  <si>
    <t>首都3</t>
    <phoneticPr fontId="1" type="noConversion"/>
  </si>
  <si>
    <t>立国层2</t>
  </si>
  <si>
    <t>立国层2</t>
    <phoneticPr fontId="1" type="noConversion"/>
  </si>
  <si>
    <t>立国层3</t>
  </si>
  <si>
    <t>立国层1</t>
  </si>
  <si>
    <t>立国层1</t>
    <phoneticPr fontId="1" type="noConversion"/>
  </si>
  <si>
    <t>扩张层</t>
    <phoneticPr fontId="1" type="noConversion"/>
  </si>
  <si>
    <t>秦王朝</t>
    <phoneticPr fontId="1" type="noConversion"/>
  </si>
  <si>
    <t>集结层3</t>
    <phoneticPr fontId="1" type="noConversion"/>
  </si>
  <si>
    <t>立国层3</t>
    <phoneticPr fontId="1" type="noConversion"/>
  </si>
  <si>
    <t>集结层2</t>
    <phoneticPr fontId="1" type="noConversion"/>
  </si>
  <si>
    <t>立国层2</t>
    <phoneticPr fontId="1" type="noConversion"/>
  </si>
  <si>
    <t>扩张层</t>
    <phoneticPr fontId="1" type="noConversion"/>
  </si>
  <si>
    <t>立国层3</t>
    <phoneticPr fontId="1" type="noConversion"/>
  </si>
  <si>
    <t>集结层1</t>
    <phoneticPr fontId="1" type="noConversion"/>
  </si>
  <si>
    <t>立国层1</t>
    <phoneticPr fontId="1" type="noConversion"/>
  </si>
  <si>
    <t>扩张层</t>
    <phoneticPr fontId="1" type="noConversion"/>
  </si>
  <si>
    <t>秦王朝</t>
    <phoneticPr fontId="1" type="noConversion"/>
  </si>
  <si>
    <t>立国层2</t>
    <phoneticPr fontId="1" type="noConversion"/>
  </si>
  <si>
    <t>城池总数</t>
    <phoneticPr fontId="1" type="noConversion"/>
  </si>
  <si>
    <t>首都</t>
    <phoneticPr fontId="1" type="noConversion"/>
  </si>
  <si>
    <t>城池等级对应的城池数量</t>
    <phoneticPr fontId="1" type="noConversion"/>
  </si>
  <si>
    <t>秦首都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</si>
</sst>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/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lg_game2_cehua/trunk/&#25968;&#20540;&#25991;&#26723;/&#25112;&#22269;&#23548;&#34920;/&#25112;&#22269;-&#22823;&#22320;&#22270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导表"/>
      <sheetName val="缩略图"/>
      <sheetName val="NPC城池信息"/>
      <sheetName val="郡城信息"/>
      <sheetName val="军团城池收益总览"/>
      <sheetName val="据点"/>
      <sheetName val="城池buff信息"/>
      <sheetName val="据点点位信息"/>
      <sheetName val="城池模板"/>
      <sheetName val="城池攻打资料"/>
      <sheetName val="语言包"/>
      <sheetName val="城建"/>
      <sheetName val="NPC武将击杀积分"/>
      <sheetName val="首占奖励"/>
      <sheetName val="皮肤模型"/>
      <sheetName val="城池单格描述"/>
      <sheetName val="地图点杂项信息"/>
      <sheetName val="地图点位信息"/>
      <sheetName val="通用地图信息"/>
      <sheetName val="行军"/>
      <sheetName val="战斗杂项"/>
      <sheetName val="客户端生成数据"/>
      <sheetName val="客户端数据处理1"/>
      <sheetName val="客户端数据处理2"/>
      <sheetName val="Sheet1"/>
    </sheetNames>
    <sheetDataSet>
      <sheetData sheetId="0">
        <row r="1">
          <cell r="B1" t="str">
            <v>c#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D5" t="str">
            <v>25格1级城池</v>
          </cell>
        </row>
        <row r="6">
          <cell r="D6" t="str">
            <v>25格2级城池</v>
          </cell>
        </row>
        <row r="7">
          <cell r="D7" t="str">
            <v>25格3级城池</v>
          </cell>
        </row>
        <row r="8">
          <cell r="D8" t="str">
            <v>25格4级城池</v>
          </cell>
        </row>
        <row r="9">
          <cell r="D9" t="str">
            <v>25格5级城池</v>
          </cell>
        </row>
        <row r="10">
          <cell r="D10" t="str">
            <v>25格6级城池</v>
          </cell>
        </row>
        <row r="11">
          <cell r="D11" t="str">
            <v>25格7级城池</v>
          </cell>
        </row>
        <row r="12">
          <cell r="D12" t="str">
            <v>16格1级城池</v>
          </cell>
        </row>
        <row r="13">
          <cell r="D13" t="str">
            <v>16格2级城池</v>
          </cell>
        </row>
        <row r="14">
          <cell r="D14" t="str">
            <v>16格3级城池</v>
          </cell>
        </row>
        <row r="15">
          <cell r="D15" t="str">
            <v>16格4级城池</v>
          </cell>
        </row>
        <row r="16">
          <cell r="D16" t="str">
            <v>16格5级城池</v>
          </cell>
        </row>
        <row r="17">
          <cell r="D17" t="str">
            <v>16格6级城池</v>
          </cell>
        </row>
        <row r="18">
          <cell r="D18" t="str">
            <v>16格7级城池</v>
          </cell>
        </row>
        <row r="19">
          <cell r="D19" t="str">
            <v>9格1级城池</v>
          </cell>
        </row>
        <row r="20">
          <cell r="D20" t="str">
            <v>9格2级城池</v>
          </cell>
        </row>
        <row r="21">
          <cell r="D21" t="str">
            <v>9格3级城池</v>
          </cell>
        </row>
        <row r="22">
          <cell r="D22" t="str">
            <v>9格4级城池</v>
          </cell>
        </row>
        <row r="23">
          <cell r="D23" t="str">
            <v>9格5级城池</v>
          </cell>
        </row>
        <row r="24">
          <cell r="D24" t="str">
            <v>9格6级城池</v>
          </cell>
        </row>
        <row r="25">
          <cell r="D25" t="str">
            <v>9格7级城池</v>
          </cell>
        </row>
        <row r="26">
          <cell r="D26" t="str">
            <v>4格1级城池</v>
          </cell>
        </row>
        <row r="27">
          <cell r="D27" t="str">
            <v>4格2级城池</v>
          </cell>
        </row>
        <row r="28">
          <cell r="D28" t="str">
            <v>4格3级城池</v>
          </cell>
        </row>
        <row r="29">
          <cell r="D29" t="str">
            <v>4格4级城池</v>
          </cell>
        </row>
        <row r="30">
          <cell r="D30" t="str">
            <v>4格5级城池</v>
          </cell>
        </row>
        <row r="31">
          <cell r="D31" t="str">
            <v>4格6级城池</v>
          </cell>
        </row>
        <row r="32">
          <cell r="D32" t="str">
            <v>4格7级城池</v>
          </cell>
        </row>
        <row r="33">
          <cell r="D33" t="str">
            <v>3格1级城池</v>
          </cell>
        </row>
        <row r="34">
          <cell r="D34" t="str">
            <v>3格2级城池</v>
          </cell>
        </row>
        <row r="35">
          <cell r="D35" t="str">
            <v>3格3级城池</v>
          </cell>
        </row>
        <row r="36">
          <cell r="D36" t="str">
            <v>3格4级城池</v>
          </cell>
        </row>
        <row r="37">
          <cell r="D37" t="str">
            <v>3格5级城池</v>
          </cell>
        </row>
        <row r="38">
          <cell r="D38" t="str">
            <v>3格6级城池</v>
          </cell>
        </row>
        <row r="39">
          <cell r="D39" t="str">
            <v>3格7级城池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3:BJ198"/>
  <sheetViews>
    <sheetView tabSelected="1" topLeftCell="AL1" workbookViewId="0">
      <selection activeCell="BC48" sqref="BC48"/>
    </sheetView>
  </sheetViews>
  <sheetFormatPr defaultRowHeight="11.25" x14ac:dyDescent="0.15"/>
  <cols>
    <col min="1" max="12" width="9" style="4"/>
    <col min="13" max="13" width="9" style="11"/>
    <col min="14" max="17" width="9" style="4"/>
    <col min="18" max="18" width="9" style="13"/>
    <col min="19" max="25" width="9" style="4"/>
    <col min="26" max="26" width="9" style="11"/>
    <col min="27" max="30" width="9" style="4"/>
    <col min="31" max="31" width="9" style="13"/>
    <col min="32" max="40" width="9" style="4"/>
    <col min="41" max="41" width="9" style="11"/>
    <col min="42" max="42" width="9" style="13"/>
    <col min="43" max="46" width="9" style="4"/>
    <col min="47" max="47" width="9" style="13"/>
    <col min="48" max="16384" width="9" style="4"/>
  </cols>
  <sheetData>
    <row r="3" spans="2:52" x14ac:dyDescent="0.15">
      <c r="B3" s="4" t="s">
        <v>217</v>
      </c>
      <c r="O3" s="4" t="s">
        <v>218</v>
      </c>
      <c r="AB3" s="4" t="s">
        <v>228</v>
      </c>
      <c r="AR3" s="4" t="s">
        <v>243</v>
      </c>
    </row>
    <row r="5" spans="2:52" x14ac:dyDescent="0.15">
      <c r="E5" s="5" t="s">
        <v>194</v>
      </c>
      <c r="F5" s="5" t="s">
        <v>196</v>
      </c>
      <c r="G5" s="5" t="s">
        <v>220</v>
      </c>
      <c r="I5" s="4" t="s">
        <v>215</v>
      </c>
      <c r="J5" s="4" t="s">
        <v>216</v>
      </c>
      <c r="R5" s="14" t="s">
        <v>194</v>
      </c>
      <c r="S5" s="5" t="s">
        <v>219</v>
      </c>
      <c r="T5" s="5" t="s">
        <v>221</v>
      </c>
      <c r="V5" s="4" t="s">
        <v>215</v>
      </c>
      <c r="W5" s="4" t="s">
        <v>216</v>
      </c>
      <c r="AE5" s="14" t="s">
        <v>194</v>
      </c>
      <c r="AF5" s="5" t="s">
        <v>229</v>
      </c>
      <c r="AG5" s="5" t="s">
        <v>230</v>
      </c>
      <c r="AI5" s="4" t="s">
        <v>215</v>
      </c>
      <c r="AJ5" s="4" t="s">
        <v>216</v>
      </c>
      <c r="AU5" s="14" t="s">
        <v>194</v>
      </c>
      <c r="AV5" s="5" t="s">
        <v>244</v>
      </c>
      <c r="AW5" s="5" t="s">
        <v>245</v>
      </c>
      <c r="AZ5" s="4" t="s">
        <v>216</v>
      </c>
    </row>
    <row r="6" spans="2:52" x14ac:dyDescent="0.15">
      <c r="E6" s="5">
        <v>1</v>
      </c>
      <c r="F6" s="5">
        <f>COUNTIF(F$19:F$198,$D19)</f>
        <v>45</v>
      </c>
      <c r="G6" s="5">
        <f>COUNTIF(G$19:G$198,$D19)</f>
        <v>44</v>
      </c>
      <c r="I6" s="4">
        <v>1</v>
      </c>
      <c r="J6" s="4">
        <f>COUNTIF(H:H,"关卡1")</f>
        <v>4</v>
      </c>
      <c r="R6" s="14">
        <v>1</v>
      </c>
      <c r="S6" s="5">
        <f>COUNTIF(S$19:S$198,$D19)</f>
        <v>44</v>
      </c>
      <c r="T6" s="5">
        <f>COUNTIF(T$19:T$198,$D19)</f>
        <v>45</v>
      </c>
      <c r="V6" s="4">
        <v>1</v>
      </c>
      <c r="W6" s="4">
        <f>COUNTIF(U:U,"关卡1")</f>
        <v>4</v>
      </c>
      <c r="AE6" s="14">
        <v>1</v>
      </c>
      <c r="AF6" s="5">
        <f>COUNTIF(AF$19:AF$198,$D19)</f>
        <v>45</v>
      </c>
      <c r="AG6" s="5">
        <f>COUNTIF(AG$19:AG$198,$D19)</f>
        <v>43</v>
      </c>
      <c r="AI6" s="4">
        <v>1</v>
      </c>
      <c r="AJ6" s="4">
        <f>COUNTIF(AH:AH,"关卡1")</f>
        <v>6</v>
      </c>
      <c r="AU6" s="14">
        <v>1</v>
      </c>
      <c r="AV6" s="5">
        <f>COUNTIF(AV$19:AV$198,$D19)</f>
        <v>43</v>
      </c>
      <c r="AW6" s="5">
        <f>COUNTIF(AW$19:AW$198,$D19)</f>
        <v>42</v>
      </c>
      <c r="AY6" s="4" t="s">
        <v>215</v>
      </c>
      <c r="AZ6" s="4">
        <v>5</v>
      </c>
    </row>
    <row r="7" spans="2:52" x14ac:dyDescent="0.15">
      <c r="E7" s="5">
        <v>2</v>
      </c>
      <c r="F7" s="5">
        <f t="shared" ref="F7:G12" si="0">COUNTIF(F$19:F$198,$D20)</f>
        <v>50</v>
      </c>
      <c r="G7" s="5">
        <f t="shared" si="0"/>
        <v>50</v>
      </c>
      <c r="I7" s="4">
        <v>2</v>
      </c>
      <c r="J7" s="4">
        <f>COUNTIF(H:H,"关卡2")</f>
        <v>8</v>
      </c>
      <c r="R7" s="14">
        <v>2</v>
      </c>
      <c r="S7" s="5">
        <f t="shared" ref="S7" si="1">COUNTIF(S$19:S$198,$D20)</f>
        <v>50</v>
      </c>
      <c r="T7" s="5">
        <f t="shared" ref="T7" si="2">COUNTIF(T$19:T$198,$D20)</f>
        <v>46</v>
      </c>
      <c r="V7" s="4">
        <v>2</v>
      </c>
      <c r="W7" s="4">
        <f>COUNTIF(U:U,"关卡2")</f>
        <v>8</v>
      </c>
      <c r="AE7" s="14">
        <v>2</v>
      </c>
      <c r="AF7" s="5">
        <f t="shared" ref="AF7:AG12" si="3">COUNTIF(AF$19:AF$198,$D20)</f>
        <v>46</v>
      </c>
      <c r="AG7" s="5">
        <f t="shared" si="3"/>
        <v>46</v>
      </c>
      <c r="AI7" s="4">
        <v>2</v>
      </c>
      <c r="AJ7" s="4">
        <f>COUNTIF(AH:AH,"关卡2")</f>
        <v>3</v>
      </c>
      <c r="AU7" s="14">
        <v>2</v>
      </c>
      <c r="AV7" s="5">
        <f t="shared" ref="AV7:AW7" si="4">COUNTIF(AV$19:AV$198,$D20)</f>
        <v>46</v>
      </c>
      <c r="AW7" s="5">
        <f t="shared" si="4"/>
        <v>51</v>
      </c>
      <c r="AY7" s="4" t="s">
        <v>280</v>
      </c>
      <c r="AZ7" s="4">
        <v>3</v>
      </c>
    </row>
    <row r="8" spans="2:52" x14ac:dyDescent="0.15">
      <c r="E8" s="5">
        <v>3</v>
      </c>
      <c r="F8" s="5">
        <f t="shared" si="0"/>
        <v>40</v>
      </c>
      <c r="G8" s="5">
        <f t="shared" si="0"/>
        <v>41</v>
      </c>
      <c r="I8" s="4">
        <v>3</v>
      </c>
      <c r="J8" s="4">
        <f>COUNTIF(H:H,"关卡3")</f>
        <v>4</v>
      </c>
      <c r="R8" s="14">
        <v>3</v>
      </c>
      <c r="S8" s="5">
        <f t="shared" ref="S8" si="5">COUNTIF(S$19:S$198,$D21)</f>
        <v>41</v>
      </c>
      <c r="T8" s="5">
        <f t="shared" ref="T8" si="6">COUNTIF(T$19:T$198,$D21)</f>
        <v>42</v>
      </c>
      <c r="V8" s="4">
        <v>3</v>
      </c>
      <c r="W8" s="4">
        <f>COUNTIF(U:U,"关卡3")</f>
        <v>4</v>
      </c>
      <c r="AE8" s="14">
        <v>3</v>
      </c>
      <c r="AF8" s="5">
        <f t="shared" si="3"/>
        <v>42</v>
      </c>
      <c r="AG8" s="5">
        <f t="shared" si="3"/>
        <v>43</v>
      </c>
      <c r="AI8" s="4">
        <v>3</v>
      </c>
      <c r="AJ8" s="4">
        <f>COUNTIF(AH:AH,"关卡3")</f>
        <v>2</v>
      </c>
      <c r="AU8" s="14">
        <v>3</v>
      </c>
      <c r="AV8" s="5">
        <f t="shared" ref="AV8:AW8" si="7">COUNTIF(AV$19:AV$198,$D21)</f>
        <v>43</v>
      </c>
      <c r="AW8" s="5">
        <f t="shared" si="7"/>
        <v>42</v>
      </c>
    </row>
    <row r="9" spans="2:52" x14ac:dyDescent="0.15">
      <c r="E9" s="5">
        <v>4</v>
      </c>
      <c r="F9" s="5">
        <f t="shared" si="0"/>
        <v>24</v>
      </c>
      <c r="G9" s="5">
        <f t="shared" si="0"/>
        <v>24</v>
      </c>
      <c r="R9" s="14">
        <v>4</v>
      </c>
      <c r="S9" s="5">
        <f t="shared" ref="S9" si="8">COUNTIF(S$19:S$198,$D22)</f>
        <v>24</v>
      </c>
      <c r="T9" s="5">
        <f t="shared" ref="T9" si="9">COUNTIF(T$19:T$198,$D22)</f>
        <v>26</v>
      </c>
      <c r="AE9" s="14">
        <v>4</v>
      </c>
      <c r="AF9" s="5">
        <f t="shared" si="3"/>
        <v>26</v>
      </c>
      <c r="AG9" s="5">
        <f t="shared" si="3"/>
        <v>27</v>
      </c>
      <c r="AU9" s="14">
        <v>4</v>
      </c>
      <c r="AV9" s="5">
        <f t="shared" ref="AV9:AW9" si="10">COUNTIF(AV$19:AV$198,$D22)</f>
        <v>27</v>
      </c>
      <c r="AW9" s="5">
        <f t="shared" si="10"/>
        <v>26</v>
      </c>
    </row>
    <row r="10" spans="2:52" x14ac:dyDescent="0.15">
      <c r="E10" s="5">
        <v>5</v>
      </c>
      <c r="F10" s="5">
        <f t="shared" si="0"/>
        <v>14</v>
      </c>
      <c r="G10" s="5">
        <f t="shared" si="0"/>
        <v>13</v>
      </c>
      <c r="R10" s="14">
        <v>5</v>
      </c>
      <c r="S10" s="5">
        <f t="shared" ref="S10" si="11">COUNTIF(S$19:S$198,$D23)</f>
        <v>13</v>
      </c>
      <c r="T10" s="5">
        <f t="shared" ref="T10" si="12">COUNTIF(T$19:T$198,$D23)</f>
        <v>14</v>
      </c>
      <c r="AE10" s="14">
        <v>5</v>
      </c>
      <c r="AF10" s="5">
        <f t="shared" si="3"/>
        <v>14</v>
      </c>
      <c r="AG10" s="5">
        <f t="shared" si="3"/>
        <v>14</v>
      </c>
      <c r="AU10" s="14">
        <v>5</v>
      </c>
      <c r="AV10" s="5">
        <f t="shared" ref="AV10:AW10" si="13">COUNTIF(AV$19:AV$198,$D23)</f>
        <v>14</v>
      </c>
      <c r="AW10" s="5">
        <f t="shared" si="13"/>
        <v>12</v>
      </c>
    </row>
    <row r="11" spans="2:52" x14ac:dyDescent="0.15">
      <c r="E11" s="5">
        <v>6</v>
      </c>
      <c r="F11" s="5">
        <f t="shared" si="0"/>
        <v>6</v>
      </c>
      <c r="G11" s="5">
        <f t="shared" si="0"/>
        <v>7</v>
      </c>
      <c r="R11" s="14">
        <v>6</v>
      </c>
      <c r="S11" s="5">
        <f t="shared" ref="S11" si="14">COUNTIF(S$19:S$198,$D24)</f>
        <v>7</v>
      </c>
      <c r="T11" s="5">
        <f t="shared" ref="T11" si="15">COUNTIF(T$19:T$198,$D24)</f>
        <v>6</v>
      </c>
      <c r="AE11" s="14">
        <v>6</v>
      </c>
      <c r="AF11" s="5">
        <f t="shared" si="3"/>
        <v>6</v>
      </c>
      <c r="AG11" s="5">
        <f t="shared" si="3"/>
        <v>6</v>
      </c>
      <c r="AU11" s="14">
        <v>6</v>
      </c>
      <c r="AV11" s="5">
        <f t="shared" ref="AV11:AW11" si="16">COUNTIF(AV$19:AV$198,$D24)</f>
        <v>6</v>
      </c>
      <c r="AW11" s="5">
        <f t="shared" si="16"/>
        <v>6</v>
      </c>
    </row>
    <row r="12" spans="2:52" x14ac:dyDescent="0.15">
      <c r="E12" s="5">
        <v>7</v>
      </c>
      <c r="F12" s="5">
        <f t="shared" si="0"/>
        <v>1</v>
      </c>
      <c r="G12" s="5">
        <f t="shared" si="0"/>
        <v>1</v>
      </c>
      <c r="R12" s="14">
        <v>7</v>
      </c>
      <c r="S12" s="5">
        <f t="shared" ref="S12" si="17">COUNTIF(S$19:S$198,$D25)</f>
        <v>1</v>
      </c>
      <c r="T12" s="5">
        <f t="shared" ref="T12" si="18">COUNTIF(T$19:T$198,$D25)</f>
        <v>1</v>
      </c>
      <c r="AE12" s="14">
        <v>7</v>
      </c>
      <c r="AF12" s="5">
        <f t="shared" si="3"/>
        <v>1</v>
      </c>
      <c r="AG12" s="5">
        <f t="shared" si="3"/>
        <v>1</v>
      </c>
      <c r="AU12" s="14">
        <v>7</v>
      </c>
      <c r="AV12" s="5">
        <f t="shared" ref="AV12:AW12" si="19">COUNTIF(AV$19:AV$198,$D25)</f>
        <v>1</v>
      </c>
      <c r="AW12" s="5">
        <f t="shared" si="19"/>
        <v>1</v>
      </c>
    </row>
    <row r="13" spans="2:52" x14ac:dyDescent="0.15">
      <c r="G13" s="6">
        <f>SUM(G6:G12)</f>
        <v>180</v>
      </c>
      <c r="T13" s="6">
        <f>SUM(T6:T12)</f>
        <v>180</v>
      </c>
      <c r="AG13" s="6">
        <f>SUM(AG6:AG12)</f>
        <v>180</v>
      </c>
      <c r="AW13" s="6"/>
    </row>
    <row r="17" spans="4:62" x14ac:dyDescent="0.15">
      <c r="BD17" s="18" t="s">
        <v>281</v>
      </c>
      <c r="BE17" s="18"/>
      <c r="BF17" s="18"/>
      <c r="BG17" s="18"/>
      <c r="BH17" s="18"/>
      <c r="BI17" s="18"/>
      <c r="BJ17" s="18"/>
    </row>
    <row r="18" spans="4:62" x14ac:dyDescent="0.15">
      <c r="D18" s="7" t="s">
        <v>197</v>
      </c>
      <c r="E18" s="7" t="s">
        <v>198</v>
      </c>
      <c r="F18" s="2" t="s">
        <v>195</v>
      </c>
      <c r="G18" s="2" t="s">
        <v>1</v>
      </c>
      <c r="Q18" s="7" t="s">
        <v>197</v>
      </c>
      <c r="R18" s="15" t="s">
        <v>198</v>
      </c>
      <c r="S18" s="2" t="s">
        <v>195</v>
      </c>
      <c r="T18" s="2" t="s">
        <v>1</v>
      </c>
      <c r="AD18" s="7" t="s">
        <v>197</v>
      </c>
      <c r="AE18" s="15" t="s">
        <v>198</v>
      </c>
      <c r="AF18" s="2" t="s">
        <v>195</v>
      </c>
      <c r="AG18" s="2" t="s">
        <v>1</v>
      </c>
      <c r="AT18" s="7" t="s">
        <v>197</v>
      </c>
      <c r="AU18" s="15" t="s">
        <v>198</v>
      </c>
      <c r="AV18" s="2" t="s">
        <v>195</v>
      </c>
      <c r="AW18" s="2" t="s">
        <v>1</v>
      </c>
      <c r="AX18" s="5" t="s">
        <v>246</v>
      </c>
      <c r="AY18" s="5" t="s">
        <v>247</v>
      </c>
      <c r="BB18" s="5" t="s">
        <v>246</v>
      </c>
      <c r="BC18" s="5" t="s">
        <v>279</v>
      </c>
      <c r="BD18" s="17">
        <v>1</v>
      </c>
      <c r="BE18" s="17">
        <v>2</v>
      </c>
      <c r="BF18" s="17">
        <v>3</v>
      </c>
      <c r="BG18" s="17">
        <v>4</v>
      </c>
      <c r="BH18" s="17">
        <v>5</v>
      </c>
      <c r="BI18" s="17">
        <v>6</v>
      </c>
      <c r="BJ18" s="17">
        <v>7</v>
      </c>
    </row>
    <row r="19" spans="4:62" x14ac:dyDescent="0.15">
      <c r="D19" s="8">
        <v>1</v>
      </c>
      <c r="E19" s="2" t="s">
        <v>4</v>
      </c>
      <c r="F19" s="2">
        <v>3</v>
      </c>
      <c r="G19" s="2">
        <v>3</v>
      </c>
      <c r="P19" s="4" t="s">
        <v>224</v>
      </c>
      <c r="Q19" s="8">
        <v>1</v>
      </c>
      <c r="R19" s="3" t="s">
        <v>4</v>
      </c>
      <c r="S19" s="2">
        <v>3</v>
      </c>
      <c r="T19" s="2">
        <v>3</v>
      </c>
      <c r="AD19" s="8">
        <v>1</v>
      </c>
      <c r="AE19" s="16" t="s">
        <v>4</v>
      </c>
      <c r="AF19" s="2">
        <v>3</v>
      </c>
      <c r="AG19" s="2">
        <v>3</v>
      </c>
      <c r="AH19" s="4" t="s">
        <v>233</v>
      </c>
      <c r="AP19" s="13" t="str">
        <f>IF(LEFT(AX19,3)="秦王朝",AX19,"")</f>
        <v/>
      </c>
      <c r="AQ19" s="4" t="str">
        <f>IF(LEFT(AX19,3)="扩张层",AX19,"")</f>
        <v/>
      </c>
      <c r="AR19" s="4" t="str">
        <f>IF(LEFT(AX19,3)="立国层",AX19,"")</f>
        <v/>
      </c>
      <c r="AS19" s="4" t="str">
        <f>IF(LEFT(AX19,3)="集结层",AX19,"")</f>
        <v>集结层1</v>
      </c>
      <c r="AT19" s="8">
        <v>1</v>
      </c>
      <c r="AU19" s="16" t="s">
        <v>4</v>
      </c>
      <c r="AV19" s="2">
        <v>3</v>
      </c>
      <c r="AW19" s="2">
        <v>1</v>
      </c>
      <c r="AX19" s="5" t="s">
        <v>254</v>
      </c>
      <c r="AY19" s="5"/>
      <c r="AZ19" s="4" t="str">
        <f>IF(AX19="秦王朝","秦王朝","在野")</f>
        <v>在野</v>
      </c>
      <c r="BB19" s="5" t="s">
        <v>274</v>
      </c>
      <c r="BC19" s="14">
        <f>COUNTIF($AX:$AX,BB19)</f>
        <v>24</v>
      </c>
      <c r="BD19" s="14">
        <f>COUNTIFS($AW:$AW,BD$18,$AX:$AX,$BB19)</f>
        <v>14</v>
      </c>
      <c r="BE19" s="14">
        <f t="shared" ref="BE19:BJ26" si="20">COUNTIFS($AW:$AW,BE$18,$AX:$AX,$BB19)</f>
        <v>8</v>
      </c>
      <c r="BF19" s="14">
        <f t="shared" si="20"/>
        <v>2</v>
      </c>
      <c r="BG19" s="14">
        <f t="shared" si="20"/>
        <v>0</v>
      </c>
      <c r="BH19" s="14">
        <f t="shared" si="20"/>
        <v>0</v>
      </c>
      <c r="BI19" s="14">
        <f t="shared" si="20"/>
        <v>0</v>
      </c>
      <c r="BJ19" s="14">
        <f t="shared" si="20"/>
        <v>0</v>
      </c>
    </row>
    <row r="20" spans="4:62" x14ac:dyDescent="0.15">
      <c r="D20" s="9">
        <v>2</v>
      </c>
      <c r="E20" s="2" t="s">
        <v>6</v>
      </c>
      <c r="F20" s="2">
        <v>2</v>
      </c>
      <c r="G20" s="2">
        <v>2</v>
      </c>
      <c r="Q20" s="9">
        <v>2</v>
      </c>
      <c r="R20" s="16" t="s">
        <v>6</v>
      </c>
      <c r="S20" s="2">
        <v>2</v>
      </c>
      <c r="T20" s="2">
        <v>2</v>
      </c>
      <c r="AD20" s="9">
        <v>2</v>
      </c>
      <c r="AE20" s="16" t="s">
        <v>6</v>
      </c>
      <c r="AF20" s="2">
        <v>2</v>
      </c>
      <c r="AG20" s="2">
        <v>1</v>
      </c>
      <c r="AP20" s="13" t="str">
        <f t="shared" ref="AP20:AP83" si="21">IF(LEFT(AX20,3)="秦王朝",AX20,"")</f>
        <v/>
      </c>
      <c r="AQ20" s="4" t="str">
        <f t="shared" ref="AQ20:AQ83" si="22">IF(LEFT(AX20,3)="扩张层",AX20,"")</f>
        <v/>
      </c>
      <c r="AR20" s="4" t="str">
        <f t="shared" ref="AR20:AR83" si="23">IF(LEFT(AX20,3)="立国层",AX20,"")</f>
        <v/>
      </c>
      <c r="AS20" s="4" t="str">
        <f t="shared" ref="AS20:AS83" si="24">IF(LEFT(AX20,3)="集结层",AX20,"")</f>
        <v>集结层2</v>
      </c>
      <c r="AT20" s="9">
        <v>2</v>
      </c>
      <c r="AU20" s="16" t="s">
        <v>6</v>
      </c>
      <c r="AV20" s="2">
        <v>1</v>
      </c>
      <c r="AW20" s="2">
        <v>1</v>
      </c>
      <c r="AX20" s="5" t="s">
        <v>257</v>
      </c>
      <c r="AY20" s="5"/>
      <c r="AZ20" s="4" t="str">
        <f t="shared" ref="AZ20:AZ83" si="25">IF(AX20="秦王朝","秦王朝","在野")</f>
        <v>在野</v>
      </c>
      <c r="BB20" s="5" t="s">
        <v>255</v>
      </c>
      <c r="BC20" s="14">
        <f t="shared" ref="BC20:BC26" si="26">COUNTIF($AX:$AX,BB20)</f>
        <v>24</v>
      </c>
      <c r="BD20" s="14">
        <f t="shared" ref="BD20:BD26" si="27">COUNTIFS($AW:$AW,BD$18,$AX:$AX,$BB20)</f>
        <v>14</v>
      </c>
      <c r="BE20" s="14">
        <f t="shared" si="20"/>
        <v>8</v>
      </c>
      <c r="BF20" s="14">
        <f t="shared" si="20"/>
        <v>2</v>
      </c>
      <c r="BG20" s="14">
        <f t="shared" si="20"/>
        <v>0</v>
      </c>
      <c r="BH20" s="14">
        <f t="shared" si="20"/>
        <v>0</v>
      </c>
      <c r="BI20" s="14">
        <f t="shared" si="20"/>
        <v>0</v>
      </c>
      <c r="BJ20" s="14">
        <f t="shared" si="20"/>
        <v>0</v>
      </c>
    </row>
    <row r="21" spans="4:62" x14ac:dyDescent="0.15">
      <c r="D21" s="9">
        <v>3</v>
      </c>
      <c r="E21" s="2" t="s">
        <v>9</v>
      </c>
      <c r="F21" s="2">
        <v>1</v>
      </c>
      <c r="G21" s="2">
        <v>2</v>
      </c>
      <c r="Q21" s="9">
        <v>3</v>
      </c>
      <c r="R21" s="16" t="s">
        <v>9</v>
      </c>
      <c r="S21" s="2">
        <v>2</v>
      </c>
      <c r="T21" s="2">
        <v>2</v>
      </c>
      <c r="AD21" s="9">
        <v>3</v>
      </c>
      <c r="AE21" s="16" t="s">
        <v>9</v>
      </c>
      <c r="AF21" s="2">
        <v>2</v>
      </c>
      <c r="AG21" s="2">
        <v>2</v>
      </c>
      <c r="AP21" s="13" t="str">
        <f t="shared" si="21"/>
        <v/>
      </c>
      <c r="AQ21" s="4" t="str">
        <f t="shared" si="22"/>
        <v/>
      </c>
      <c r="AR21" s="4" t="str">
        <f t="shared" si="23"/>
        <v/>
      </c>
      <c r="AS21" s="4" t="str">
        <f t="shared" si="24"/>
        <v>集结层2</v>
      </c>
      <c r="AT21" s="9">
        <v>3</v>
      </c>
      <c r="AU21" s="16" t="s">
        <v>9</v>
      </c>
      <c r="AV21" s="2">
        <v>2</v>
      </c>
      <c r="AW21" s="2">
        <v>2</v>
      </c>
      <c r="AX21" s="5" t="s">
        <v>257</v>
      </c>
      <c r="AY21" s="5"/>
      <c r="AZ21" s="4" t="str">
        <f t="shared" si="25"/>
        <v>在野</v>
      </c>
      <c r="BB21" s="5" t="s">
        <v>256</v>
      </c>
      <c r="BC21" s="14">
        <f t="shared" si="26"/>
        <v>24</v>
      </c>
      <c r="BD21" s="14">
        <f t="shared" si="27"/>
        <v>14</v>
      </c>
      <c r="BE21" s="14">
        <f t="shared" si="20"/>
        <v>8</v>
      </c>
      <c r="BF21" s="14">
        <f t="shared" si="20"/>
        <v>2</v>
      </c>
      <c r="BG21" s="14">
        <f t="shared" si="20"/>
        <v>0</v>
      </c>
      <c r="BH21" s="14">
        <f t="shared" si="20"/>
        <v>0</v>
      </c>
      <c r="BI21" s="14">
        <f t="shared" si="20"/>
        <v>0</v>
      </c>
      <c r="BJ21" s="14">
        <f t="shared" si="20"/>
        <v>0</v>
      </c>
    </row>
    <row r="22" spans="4:62" x14ac:dyDescent="0.15">
      <c r="D22" s="9">
        <v>4</v>
      </c>
      <c r="E22" s="2" t="s">
        <v>11</v>
      </c>
      <c r="F22" s="2">
        <v>3</v>
      </c>
      <c r="G22" s="2">
        <v>2</v>
      </c>
      <c r="Q22" s="9">
        <v>4</v>
      </c>
      <c r="R22" s="16" t="s">
        <v>11</v>
      </c>
      <c r="S22" s="2">
        <v>2</v>
      </c>
      <c r="T22" s="2">
        <v>2</v>
      </c>
      <c r="AD22" s="9">
        <v>4</v>
      </c>
      <c r="AE22" s="16" t="s">
        <v>11</v>
      </c>
      <c r="AF22" s="2">
        <v>2</v>
      </c>
      <c r="AG22" s="2">
        <v>2</v>
      </c>
      <c r="AL22" s="4" t="s">
        <v>231</v>
      </c>
      <c r="AM22" s="4" t="s">
        <v>232</v>
      </c>
      <c r="AP22" s="13" t="str">
        <f t="shared" si="21"/>
        <v/>
      </c>
      <c r="AQ22" s="4" t="str">
        <f t="shared" si="22"/>
        <v/>
      </c>
      <c r="AR22" s="4" t="str">
        <f t="shared" si="23"/>
        <v/>
      </c>
      <c r="AS22" s="4" t="str">
        <f t="shared" si="24"/>
        <v>集结层2</v>
      </c>
      <c r="AT22" s="9">
        <v>4</v>
      </c>
      <c r="AU22" s="16" t="s">
        <v>11</v>
      </c>
      <c r="AV22" s="2">
        <v>2</v>
      </c>
      <c r="AW22" s="2">
        <v>2</v>
      </c>
      <c r="AX22" s="5" t="s">
        <v>257</v>
      </c>
      <c r="AY22" s="5"/>
      <c r="AZ22" s="4" t="str">
        <f t="shared" si="25"/>
        <v>在野</v>
      </c>
      <c r="BB22" s="5" t="s">
        <v>275</v>
      </c>
      <c r="BC22" s="14">
        <f t="shared" si="26"/>
        <v>16</v>
      </c>
      <c r="BD22" s="14">
        <f t="shared" si="27"/>
        <v>0</v>
      </c>
      <c r="BE22" s="14">
        <f t="shared" si="20"/>
        <v>9</v>
      </c>
      <c r="BF22" s="14">
        <f t="shared" si="20"/>
        <v>5</v>
      </c>
      <c r="BG22" s="14">
        <f t="shared" si="20"/>
        <v>2</v>
      </c>
      <c r="BH22" s="14">
        <f t="shared" si="20"/>
        <v>0</v>
      </c>
      <c r="BI22" s="14">
        <f t="shared" si="20"/>
        <v>0</v>
      </c>
      <c r="BJ22" s="14">
        <f t="shared" si="20"/>
        <v>0</v>
      </c>
    </row>
    <row r="23" spans="4:62" x14ac:dyDescent="0.15">
      <c r="D23" s="9">
        <v>5</v>
      </c>
      <c r="E23" s="2" t="s">
        <v>14</v>
      </c>
      <c r="F23" s="2">
        <v>3</v>
      </c>
      <c r="G23" s="2">
        <v>4</v>
      </c>
      <c r="H23" s="4" t="s">
        <v>212</v>
      </c>
      <c r="Q23" s="9">
        <v>5</v>
      </c>
      <c r="R23" s="16" t="s">
        <v>14</v>
      </c>
      <c r="S23" s="2">
        <v>4</v>
      </c>
      <c r="T23" s="2">
        <v>4</v>
      </c>
      <c r="U23" s="4" t="s">
        <v>213</v>
      </c>
      <c r="AD23" s="9">
        <v>5</v>
      </c>
      <c r="AE23" s="16" t="s">
        <v>14</v>
      </c>
      <c r="AF23" s="2">
        <v>4</v>
      </c>
      <c r="AG23" s="2">
        <v>4</v>
      </c>
      <c r="AK23" s="4" t="s">
        <v>242</v>
      </c>
      <c r="AL23" s="4">
        <v>3</v>
      </c>
      <c r="AM23" s="4">
        <v>6</v>
      </c>
      <c r="AP23" s="13" t="str">
        <f t="shared" si="21"/>
        <v/>
      </c>
      <c r="AQ23" s="4" t="str">
        <f t="shared" si="22"/>
        <v/>
      </c>
      <c r="AR23" s="4" t="str">
        <f t="shared" si="23"/>
        <v/>
      </c>
      <c r="AS23" s="4" t="str">
        <f t="shared" si="24"/>
        <v>集结层2</v>
      </c>
      <c r="AT23" s="9">
        <v>5</v>
      </c>
      <c r="AU23" s="16" t="s">
        <v>14</v>
      </c>
      <c r="AV23" s="2">
        <v>4</v>
      </c>
      <c r="AW23" s="2">
        <v>1</v>
      </c>
      <c r="AX23" s="5" t="s">
        <v>255</v>
      </c>
      <c r="AY23" s="5"/>
      <c r="AZ23" s="4" t="str">
        <f t="shared" si="25"/>
        <v>在野</v>
      </c>
      <c r="BB23" s="5" t="s">
        <v>261</v>
      </c>
      <c r="BC23" s="14">
        <f t="shared" si="26"/>
        <v>16</v>
      </c>
      <c r="BD23" s="14">
        <f t="shared" si="27"/>
        <v>0</v>
      </c>
      <c r="BE23" s="14">
        <f t="shared" si="20"/>
        <v>9</v>
      </c>
      <c r="BF23" s="14">
        <f t="shared" si="20"/>
        <v>5</v>
      </c>
      <c r="BG23" s="14">
        <f t="shared" si="20"/>
        <v>2</v>
      </c>
      <c r="BH23" s="14">
        <f t="shared" si="20"/>
        <v>0</v>
      </c>
      <c r="BI23" s="14">
        <f t="shared" si="20"/>
        <v>0</v>
      </c>
      <c r="BJ23" s="14">
        <f t="shared" si="20"/>
        <v>0</v>
      </c>
    </row>
    <row r="24" spans="4:62" x14ac:dyDescent="0.15">
      <c r="D24" s="9">
        <v>6</v>
      </c>
      <c r="E24" s="2" t="s">
        <v>16</v>
      </c>
      <c r="F24" s="2">
        <v>5</v>
      </c>
      <c r="G24" s="2">
        <v>3</v>
      </c>
      <c r="P24" s="4" t="s">
        <v>225</v>
      </c>
      <c r="Q24" s="9">
        <v>6</v>
      </c>
      <c r="R24" s="3" t="s">
        <v>16</v>
      </c>
      <c r="S24" s="2">
        <v>3</v>
      </c>
      <c r="T24" s="2">
        <v>3</v>
      </c>
      <c r="AD24" s="9">
        <v>6</v>
      </c>
      <c r="AE24" s="16" t="s">
        <v>16</v>
      </c>
      <c r="AF24" s="2">
        <v>3</v>
      </c>
      <c r="AG24" s="2">
        <v>1</v>
      </c>
      <c r="AL24" s="4">
        <v>2</v>
      </c>
      <c r="AM24" s="4">
        <v>13</v>
      </c>
      <c r="AP24" s="13" t="str">
        <f t="shared" si="21"/>
        <v/>
      </c>
      <c r="AQ24" s="4" t="str">
        <f t="shared" si="22"/>
        <v/>
      </c>
      <c r="AR24" s="4" t="str">
        <f t="shared" si="23"/>
        <v/>
      </c>
      <c r="AS24" s="4" t="str">
        <f t="shared" si="24"/>
        <v>集结层1</v>
      </c>
      <c r="AT24" s="9">
        <v>6</v>
      </c>
      <c r="AU24" s="16" t="s">
        <v>16</v>
      </c>
      <c r="AV24" s="2">
        <v>1</v>
      </c>
      <c r="AW24" s="2">
        <v>1</v>
      </c>
      <c r="AX24" s="5" t="s">
        <v>254</v>
      </c>
      <c r="AY24" s="5"/>
      <c r="AZ24" s="4" t="str">
        <f t="shared" si="25"/>
        <v>在野</v>
      </c>
      <c r="BB24" s="5" t="s">
        <v>263</v>
      </c>
      <c r="BC24" s="14">
        <f t="shared" si="26"/>
        <v>16</v>
      </c>
      <c r="BD24" s="14">
        <f t="shared" si="27"/>
        <v>0</v>
      </c>
      <c r="BE24" s="14">
        <f t="shared" si="20"/>
        <v>9</v>
      </c>
      <c r="BF24" s="14">
        <f t="shared" si="20"/>
        <v>5</v>
      </c>
      <c r="BG24" s="14">
        <f t="shared" si="20"/>
        <v>2</v>
      </c>
      <c r="BH24" s="14">
        <f t="shared" si="20"/>
        <v>0</v>
      </c>
      <c r="BI24" s="14">
        <f t="shared" si="20"/>
        <v>0</v>
      </c>
      <c r="BJ24" s="14">
        <f t="shared" si="20"/>
        <v>0</v>
      </c>
    </row>
    <row r="25" spans="4:62" x14ac:dyDescent="0.15">
      <c r="D25" s="9">
        <v>7</v>
      </c>
      <c r="E25" s="2" t="s">
        <v>18</v>
      </c>
      <c r="F25" s="2">
        <v>4</v>
      </c>
      <c r="G25" s="2">
        <v>1</v>
      </c>
      <c r="Q25" s="9">
        <v>7</v>
      </c>
      <c r="R25" s="16" t="s">
        <v>18</v>
      </c>
      <c r="S25" s="2">
        <v>1</v>
      </c>
      <c r="T25" s="2">
        <v>1</v>
      </c>
      <c r="AD25" s="9">
        <v>7</v>
      </c>
      <c r="AE25" s="16" t="s">
        <v>18</v>
      </c>
      <c r="AF25" s="2">
        <v>1</v>
      </c>
      <c r="AG25" s="2">
        <v>1</v>
      </c>
      <c r="AL25" s="4">
        <v>1</v>
      </c>
      <c r="AM25" s="4">
        <v>32</v>
      </c>
      <c r="AP25" s="13" t="str">
        <f t="shared" si="21"/>
        <v/>
      </c>
      <c r="AQ25" s="4" t="str">
        <f t="shared" si="22"/>
        <v/>
      </c>
      <c r="AR25" s="4" t="str">
        <f t="shared" si="23"/>
        <v/>
      </c>
      <c r="AS25" s="4" t="str">
        <f t="shared" si="24"/>
        <v>集结层1</v>
      </c>
      <c r="AT25" s="9">
        <v>7</v>
      </c>
      <c r="AU25" s="16" t="s">
        <v>18</v>
      </c>
      <c r="AV25" s="2">
        <v>1</v>
      </c>
      <c r="AW25" s="2">
        <v>1</v>
      </c>
      <c r="AX25" s="5" t="s">
        <v>254</v>
      </c>
      <c r="AY25" s="5"/>
      <c r="AZ25" s="4" t="str">
        <f t="shared" si="25"/>
        <v>在野</v>
      </c>
      <c r="BB25" s="5" t="s">
        <v>276</v>
      </c>
      <c r="BC25" s="14">
        <f t="shared" si="26"/>
        <v>27</v>
      </c>
      <c r="BD25" s="14">
        <f t="shared" si="27"/>
        <v>0</v>
      </c>
      <c r="BE25" s="14">
        <f t="shared" si="20"/>
        <v>0</v>
      </c>
      <c r="BF25" s="14">
        <f t="shared" si="20"/>
        <v>21</v>
      </c>
      <c r="BG25" s="14">
        <f t="shared" si="20"/>
        <v>5</v>
      </c>
      <c r="BH25" s="14">
        <f t="shared" si="20"/>
        <v>1</v>
      </c>
      <c r="BI25" s="14">
        <f t="shared" si="20"/>
        <v>0</v>
      </c>
      <c r="BJ25" s="14">
        <f t="shared" si="20"/>
        <v>0</v>
      </c>
    </row>
    <row r="26" spans="4:62" x14ac:dyDescent="0.15">
      <c r="D26" s="9">
        <v>8</v>
      </c>
      <c r="E26" s="2" t="s">
        <v>21</v>
      </c>
      <c r="F26" s="2">
        <v>3</v>
      </c>
      <c r="G26" s="2">
        <v>1</v>
      </c>
      <c r="Q26" s="9">
        <v>8</v>
      </c>
      <c r="R26" s="16" t="s">
        <v>21</v>
      </c>
      <c r="S26" s="2">
        <v>1</v>
      </c>
      <c r="T26" s="2">
        <v>1</v>
      </c>
      <c r="AD26" s="9">
        <v>8</v>
      </c>
      <c r="AE26" s="16" t="s">
        <v>21</v>
      </c>
      <c r="AF26" s="2">
        <v>1</v>
      </c>
      <c r="AG26" s="2">
        <v>1</v>
      </c>
      <c r="AP26" s="13" t="str">
        <f t="shared" si="21"/>
        <v/>
      </c>
      <c r="AQ26" s="4" t="str">
        <f t="shared" si="22"/>
        <v/>
      </c>
      <c r="AR26" s="4" t="str">
        <f t="shared" si="23"/>
        <v/>
      </c>
      <c r="AS26" s="4" t="str">
        <f t="shared" si="24"/>
        <v>集结层1</v>
      </c>
      <c r="AT26" s="9">
        <v>8</v>
      </c>
      <c r="AU26" s="16" t="s">
        <v>21</v>
      </c>
      <c r="AV26" s="2">
        <v>1</v>
      </c>
      <c r="AW26" s="2">
        <v>1</v>
      </c>
      <c r="AX26" s="5" t="s">
        <v>253</v>
      </c>
      <c r="AY26" s="5"/>
      <c r="AZ26" s="4" t="str">
        <f t="shared" si="25"/>
        <v>在野</v>
      </c>
      <c r="BB26" s="5" t="s">
        <v>277</v>
      </c>
      <c r="BC26" s="14">
        <f t="shared" si="26"/>
        <v>33</v>
      </c>
      <c r="BD26" s="14">
        <f t="shared" si="27"/>
        <v>0</v>
      </c>
      <c r="BE26" s="14">
        <f t="shared" si="20"/>
        <v>0</v>
      </c>
      <c r="BF26" s="14">
        <f t="shared" si="20"/>
        <v>0</v>
      </c>
      <c r="BG26" s="14">
        <f t="shared" si="20"/>
        <v>15</v>
      </c>
      <c r="BH26" s="14">
        <f t="shared" si="20"/>
        <v>11</v>
      </c>
      <c r="BI26" s="14">
        <f t="shared" si="20"/>
        <v>6</v>
      </c>
      <c r="BJ26" s="14">
        <f t="shared" si="20"/>
        <v>1</v>
      </c>
    </row>
    <row r="27" spans="4:62" x14ac:dyDescent="0.15">
      <c r="D27" s="9">
        <v>9</v>
      </c>
      <c r="E27" s="2" t="s">
        <v>22</v>
      </c>
      <c r="F27" s="2">
        <v>2</v>
      </c>
      <c r="G27" s="2">
        <v>1</v>
      </c>
      <c r="Q27" s="9">
        <v>9</v>
      </c>
      <c r="R27" s="16" t="s">
        <v>22</v>
      </c>
      <c r="S27" s="2">
        <v>1</v>
      </c>
      <c r="T27" s="2">
        <v>1</v>
      </c>
      <c r="AD27" s="9">
        <v>9</v>
      </c>
      <c r="AE27" s="16" t="s">
        <v>22</v>
      </c>
      <c r="AF27" s="2">
        <v>1</v>
      </c>
      <c r="AG27" s="2">
        <v>1</v>
      </c>
      <c r="AM27" s="4">
        <f>SUM(AM23:AM26)</f>
        <v>51</v>
      </c>
      <c r="AP27" s="13" t="str">
        <f t="shared" si="21"/>
        <v/>
      </c>
      <c r="AQ27" s="4" t="str">
        <f t="shared" si="22"/>
        <v/>
      </c>
      <c r="AR27" s="4" t="str">
        <f t="shared" si="23"/>
        <v/>
      </c>
      <c r="AS27" s="4" t="str">
        <f t="shared" si="24"/>
        <v>集结层1</v>
      </c>
      <c r="AT27" s="9">
        <v>9</v>
      </c>
      <c r="AU27" s="16" t="s">
        <v>22</v>
      </c>
      <c r="AV27" s="2">
        <v>1</v>
      </c>
      <c r="AW27" s="2">
        <v>1</v>
      </c>
      <c r="AX27" s="5" t="s">
        <v>253</v>
      </c>
      <c r="AY27" s="5"/>
      <c r="AZ27" s="4" t="str">
        <f t="shared" si="25"/>
        <v>在野</v>
      </c>
    </row>
    <row r="28" spans="4:62" x14ac:dyDescent="0.15">
      <c r="D28" s="9">
        <v>10</v>
      </c>
      <c r="E28" s="2" t="s">
        <v>23</v>
      </c>
      <c r="F28" s="2">
        <v>3</v>
      </c>
      <c r="G28" s="2">
        <v>1</v>
      </c>
      <c r="Q28" s="9">
        <v>10</v>
      </c>
      <c r="R28" s="16" t="s">
        <v>23</v>
      </c>
      <c r="S28" s="2">
        <v>1</v>
      </c>
      <c r="T28" s="2">
        <v>1</v>
      </c>
      <c r="AD28" s="9">
        <v>10</v>
      </c>
      <c r="AE28" s="16" t="s">
        <v>23</v>
      </c>
      <c r="AF28" s="2">
        <v>1</v>
      </c>
      <c r="AG28" s="2">
        <v>2</v>
      </c>
      <c r="AP28" s="13" t="str">
        <f t="shared" si="21"/>
        <v/>
      </c>
      <c r="AQ28" s="4" t="str">
        <f t="shared" si="22"/>
        <v/>
      </c>
      <c r="AR28" s="4" t="str">
        <f t="shared" si="23"/>
        <v/>
      </c>
      <c r="AS28" s="4" t="str">
        <f t="shared" si="24"/>
        <v>集结层1</v>
      </c>
      <c r="AT28" s="9">
        <v>10</v>
      </c>
      <c r="AU28" s="16" t="s">
        <v>23</v>
      </c>
      <c r="AV28" s="2">
        <v>2</v>
      </c>
      <c r="AW28" s="2">
        <v>2</v>
      </c>
      <c r="AX28" s="5" t="s">
        <v>253</v>
      </c>
      <c r="AY28" s="5"/>
      <c r="AZ28" s="4" t="str">
        <f t="shared" si="25"/>
        <v>在野</v>
      </c>
    </row>
    <row r="29" spans="4:62" x14ac:dyDescent="0.15">
      <c r="D29" s="9">
        <v>11</v>
      </c>
      <c r="E29" s="2" t="s">
        <v>24</v>
      </c>
      <c r="F29" s="2">
        <v>4</v>
      </c>
      <c r="G29" s="2">
        <v>2</v>
      </c>
      <c r="Q29" s="9">
        <v>11</v>
      </c>
      <c r="R29" s="16" t="s">
        <v>24</v>
      </c>
      <c r="S29" s="2">
        <v>2</v>
      </c>
      <c r="T29" s="2">
        <v>2</v>
      </c>
      <c r="AD29" s="9">
        <v>11</v>
      </c>
      <c r="AE29" s="16" t="s">
        <v>24</v>
      </c>
      <c r="AF29" s="2">
        <v>2</v>
      </c>
      <c r="AG29" s="2">
        <v>2</v>
      </c>
      <c r="AP29" s="13" t="str">
        <f t="shared" si="21"/>
        <v/>
      </c>
      <c r="AQ29" s="4" t="str">
        <f t="shared" si="22"/>
        <v/>
      </c>
      <c r="AR29" s="4" t="str">
        <f t="shared" si="23"/>
        <v/>
      </c>
      <c r="AS29" s="4" t="str">
        <f t="shared" si="24"/>
        <v>集结层1</v>
      </c>
      <c r="AT29" s="9">
        <v>11</v>
      </c>
      <c r="AU29" s="16" t="s">
        <v>24</v>
      </c>
      <c r="AV29" s="2">
        <v>2</v>
      </c>
      <c r="AW29" s="2">
        <v>2</v>
      </c>
      <c r="AX29" s="5" t="s">
        <v>253</v>
      </c>
      <c r="AY29" s="5"/>
      <c r="AZ29" s="4" t="str">
        <f t="shared" si="25"/>
        <v>在野</v>
      </c>
    </row>
    <row r="30" spans="4:62" x14ac:dyDescent="0.15">
      <c r="D30" s="9">
        <v>12</v>
      </c>
      <c r="E30" s="2" t="s">
        <v>25</v>
      </c>
      <c r="F30" s="2">
        <v>5</v>
      </c>
      <c r="G30" s="2">
        <v>3</v>
      </c>
      <c r="Q30" s="9">
        <v>12</v>
      </c>
      <c r="R30" s="16" t="s">
        <v>25</v>
      </c>
      <c r="S30" s="2">
        <v>3</v>
      </c>
      <c r="T30" s="2">
        <v>3</v>
      </c>
      <c r="AD30" s="9">
        <v>12</v>
      </c>
      <c r="AE30" s="16" t="s">
        <v>25</v>
      </c>
      <c r="AF30" s="2">
        <v>3</v>
      </c>
      <c r="AG30" s="2">
        <v>3</v>
      </c>
      <c r="AP30" s="13" t="str">
        <f t="shared" si="21"/>
        <v/>
      </c>
      <c r="AQ30" s="4" t="str">
        <f t="shared" si="22"/>
        <v/>
      </c>
      <c r="AR30" s="4" t="str">
        <f t="shared" si="23"/>
        <v/>
      </c>
      <c r="AS30" s="4" t="str">
        <f t="shared" si="24"/>
        <v>集结层2</v>
      </c>
      <c r="AT30" s="9">
        <v>12</v>
      </c>
      <c r="AU30" s="16" t="s">
        <v>25</v>
      </c>
      <c r="AV30" s="2">
        <v>3</v>
      </c>
      <c r="AW30" s="2">
        <v>3</v>
      </c>
      <c r="AX30" s="5" t="s">
        <v>255</v>
      </c>
      <c r="AY30" s="5"/>
      <c r="AZ30" s="4" t="str">
        <f t="shared" si="25"/>
        <v>在野</v>
      </c>
    </row>
    <row r="31" spans="4:62" x14ac:dyDescent="0.15">
      <c r="D31" s="9">
        <v>13</v>
      </c>
      <c r="E31" s="2" t="s">
        <v>26</v>
      </c>
      <c r="F31" s="2">
        <v>4</v>
      </c>
      <c r="G31" s="2">
        <v>3</v>
      </c>
      <c r="Q31" s="9">
        <v>13</v>
      </c>
      <c r="R31" s="16" t="s">
        <v>26</v>
      </c>
      <c r="S31" s="2">
        <v>3</v>
      </c>
      <c r="T31" s="2">
        <v>3</v>
      </c>
      <c r="AD31" s="9">
        <v>13</v>
      </c>
      <c r="AE31" s="16" t="s">
        <v>26</v>
      </c>
      <c r="AF31" s="2">
        <v>3</v>
      </c>
      <c r="AG31" s="2">
        <v>4</v>
      </c>
      <c r="AP31" s="13" t="str">
        <f t="shared" si="21"/>
        <v/>
      </c>
      <c r="AQ31" s="4" t="str">
        <f t="shared" si="22"/>
        <v/>
      </c>
      <c r="AR31" s="4" t="str">
        <f t="shared" si="23"/>
        <v/>
      </c>
      <c r="AS31" s="4" t="str">
        <f t="shared" si="24"/>
        <v>集结层2</v>
      </c>
      <c r="AT31" s="9">
        <v>13</v>
      </c>
      <c r="AU31" s="16" t="s">
        <v>26</v>
      </c>
      <c r="AV31" s="2">
        <v>4</v>
      </c>
      <c r="AW31" s="2">
        <v>1</v>
      </c>
      <c r="AX31" s="5" t="s">
        <v>255</v>
      </c>
      <c r="AY31" s="5"/>
      <c r="AZ31" s="4" t="str">
        <f t="shared" si="25"/>
        <v>在野</v>
      </c>
    </row>
    <row r="32" spans="4:62" x14ac:dyDescent="0.15">
      <c r="D32" s="9">
        <v>14</v>
      </c>
      <c r="E32" s="2" t="s">
        <v>27</v>
      </c>
      <c r="F32" s="2">
        <v>3</v>
      </c>
      <c r="G32" s="2">
        <v>2</v>
      </c>
      <c r="Q32" s="9">
        <v>14</v>
      </c>
      <c r="R32" s="16" t="s">
        <v>27</v>
      </c>
      <c r="S32" s="2">
        <v>2</v>
      </c>
      <c r="T32" s="2">
        <v>3</v>
      </c>
      <c r="AD32" s="9">
        <v>14</v>
      </c>
      <c r="AE32" s="16" t="s">
        <v>27</v>
      </c>
      <c r="AF32" s="2">
        <v>3</v>
      </c>
      <c r="AG32" s="2">
        <v>2</v>
      </c>
      <c r="AP32" s="13" t="str">
        <f t="shared" si="21"/>
        <v/>
      </c>
      <c r="AQ32" s="4" t="str">
        <f t="shared" si="22"/>
        <v/>
      </c>
      <c r="AR32" s="4" t="str">
        <f t="shared" si="23"/>
        <v/>
      </c>
      <c r="AS32" s="4" t="str">
        <f t="shared" si="24"/>
        <v>集结层2</v>
      </c>
      <c r="AT32" s="9">
        <v>14</v>
      </c>
      <c r="AU32" s="16" t="s">
        <v>27</v>
      </c>
      <c r="AV32" s="2">
        <v>2</v>
      </c>
      <c r="AW32" s="2">
        <v>2</v>
      </c>
      <c r="AX32" s="5" t="s">
        <v>255</v>
      </c>
      <c r="AY32" s="5"/>
      <c r="AZ32" s="4" t="str">
        <f t="shared" si="25"/>
        <v>在野</v>
      </c>
    </row>
    <row r="33" spans="3:52" x14ac:dyDescent="0.15">
      <c r="D33" s="9">
        <v>15</v>
      </c>
      <c r="E33" s="2" t="s">
        <v>28</v>
      </c>
      <c r="F33" s="2">
        <v>4</v>
      </c>
      <c r="G33" s="2">
        <v>4</v>
      </c>
      <c r="Q33" s="9">
        <v>15</v>
      </c>
      <c r="R33" s="16" t="s">
        <v>28</v>
      </c>
      <c r="S33" s="2">
        <v>4</v>
      </c>
      <c r="T33" s="2">
        <v>2</v>
      </c>
      <c r="AD33" s="9">
        <v>15</v>
      </c>
      <c r="AE33" s="16" t="s">
        <v>28</v>
      </c>
      <c r="AF33" s="2">
        <v>2</v>
      </c>
      <c r="AG33" s="2">
        <v>2</v>
      </c>
      <c r="AP33" s="13" t="str">
        <f t="shared" si="21"/>
        <v/>
      </c>
      <c r="AQ33" s="4" t="str">
        <f t="shared" si="22"/>
        <v/>
      </c>
      <c r="AR33" s="4" t="str">
        <f t="shared" si="23"/>
        <v>立国层2</v>
      </c>
      <c r="AS33" s="4" t="str">
        <f t="shared" si="24"/>
        <v/>
      </c>
      <c r="AT33" s="9">
        <v>15</v>
      </c>
      <c r="AU33" s="16" t="s">
        <v>28</v>
      </c>
      <c r="AV33" s="2">
        <v>2</v>
      </c>
      <c r="AW33" s="2">
        <v>3</v>
      </c>
      <c r="AX33" s="5" t="s">
        <v>262</v>
      </c>
      <c r="AY33" s="5" t="s">
        <v>252</v>
      </c>
      <c r="AZ33" s="4" t="str">
        <f t="shared" si="25"/>
        <v>在野</v>
      </c>
    </row>
    <row r="34" spans="3:52" x14ac:dyDescent="0.15">
      <c r="D34" s="9">
        <v>16</v>
      </c>
      <c r="E34" s="2" t="s">
        <v>29</v>
      </c>
      <c r="F34" s="2">
        <v>3</v>
      </c>
      <c r="G34" s="2">
        <v>5</v>
      </c>
      <c r="Q34" s="9">
        <v>16</v>
      </c>
      <c r="R34" s="16" t="s">
        <v>29</v>
      </c>
      <c r="S34" s="2">
        <v>5</v>
      </c>
      <c r="T34" s="2">
        <v>4</v>
      </c>
      <c r="AD34" s="9">
        <v>16</v>
      </c>
      <c r="AE34" s="16" t="s">
        <v>29</v>
      </c>
      <c r="AF34" s="2">
        <v>4</v>
      </c>
      <c r="AG34" s="2">
        <v>4</v>
      </c>
      <c r="AP34" s="13" t="str">
        <f t="shared" si="21"/>
        <v/>
      </c>
      <c r="AQ34" s="4" t="str">
        <f t="shared" si="22"/>
        <v/>
      </c>
      <c r="AR34" s="4" t="str">
        <f t="shared" si="23"/>
        <v>立国层2</v>
      </c>
      <c r="AS34" s="4" t="str">
        <f t="shared" si="24"/>
        <v/>
      </c>
      <c r="AT34" s="9">
        <v>16</v>
      </c>
      <c r="AU34" s="16" t="s">
        <v>29</v>
      </c>
      <c r="AV34" s="2">
        <v>4</v>
      </c>
      <c r="AW34" s="2">
        <v>2</v>
      </c>
      <c r="AX34" s="5" t="s">
        <v>262</v>
      </c>
      <c r="AY34" s="5"/>
      <c r="AZ34" s="4" t="str">
        <f t="shared" si="25"/>
        <v>在野</v>
      </c>
    </row>
    <row r="35" spans="3:52" x14ac:dyDescent="0.15">
      <c r="D35" s="9">
        <v>17</v>
      </c>
      <c r="E35" s="2" t="s">
        <v>30</v>
      </c>
      <c r="F35" s="2">
        <v>3</v>
      </c>
      <c r="G35" s="2">
        <v>4</v>
      </c>
      <c r="H35" s="4" t="s">
        <v>212</v>
      </c>
      <c r="Q35" s="9">
        <v>17</v>
      </c>
      <c r="R35" s="16" t="s">
        <v>30</v>
      </c>
      <c r="S35" s="2">
        <v>4</v>
      </c>
      <c r="T35" s="2">
        <v>4</v>
      </c>
      <c r="U35" s="4" t="s">
        <v>213</v>
      </c>
      <c r="AD35" s="9">
        <v>17</v>
      </c>
      <c r="AE35" s="16" t="s">
        <v>30</v>
      </c>
      <c r="AF35" s="2">
        <v>4</v>
      </c>
      <c r="AG35" s="2">
        <v>4</v>
      </c>
      <c r="AP35" s="13" t="str">
        <f t="shared" si="21"/>
        <v/>
      </c>
      <c r="AQ35" s="4" t="str">
        <f t="shared" si="22"/>
        <v/>
      </c>
      <c r="AR35" s="4" t="str">
        <f t="shared" si="23"/>
        <v>立国层1</v>
      </c>
      <c r="AS35" s="4" t="str">
        <f t="shared" si="24"/>
        <v/>
      </c>
      <c r="AT35" s="9">
        <v>17</v>
      </c>
      <c r="AU35" s="16" t="s">
        <v>30</v>
      </c>
      <c r="AV35" s="2">
        <v>4</v>
      </c>
      <c r="AW35" s="2">
        <v>2</v>
      </c>
      <c r="AX35" s="5" t="s">
        <v>265</v>
      </c>
      <c r="AY35" s="5"/>
      <c r="AZ35" s="4" t="str">
        <f t="shared" si="25"/>
        <v>在野</v>
      </c>
    </row>
    <row r="36" spans="3:52" x14ac:dyDescent="0.15">
      <c r="D36" s="9">
        <v>18</v>
      </c>
      <c r="E36" s="2" t="s">
        <v>31</v>
      </c>
      <c r="F36" s="2">
        <v>4</v>
      </c>
      <c r="G36" s="2">
        <v>3</v>
      </c>
      <c r="Q36" s="9">
        <v>18</v>
      </c>
      <c r="R36" s="16" t="s">
        <v>31</v>
      </c>
      <c r="S36" s="2">
        <v>3</v>
      </c>
      <c r="T36" s="2">
        <v>3</v>
      </c>
      <c r="AD36" s="9">
        <v>18</v>
      </c>
      <c r="AE36" s="16" t="s">
        <v>31</v>
      </c>
      <c r="AF36" s="2">
        <v>3</v>
      </c>
      <c r="AG36" s="2">
        <v>3</v>
      </c>
      <c r="AP36" s="13" t="str">
        <f t="shared" si="21"/>
        <v/>
      </c>
      <c r="AQ36" s="4" t="str">
        <f t="shared" si="22"/>
        <v/>
      </c>
      <c r="AR36" s="4" t="str">
        <f t="shared" si="23"/>
        <v>立国层1</v>
      </c>
      <c r="AS36" s="4" t="str">
        <f t="shared" si="24"/>
        <v/>
      </c>
      <c r="AT36" s="9">
        <v>18</v>
      </c>
      <c r="AU36" s="16" t="s">
        <v>31</v>
      </c>
      <c r="AV36" s="2">
        <v>3</v>
      </c>
      <c r="AW36" s="2">
        <v>3</v>
      </c>
      <c r="AX36" s="5" t="s">
        <v>265</v>
      </c>
      <c r="AY36" s="5"/>
      <c r="AZ36" s="4" t="str">
        <f t="shared" si="25"/>
        <v>在野</v>
      </c>
    </row>
    <row r="37" spans="3:52" x14ac:dyDescent="0.15">
      <c r="D37" s="9">
        <v>19</v>
      </c>
      <c r="E37" s="2" t="s">
        <v>32</v>
      </c>
      <c r="F37" s="2">
        <v>1</v>
      </c>
      <c r="G37" s="2">
        <v>1</v>
      </c>
      <c r="Q37" s="9">
        <v>19</v>
      </c>
      <c r="R37" s="16" t="s">
        <v>32</v>
      </c>
      <c r="S37" s="2">
        <v>1</v>
      </c>
      <c r="T37" s="2">
        <v>1</v>
      </c>
      <c r="AD37" s="9">
        <v>19</v>
      </c>
      <c r="AE37" s="16" t="s">
        <v>32</v>
      </c>
      <c r="AF37" s="2">
        <v>1</v>
      </c>
      <c r="AG37" s="2">
        <v>3</v>
      </c>
      <c r="AP37" s="13" t="str">
        <f t="shared" si="21"/>
        <v/>
      </c>
      <c r="AQ37" s="4" t="str">
        <f t="shared" si="22"/>
        <v/>
      </c>
      <c r="AR37" s="4" t="str">
        <f t="shared" si="23"/>
        <v/>
      </c>
      <c r="AS37" s="4" t="str">
        <f t="shared" si="24"/>
        <v>集结层1</v>
      </c>
      <c r="AT37" s="9">
        <v>19</v>
      </c>
      <c r="AU37" s="16" t="s">
        <v>32</v>
      </c>
      <c r="AV37" s="2">
        <v>3</v>
      </c>
      <c r="AW37" s="2">
        <v>3</v>
      </c>
      <c r="AX37" s="5" t="s">
        <v>253</v>
      </c>
      <c r="AY37" s="5"/>
      <c r="AZ37" s="4" t="str">
        <f t="shared" si="25"/>
        <v>在野</v>
      </c>
    </row>
    <row r="38" spans="3:52" x14ac:dyDescent="0.15">
      <c r="D38" s="9">
        <v>20</v>
      </c>
      <c r="E38" s="2" t="s">
        <v>33</v>
      </c>
      <c r="F38" s="2">
        <v>2</v>
      </c>
      <c r="G38" s="2">
        <v>2</v>
      </c>
      <c r="Q38" s="9">
        <v>20</v>
      </c>
      <c r="R38" s="16" t="s">
        <v>33</v>
      </c>
      <c r="S38" s="2">
        <v>2</v>
      </c>
      <c r="T38" s="2">
        <v>2</v>
      </c>
      <c r="AD38" s="9">
        <v>20</v>
      </c>
      <c r="AE38" s="16" t="s">
        <v>33</v>
      </c>
      <c r="AF38" s="2">
        <v>2</v>
      </c>
      <c r="AG38" s="2">
        <v>2</v>
      </c>
      <c r="AP38" s="13" t="str">
        <f t="shared" si="21"/>
        <v/>
      </c>
      <c r="AQ38" s="4" t="str">
        <f t="shared" si="22"/>
        <v/>
      </c>
      <c r="AR38" s="4" t="str">
        <f t="shared" si="23"/>
        <v/>
      </c>
      <c r="AS38" s="4" t="str">
        <f t="shared" si="24"/>
        <v>集结层1</v>
      </c>
      <c r="AT38" s="9">
        <v>20</v>
      </c>
      <c r="AU38" s="16" t="s">
        <v>33</v>
      </c>
      <c r="AV38" s="2">
        <v>2</v>
      </c>
      <c r="AW38" s="2">
        <v>2</v>
      </c>
      <c r="AX38" s="5" t="s">
        <v>253</v>
      </c>
      <c r="AY38" s="5"/>
      <c r="AZ38" s="4" t="str">
        <f t="shared" si="25"/>
        <v>在野</v>
      </c>
    </row>
    <row r="39" spans="3:52" x14ac:dyDescent="0.15">
      <c r="D39" s="9">
        <v>21</v>
      </c>
      <c r="E39" s="2" t="s">
        <v>34</v>
      </c>
      <c r="F39" s="2">
        <v>2</v>
      </c>
      <c r="G39" s="2">
        <v>2</v>
      </c>
      <c r="Q39" s="9">
        <v>21</v>
      </c>
      <c r="R39" s="16" t="s">
        <v>34</v>
      </c>
      <c r="S39" s="2">
        <v>2</v>
      </c>
      <c r="T39" s="2">
        <v>2</v>
      </c>
      <c r="AD39" s="9">
        <v>21</v>
      </c>
      <c r="AE39" s="16" t="s">
        <v>34</v>
      </c>
      <c r="AF39" s="2">
        <v>2</v>
      </c>
      <c r="AG39" s="2">
        <v>2</v>
      </c>
      <c r="AP39" s="13" t="str">
        <f t="shared" si="21"/>
        <v/>
      </c>
      <c r="AQ39" s="4" t="str">
        <f t="shared" si="22"/>
        <v/>
      </c>
      <c r="AR39" s="4" t="str">
        <f t="shared" si="23"/>
        <v/>
      </c>
      <c r="AS39" s="4" t="str">
        <f t="shared" si="24"/>
        <v>集结层1</v>
      </c>
      <c r="AT39" s="9">
        <v>21</v>
      </c>
      <c r="AU39" s="16" t="s">
        <v>34</v>
      </c>
      <c r="AV39" s="2">
        <v>2</v>
      </c>
      <c r="AW39" s="2">
        <v>2</v>
      </c>
      <c r="AX39" s="5" t="s">
        <v>253</v>
      </c>
      <c r="AY39" s="5"/>
      <c r="AZ39" s="4" t="str">
        <f t="shared" si="25"/>
        <v>在野</v>
      </c>
    </row>
    <row r="40" spans="3:52" x14ac:dyDescent="0.15">
      <c r="D40" s="9">
        <v>22</v>
      </c>
      <c r="E40" s="2" t="s">
        <v>35</v>
      </c>
      <c r="F40" s="2">
        <v>1</v>
      </c>
      <c r="G40" s="2">
        <v>1</v>
      </c>
      <c r="Q40" s="9">
        <v>22</v>
      </c>
      <c r="R40" s="16" t="s">
        <v>35</v>
      </c>
      <c r="S40" s="2">
        <v>1</v>
      </c>
      <c r="T40" s="2">
        <v>1</v>
      </c>
      <c r="AD40" s="9">
        <v>22</v>
      </c>
      <c r="AE40" s="16" t="s">
        <v>35</v>
      </c>
      <c r="AF40" s="2">
        <v>1</v>
      </c>
      <c r="AG40" s="2">
        <v>2</v>
      </c>
      <c r="AP40" s="13" t="str">
        <f t="shared" si="21"/>
        <v/>
      </c>
      <c r="AQ40" s="4" t="str">
        <f t="shared" si="22"/>
        <v/>
      </c>
      <c r="AR40" s="4" t="str">
        <f t="shared" si="23"/>
        <v/>
      </c>
      <c r="AS40" s="4" t="str">
        <f t="shared" si="24"/>
        <v>集结层1</v>
      </c>
      <c r="AT40" s="9">
        <v>22</v>
      </c>
      <c r="AU40" s="16" t="s">
        <v>35</v>
      </c>
      <c r="AV40" s="2">
        <v>2</v>
      </c>
      <c r="AW40" s="2">
        <v>2</v>
      </c>
      <c r="AX40" s="5" t="s">
        <v>253</v>
      </c>
      <c r="AY40" s="5"/>
      <c r="AZ40" s="4" t="str">
        <f t="shared" si="25"/>
        <v>在野</v>
      </c>
    </row>
    <row r="41" spans="3:52" x14ac:dyDescent="0.15">
      <c r="D41" s="9">
        <v>23</v>
      </c>
      <c r="E41" s="2" t="s">
        <v>36</v>
      </c>
      <c r="F41" s="2">
        <v>3</v>
      </c>
      <c r="G41" s="2">
        <v>3</v>
      </c>
      <c r="H41" s="4" t="s">
        <v>208</v>
      </c>
      <c r="Q41" s="9">
        <v>23</v>
      </c>
      <c r="R41" s="16" t="s">
        <v>36</v>
      </c>
      <c r="S41" s="2">
        <v>3</v>
      </c>
      <c r="T41" s="2">
        <v>3</v>
      </c>
      <c r="U41" s="4" t="s">
        <v>227</v>
      </c>
      <c r="AD41" s="9">
        <v>23</v>
      </c>
      <c r="AE41" s="16" t="s">
        <v>36</v>
      </c>
      <c r="AF41" s="2">
        <v>3</v>
      </c>
      <c r="AG41" s="2">
        <v>2</v>
      </c>
      <c r="AP41" s="13" t="str">
        <f t="shared" si="21"/>
        <v/>
      </c>
      <c r="AQ41" s="4" t="str">
        <f t="shared" si="22"/>
        <v/>
      </c>
      <c r="AR41" s="4" t="str">
        <f t="shared" si="23"/>
        <v>立国层1</v>
      </c>
      <c r="AS41" s="4" t="str">
        <f t="shared" si="24"/>
        <v/>
      </c>
      <c r="AT41" s="9">
        <v>23</v>
      </c>
      <c r="AU41" s="16" t="s">
        <v>36</v>
      </c>
      <c r="AV41" s="2">
        <v>2</v>
      </c>
      <c r="AW41" s="2">
        <v>2</v>
      </c>
      <c r="AX41" s="5" t="s">
        <v>265</v>
      </c>
      <c r="AY41" s="5"/>
      <c r="AZ41" s="4" t="str">
        <f t="shared" si="25"/>
        <v>在野</v>
      </c>
    </row>
    <row r="42" spans="3:52" x14ac:dyDescent="0.15">
      <c r="D42" s="9">
        <v>24</v>
      </c>
      <c r="E42" s="2" t="s">
        <v>37</v>
      </c>
      <c r="F42" s="2">
        <v>4</v>
      </c>
      <c r="G42" s="2">
        <v>2</v>
      </c>
      <c r="Q42" s="9">
        <v>24</v>
      </c>
      <c r="R42" s="16" t="s">
        <v>37</v>
      </c>
      <c r="S42" s="2">
        <v>2</v>
      </c>
      <c r="T42" s="2">
        <v>2</v>
      </c>
      <c r="AD42" s="9">
        <v>24</v>
      </c>
      <c r="AE42" s="16" t="s">
        <v>37</v>
      </c>
      <c r="AF42" s="2">
        <v>2</v>
      </c>
      <c r="AG42" s="2">
        <v>5</v>
      </c>
      <c r="AH42" s="4" t="s">
        <v>240</v>
      </c>
      <c r="AP42" s="13" t="str">
        <f t="shared" si="21"/>
        <v/>
      </c>
      <c r="AQ42" s="4" t="str">
        <f t="shared" si="22"/>
        <v/>
      </c>
      <c r="AR42" s="4" t="str">
        <f t="shared" si="23"/>
        <v>立国层1</v>
      </c>
      <c r="AS42" s="4" t="str">
        <f t="shared" si="24"/>
        <v/>
      </c>
      <c r="AT42" s="9">
        <v>24</v>
      </c>
      <c r="AU42" s="16" t="s">
        <v>37</v>
      </c>
      <c r="AV42" s="2">
        <v>5</v>
      </c>
      <c r="AW42" s="2">
        <v>2</v>
      </c>
      <c r="AX42" s="5" t="s">
        <v>265</v>
      </c>
      <c r="AY42" s="5"/>
      <c r="AZ42" s="4" t="str">
        <f t="shared" si="25"/>
        <v>在野</v>
      </c>
    </row>
    <row r="43" spans="3:52" x14ac:dyDescent="0.15">
      <c r="D43" s="9">
        <v>25</v>
      </c>
      <c r="E43" s="2" t="s">
        <v>38</v>
      </c>
      <c r="F43" s="2">
        <v>3</v>
      </c>
      <c r="G43" s="2">
        <v>3</v>
      </c>
      <c r="Q43" s="9">
        <v>25</v>
      </c>
      <c r="R43" s="16" t="s">
        <v>38</v>
      </c>
      <c r="S43" s="2">
        <v>3</v>
      </c>
      <c r="T43" s="2">
        <v>3</v>
      </c>
      <c r="AD43" s="9">
        <v>25</v>
      </c>
      <c r="AE43" s="16" t="s">
        <v>38</v>
      </c>
      <c r="AF43" s="2">
        <v>3</v>
      </c>
      <c r="AG43" s="2">
        <v>3</v>
      </c>
      <c r="AP43" s="13" t="str">
        <f t="shared" si="21"/>
        <v/>
      </c>
      <c r="AQ43" s="4" t="str">
        <f t="shared" si="22"/>
        <v/>
      </c>
      <c r="AR43" s="4" t="str">
        <f t="shared" si="23"/>
        <v>立国层2</v>
      </c>
      <c r="AS43" s="4" t="str">
        <f t="shared" si="24"/>
        <v/>
      </c>
      <c r="AT43" s="9">
        <v>25</v>
      </c>
      <c r="AU43" s="16" t="s">
        <v>38</v>
      </c>
      <c r="AV43" s="2">
        <v>3</v>
      </c>
      <c r="AW43" s="2">
        <v>3</v>
      </c>
      <c r="AX43" s="5" t="s">
        <v>262</v>
      </c>
      <c r="AY43" s="5"/>
      <c r="AZ43" s="4" t="str">
        <f t="shared" si="25"/>
        <v>在野</v>
      </c>
    </row>
    <row r="44" spans="3:52" x14ac:dyDescent="0.15">
      <c r="D44" s="9">
        <v>26</v>
      </c>
      <c r="E44" s="2" t="s">
        <v>39</v>
      </c>
      <c r="F44" s="2">
        <v>2</v>
      </c>
      <c r="G44" s="2">
        <v>5</v>
      </c>
      <c r="P44" s="4" t="s">
        <v>226</v>
      </c>
      <c r="Q44" s="9">
        <v>26</v>
      </c>
      <c r="R44" s="3" t="s">
        <v>39</v>
      </c>
      <c r="S44" s="2">
        <v>5</v>
      </c>
      <c r="T44" s="2">
        <v>5</v>
      </c>
      <c r="AD44" s="9">
        <v>26</v>
      </c>
      <c r="AE44" s="16" t="s">
        <v>39</v>
      </c>
      <c r="AF44" s="2">
        <v>5</v>
      </c>
      <c r="AG44" s="2">
        <v>6</v>
      </c>
      <c r="AH44" s="4" t="s">
        <v>241</v>
      </c>
      <c r="AP44" s="13" t="str">
        <f t="shared" si="21"/>
        <v/>
      </c>
      <c r="AQ44" s="4" t="str">
        <f t="shared" si="22"/>
        <v/>
      </c>
      <c r="AR44" s="4" t="str">
        <f t="shared" si="23"/>
        <v>立国层2</v>
      </c>
      <c r="AS44" s="4" t="str">
        <f t="shared" si="24"/>
        <v/>
      </c>
      <c r="AT44" s="9">
        <v>26</v>
      </c>
      <c r="AU44" s="16" t="s">
        <v>39</v>
      </c>
      <c r="AV44" s="2">
        <v>6</v>
      </c>
      <c r="AW44" s="2">
        <v>3</v>
      </c>
      <c r="AX44" s="5" t="s">
        <v>262</v>
      </c>
      <c r="AY44" s="5"/>
      <c r="AZ44" s="4" t="str">
        <f t="shared" si="25"/>
        <v>在野</v>
      </c>
    </row>
    <row r="45" spans="3:52" x14ac:dyDescent="0.15">
      <c r="D45" s="9">
        <v>27</v>
      </c>
      <c r="E45" s="2" t="s">
        <v>40</v>
      </c>
      <c r="F45" s="2">
        <v>6</v>
      </c>
      <c r="G45" s="2">
        <v>6</v>
      </c>
      <c r="Q45" s="9">
        <v>27</v>
      </c>
      <c r="R45" s="16" t="s">
        <v>40</v>
      </c>
      <c r="S45" s="2">
        <v>6</v>
      </c>
      <c r="T45" s="2">
        <v>6</v>
      </c>
      <c r="AD45" s="9">
        <v>27</v>
      </c>
      <c r="AE45" s="16" t="s">
        <v>40</v>
      </c>
      <c r="AF45" s="2">
        <v>6</v>
      </c>
      <c r="AG45" s="2">
        <v>5</v>
      </c>
      <c r="AP45" s="13" t="str">
        <f t="shared" si="21"/>
        <v/>
      </c>
      <c r="AQ45" s="4" t="str">
        <f t="shared" si="22"/>
        <v/>
      </c>
      <c r="AR45" s="4" t="str">
        <f t="shared" si="23"/>
        <v>立国层2</v>
      </c>
      <c r="AS45" s="4" t="str">
        <f t="shared" si="24"/>
        <v/>
      </c>
      <c r="AT45" s="9">
        <v>27</v>
      </c>
      <c r="AU45" s="16" t="s">
        <v>40</v>
      </c>
      <c r="AV45" s="2">
        <v>5</v>
      </c>
      <c r="AW45" s="2">
        <v>2</v>
      </c>
      <c r="AX45" s="5" t="s">
        <v>262</v>
      </c>
      <c r="AY45" s="5"/>
      <c r="AZ45" s="4" t="str">
        <f t="shared" si="25"/>
        <v>在野</v>
      </c>
    </row>
    <row r="46" spans="3:52" x14ac:dyDescent="0.15">
      <c r="C46" s="4" t="s">
        <v>201</v>
      </c>
      <c r="D46" s="9">
        <v>28</v>
      </c>
      <c r="E46" s="3" t="s">
        <v>41</v>
      </c>
      <c r="F46" s="2">
        <v>4</v>
      </c>
      <c r="G46" s="2">
        <v>4</v>
      </c>
      <c r="Q46" s="9">
        <v>28</v>
      </c>
      <c r="R46" s="16" t="s">
        <v>41</v>
      </c>
      <c r="S46" s="2">
        <v>4</v>
      </c>
      <c r="T46" s="2">
        <v>5</v>
      </c>
      <c r="AD46" s="9">
        <v>28</v>
      </c>
      <c r="AE46" s="16" t="s">
        <v>41</v>
      </c>
      <c r="AF46" s="2">
        <v>5</v>
      </c>
      <c r="AG46" s="2">
        <v>5</v>
      </c>
      <c r="AP46" s="13" t="str">
        <f t="shared" si="21"/>
        <v/>
      </c>
      <c r="AQ46" s="4" t="str">
        <f t="shared" si="22"/>
        <v/>
      </c>
      <c r="AR46" s="4" t="str">
        <f t="shared" si="23"/>
        <v>立国层2</v>
      </c>
      <c r="AS46" s="4" t="str">
        <f t="shared" si="24"/>
        <v/>
      </c>
      <c r="AT46" s="9">
        <v>28</v>
      </c>
      <c r="AU46" s="16" t="s">
        <v>41</v>
      </c>
      <c r="AV46" s="2">
        <v>5</v>
      </c>
      <c r="AW46" s="2">
        <v>4</v>
      </c>
      <c r="AX46" s="5" t="s">
        <v>262</v>
      </c>
      <c r="AY46" s="5" t="s">
        <v>258</v>
      </c>
      <c r="AZ46" s="4" t="str">
        <f t="shared" si="25"/>
        <v>在野</v>
      </c>
    </row>
    <row r="47" spans="3:52" x14ac:dyDescent="0.15">
      <c r="D47" s="9">
        <v>29</v>
      </c>
      <c r="E47" s="2" t="s">
        <v>42</v>
      </c>
      <c r="F47" s="2">
        <v>1</v>
      </c>
      <c r="G47" s="2">
        <v>5</v>
      </c>
      <c r="Q47" s="9">
        <v>29</v>
      </c>
      <c r="R47" s="16" t="s">
        <v>42</v>
      </c>
      <c r="S47" s="2">
        <v>5</v>
      </c>
      <c r="T47" s="2">
        <v>5</v>
      </c>
      <c r="AD47" s="9">
        <v>29</v>
      </c>
      <c r="AE47" s="16" t="s">
        <v>42</v>
      </c>
      <c r="AF47" s="2">
        <v>5</v>
      </c>
      <c r="AG47" s="2">
        <v>3</v>
      </c>
      <c r="AP47" s="13" t="str">
        <f t="shared" si="21"/>
        <v/>
      </c>
      <c r="AQ47" s="4" t="str">
        <f t="shared" si="22"/>
        <v/>
      </c>
      <c r="AR47" s="4" t="str">
        <f t="shared" si="23"/>
        <v>立国层2</v>
      </c>
      <c r="AS47" s="4" t="str">
        <f t="shared" si="24"/>
        <v/>
      </c>
      <c r="AT47" s="9">
        <v>29</v>
      </c>
      <c r="AU47" s="16" t="s">
        <v>42</v>
      </c>
      <c r="AV47" s="2">
        <v>3</v>
      </c>
      <c r="AW47" s="2">
        <v>2</v>
      </c>
      <c r="AX47" s="5" t="s">
        <v>262</v>
      </c>
      <c r="AY47" s="5"/>
      <c r="AZ47" s="4" t="str">
        <f t="shared" si="25"/>
        <v>在野</v>
      </c>
    </row>
    <row r="48" spans="3:52" x14ac:dyDescent="0.15">
      <c r="D48" s="9">
        <v>30</v>
      </c>
      <c r="E48" s="2" t="s">
        <v>43</v>
      </c>
      <c r="F48" s="2">
        <v>5</v>
      </c>
      <c r="G48" s="2">
        <v>2</v>
      </c>
      <c r="Q48" s="9">
        <v>30</v>
      </c>
      <c r="R48" s="16" t="s">
        <v>43</v>
      </c>
      <c r="S48" s="2">
        <v>2</v>
      </c>
      <c r="T48" s="2">
        <v>2</v>
      </c>
      <c r="AD48" s="9">
        <v>30</v>
      </c>
      <c r="AE48" s="16" t="s">
        <v>43</v>
      </c>
      <c r="AF48" s="2">
        <v>2</v>
      </c>
      <c r="AG48" s="2">
        <v>4</v>
      </c>
      <c r="AP48" s="13" t="str">
        <f t="shared" si="21"/>
        <v/>
      </c>
      <c r="AQ48" s="4" t="str">
        <f t="shared" si="22"/>
        <v/>
      </c>
      <c r="AR48" s="4" t="str">
        <f t="shared" si="23"/>
        <v>立国层1</v>
      </c>
      <c r="AS48" s="4" t="str">
        <f t="shared" si="24"/>
        <v/>
      </c>
      <c r="AT48" s="9">
        <v>30</v>
      </c>
      <c r="AU48" s="16" t="s">
        <v>43</v>
      </c>
      <c r="AV48" s="2">
        <v>4</v>
      </c>
      <c r="AW48" s="2">
        <v>2</v>
      </c>
      <c r="AX48" s="5" t="s">
        <v>265</v>
      </c>
      <c r="AY48" s="5"/>
      <c r="AZ48" s="4" t="str">
        <f t="shared" si="25"/>
        <v>在野</v>
      </c>
    </row>
    <row r="49" spans="3:52" x14ac:dyDescent="0.15">
      <c r="D49" s="9">
        <v>31</v>
      </c>
      <c r="E49" s="2" t="s">
        <v>44</v>
      </c>
      <c r="F49" s="2">
        <v>1</v>
      </c>
      <c r="G49" s="2">
        <v>2</v>
      </c>
      <c r="Q49" s="9">
        <v>31</v>
      </c>
      <c r="R49" s="16" t="s">
        <v>44</v>
      </c>
      <c r="S49" s="2">
        <v>2</v>
      </c>
      <c r="T49" s="2">
        <v>3</v>
      </c>
      <c r="AD49" s="9">
        <v>31</v>
      </c>
      <c r="AE49" s="16" t="s">
        <v>44</v>
      </c>
      <c r="AF49" s="2">
        <v>3</v>
      </c>
      <c r="AG49" s="2">
        <v>2</v>
      </c>
      <c r="AP49" s="13" t="str">
        <f t="shared" si="21"/>
        <v/>
      </c>
      <c r="AQ49" s="4" t="str">
        <f t="shared" si="22"/>
        <v/>
      </c>
      <c r="AR49" s="4" t="str">
        <f t="shared" si="23"/>
        <v>立国层1</v>
      </c>
      <c r="AS49" s="4" t="str">
        <f t="shared" si="24"/>
        <v/>
      </c>
      <c r="AT49" s="9">
        <v>31</v>
      </c>
      <c r="AU49" s="16" t="s">
        <v>44</v>
      </c>
      <c r="AV49" s="2">
        <v>2</v>
      </c>
      <c r="AW49" s="2">
        <v>2</v>
      </c>
      <c r="AX49" s="5" t="s">
        <v>265</v>
      </c>
      <c r="AY49" s="5"/>
      <c r="AZ49" s="4" t="str">
        <f t="shared" si="25"/>
        <v>在野</v>
      </c>
    </row>
    <row r="50" spans="3:52" x14ac:dyDescent="0.15">
      <c r="D50" s="9">
        <v>32</v>
      </c>
      <c r="E50" s="2" t="s">
        <v>45</v>
      </c>
      <c r="F50" s="2">
        <v>1</v>
      </c>
      <c r="G50" s="2">
        <v>3</v>
      </c>
      <c r="Q50" s="9">
        <v>32</v>
      </c>
      <c r="R50" s="16" t="s">
        <v>45</v>
      </c>
      <c r="S50" s="2">
        <v>3</v>
      </c>
      <c r="T50" s="2">
        <v>3</v>
      </c>
      <c r="AD50" s="9">
        <v>32</v>
      </c>
      <c r="AE50" s="16" t="s">
        <v>45</v>
      </c>
      <c r="AF50" s="2">
        <v>3</v>
      </c>
      <c r="AG50" s="2">
        <v>3</v>
      </c>
      <c r="AP50" s="13" t="str">
        <f t="shared" si="21"/>
        <v/>
      </c>
      <c r="AQ50" s="4" t="str">
        <f t="shared" si="22"/>
        <v/>
      </c>
      <c r="AR50" s="4" t="str">
        <f t="shared" si="23"/>
        <v>立国层2</v>
      </c>
      <c r="AS50" s="4" t="str">
        <f t="shared" si="24"/>
        <v/>
      </c>
      <c r="AT50" s="9">
        <v>32</v>
      </c>
      <c r="AU50" s="16" t="s">
        <v>45</v>
      </c>
      <c r="AV50" s="2">
        <v>3</v>
      </c>
      <c r="AW50" s="2">
        <v>2</v>
      </c>
      <c r="AX50" s="5" t="s">
        <v>262</v>
      </c>
      <c r="AY50" s="5"/>
      <c r="AZ50" s="4" t="str">
        <f t="shared" si="25"/>
        <v>在野</v>
      </c>
    </row>
    <row r="51" spans="3:52" x14ac:dyDescent="0.15">
      <c r="D51" s="9">
        <v>33</v>
      </c>
      <c r="E51" s="2" t="s">
        <v>46</v>
      </c>
      <c r="F51" s="2">
        <v>1</v>
      </c>
      <c r="G51" s="2">
        <v>3</v>
      </c>
      <c r="Q51" s="9">
        <v>33</v>
      </c>
      <c r="R51" s="16" t="s">
        <v>46</v>
      </c>
      <c r="S51" s="2">
        <v>3</v>
      </c>
      <c r="T51" s="2">
        <v>5</v>
      </c>
      <c r="AD51" s="9">
        <v>33</v>
      </c>
      <c r="AE51" s="16" t="s">
        <v>46</v>
      </c>
      <c r="AF51" s="2">
        <v>5</v>
      </c>
      <c r="AG51" s="2">
        <v>5</v>
      </c>
      <c r="AP51" s="13" t="str">
        <f t="shared" si="21"/>
        <v/>
      </c>
      <c r="AQ51" s="4" t="str">
        <f t="shared" si="22"/>
        <v/>
      </c>
      <c r="AR51" s="4" t="str">
        <f t="shared" si="23"/>
        <v>立国层2</v>
      </c>
      <c r="AS51" s="4" t="str">
        <f t="shared" si="24"/>
        <v/>
      </c>
      <c r="AT51" s="9">
        <v>33</v>
      </c>
      <c r="AU51" s="16" t="s">
        <v>46</v>
      </c>
      <c r="AV51" s="2">
        <v>5</v>
      </c>
      <c r="AW51" s="2">
        <v>2</v>
      </c>
      <c r="AX51" s="5" t="s">
        <v>262</v>
      </c>
      <c r="AY51" s="5"/>
      <c r="AZ51" s="4" t="str">
        <f t="shared" si="25"/>
        <v>在野</v>
      </c>
    </row>
    <row r="52" spans="3:52" x14ac:dyDescent="0.15">
      <c r="D52" s="9">
        <v>34</v>
      </c>
      <c r="E52" s="2" t="s">
        <v>47</v>
      </c>
      <c r="F52" s="2">
        <v>1</v>
      </c>
      <c r="G52" s="2">
        <v>4</v>
      </c>
      <c r="Q52" s="9">
        <v>34</v>
      </c>
      <c r="R52" s="16" t="s">
        <v>47</v>
      </c>
      <c r="S52" s="2">
        <v>4</v>
      </c>
      <c r="T52" s="2">
        <v>5</v>
      </c>
      <c r="AD52" s="9">
        <v>34</v>
      </c>
      <c r="AE52" s="16" t="s">
        <v>47</v>
      </c>
      <c r="AF52" s="2">
        <v>5</v>
      </c>
      <c r="AG52" s="2">
        <v>3</v>
      </c>
      <c r="AP52" s="13" t="str">
        <f t="shared" si="21"/>
        <v/>
      </c>
      <c r="AQ52" s="4" t="str">
        <f t="shared" si="22"/>
        <v/>
      </c>
      <c r="AR52" s="4" t="str">
        <f t="shared" si="23"/>
        <v>立国层2</v>
      </c>
      <c r="AS52" s="4" t="str">
        <f t="shared" si="24"/>
        <v/>
      </c>
      <c r="AT52" s="9">
        <v>34</v>
      </c>
      <c r="AU52" s="16" t="s">
        <v>47</v>
      </c>
      <c r="AV52" s="2">
        <v>3</v>
      </c>
      <c r="AW52" s="2">
        <v>2</v>
      </c>
      <c r="AX52" s="5" t="s">
        <v>262</v>
      </c>
      <c r="AY52" s="5"/>
      <c r="AZ52" s="4" t="str">
        <f t="shared" si="25"/>
        <v>在野</v>
      </c>
    </row>
    <row r="53" spans="3:52" x14ac:dyDescent="0.15">
      <c r="D53" s="9">
        <v>35</v>
      </c>
      <c r="E53" s="2" t="s">
        <v>48</v>
      </c>
      <c r="F53" s="2">
        <v>2</v>
      </c>
      <c r="G53" s="2">
        <v>3</v>
      </c>
      <c r="Q53" s="9">
        <v>35</v>
      </c>
      <c r="R53" s="16" t="s">
        <v>48</v>
      </c>
      <c r="S53" s="2">
        <v>3</v>
      </c>
      <c r="T53" s="2">
        <v>3</v>
      </c>
      <c r="AD53" s="9">
        <v>35</v>
      </c>
      <c r="AE53" s="16" t="s">
        <v>48</v>
      </c>
      <c r="AF53" s="2">
        <v>3</v>
      </c>
      <c r="AG53" s="2">
        <v>3</v>
      </c>
      <c r="AP53" s="13" t="str">
        <f t="shared" si="21"/>
        <v/>
      </c>
      <c r="AQ53" s="4" t="str">
        <f t="shared" si="22"/>
        <v/>
      </c>
      <c r="AR53" s="4" t="str">
        <f t="shared" si="23"/>
        <v>立国层2</v>
      </c>
      <c r="AS53" s="4" t="str">
        <f t="shared" si="24"/>
        <v/>
      </c>
      <c r="AT53" s="9">
        <v>35</v>
      </c>
      <c r="AU53" s="16" t="s">
        <v>48</v>
      </c>
      <c r="AV53" s="2">
        <v>3</v>
      </c>
      <c r="AW53" s="2">
        <v>2</v>
      </c>
      <c r="AX53" s="5" t="s">
        <v>262</v>
      </c>
      <c r="AY53" s="5"/>
      <c r="AZ53" s="4" t="str">
        <f t="shared" si="25"/>
        <v>在野</v>
      </c>
    </row>
    <row r="54" spans="3:52" x14ac:dyDescent="0.15">
      <c r="D54" s="9">
        <v>36</v>
      </c>
      <c r="E54" s="2" t="s">
        <v>49</v>
      </c>
      <c r="F54" s="2">
        <v>3</v>
      </c>
      <c r="G54" s="2">
        <v>3</v>
      </c>
      <c r="Q54" s="9">
        <v>36</v>
      </c>
      <c r="R54" s="16" t="s">
        <v>49</v>
      </c>
      <c r="S54" s="2">
        <v>3</v>
      </c>
      <c r="T54" s="2">
        <v>4</v>
      </c>
      <c r="AD54" s="9">
        <v>36</v>
      </c>
      <c r="AE54" s="16" t="s">
        <v>49</v>
      </c>
      <c r="AF54" s="2">
        <v>4</v>
      </c>
      <c r="AG54" s="2">
        <v>4</v>
      </c>
      <c r="AP54" s="13" t="str">
        <f t="shared" si="21"/>
        <v/>
      </c>
      <c r="AQ54" s="4" t="str">
        <f t="shared" si="22"/>
        <v/>
      </c>
      <c r="AR54" s="4" t="str">
        <f t="shared" si="23"/>
        <v>立国层2</v>
      </c>
      <c r="AS54" s="4" t="str">
        <f t="shared" si="24"/>
        <v/>
      </c>
      <c r="AT54" s="9">
        <v>36</v>
      </c>
      <c r="AU54" s="16" t="s">
        <v>49</v>
      </c>
      <c r="AV54" s="2">
        <v>4</v>
      </c>
      <c r="AW54" s="2">
        <v>4</v>
      </c>
      <c r="AX54" s="5" t="s">
        <v>278</v>
      </c>
      <c r="AY54" s="5"/>
      <c r="AZ54" s="4" t="str">
        <f t="shared" si="25"/>
        <v>在野</v>
      </c>
    </row>
    <row r="55" spans="3:52" x14ac:dyDescent="0.15">
      <c r="C55" s="4" t="s">
        <v>204</v>
      </c>
      <c r="D55" s="9">
        <v>37</v>
      </c>
      <c r="E55" s="3" t="s">
        <v>50</v>
      </c>
      <c r="F55" s="2">
        <v>7</v>
      </c>
      <c r="G55" s="2">
        <v>7</v>
      </c>
      <c r="P55" s="4" t="s">
        <v>204</v>
      </c>
      <c r="Q55" s="9">
        <v>37</v>
      </c>
      <c r="R55" s="3" t="s">
        <v>50</v>
      </c>
      <c r="S55" s="2">
        <v>7</v>
      </c>
      <c r="T55" s="2">
        <v>7</v>
      </c>
      <c r="AD55" s="9">
        <v>37</v>
      </c>
      <c r="AE55" s="16" t="s">
        <v>50</v>
      </c>
      <c r="AF55" s="2">
        <v>7</v>
      </c>
      <c r="AG55" s="2">
        <v>7</v>
      </c>
      <c r="AP55" s="13" t="str">
        <f t="shared" si="21"/>
        <v/>
      </c>
      <c r="AQ55" s="4" t="str">
        <f t="shared" si="22"/>
        <v>扩张层</v>
      </c>
      <c r="AR55" s="4" t="str">
        <f t="shared" si="23"/>
        <v/>
      </c>
      <c r="AS55" s="4" t="str">
        <f t="shared" si="24"/>
        <v/>
      </c>
      <c r="AT55" s="9">
        <v>37</v>
      </c>
      <c r="AU55" s="16" t="s">
        <v>50</v>
      </c>
      <c r="AV55" s="2">
        <v>7</v>
      </c>
      <c r="AW55" s="2">
        <v>3</v>
      </c>
      <c r="AX55" s="5" t="s">
        <v>266</v>
      </c>
      <c r="AY55" s="5"/>
      <c r="AZ55" s="4" t="str">
        <f t="shared" si="25"/>
        <v>在野</v>
      </c>
    </row>
    <row r="56" spans="3:52" x14ac:dyDescent="0.15">
      <c r="D56" s="9">
        <v>38</v>
      </c>
      <c r="E56" s="2" t="s">
        <v>51</v>
      </c>
      <c r="F56" s="2">
        <v>6</v>
      </c>
      <c r="G56" s="2">
        <v>6</v>
      </c>
      <c r="Q56" s="9">
        <v>38</v>
      </c>
      <c r="R56" s="16" t="s">
        <v>51</v>
      </c>
      <c r="S56" s="2">
        <v>6</v>
      </c>
      <c r="T56" s="2">
        <v>6</v>
      </c>
      <c r="AD56" s="9">
        <v>38</v>
      </c>
      <c r="AE56" s="16" t="s">
        <v>51</v>
      </c>
      <c r="AF56" s="2">
        <v>6</v>
      </c>
      <c r="AG56" s="2">
        <v>6</v>
      </c>
      <c r="AP56" s="13" t="str">
        <f t="shared" si="21"/>
        <v/>
      </c>
      <c r="AQ56" s="4" t="str">
        <f t="shared" si="22"/>
        <v>扩张层</v>
      </c>
      <c r="AR56" s="4" t="str">
        <f t="shared" si="23"/>
        <v/>
      </c>
      <c r="AS56" s="4" t="str">
        <f t="shared" si="24"/>
        <v/>
      </c>
      <c r="AT56" s="9">
        <v>38</v>
      </c>
      <c r="AU56" s="16" t="s">
        <v>51</v>
      </c>
      <c r="AV56" s="2">
        <v>6</v>
      </c>
      <c r="AW56" s="2">
        <v>5</v>
      </c>
      <c r="AX56" s="5" t="s">
        <v>266</v>
      </c>
      <c r="AY56" s="5"/>
      <c r="AZ56" s="4" t="str">
        <f t="shared" si="25"/>
        <v>在野</v>
      </c>
    </row>
    <row r="57" spans="3:52" x14ac:dyDescent="0.15">
      <c r="D57" s="9">
        <v>39</v>
      </c>
      <c r="E57" s="2" t="s">
        <v>52</v>
      </c>
      <c r="F57" s="2">
        <v>2</v>
      </c>
      <c r="G57" s="2">
        <v>5</v>
      </c>
      <c r="H57" s="4" t="s">
        <v>214</v>
      </c>
      <c r="Q57" s="9">
        <v>39</v>
      </c>
      <c r="R57" s="16" t="s">
        <v>52</v>
      </c>
      <c r="S57" s="2">
        <v>5</v>
      </c>
      <c r="T57" s="2">
        <v>5</v>
      </c>
      <c r="U57" s="4" t="s">
        <v>214</v>
      </c>
      <c r="AD57" s="9">
        <v>39</v>
      </c>
      <c r="AE57" s="16" t="s">
        <v>52</v>
      </c>
      <c r="AF57" s="2">
        <v>5</v>
      </c>
      <c r="AG57" s="2">
        <v>3</v>
      </c>
      <c r="AP57" s="13" t="str">
        <f t="shared" si="21"/>
        <v/>
      </c>
      <c r="AQ57" s="4" t="str">
        <f t="shared" si="22"/>
        <v/>
      </c>
      <c r="AR57" s="4" t="str">
        <f t="shared" si="23"/>
        <v>立国层1</v>
      </c>
      <c r="AS57" s="4" t="str">
        <f t="shared" si="24"/>
        <v/>
      </c>
      <c r="AT57" s="9">
        <v>39</v>
      </c>
      <c r="AU57" s="16" t="s">
        <v>52</v>
      </c>
      <c r="AV57" s="2">
        <v>3</v>
      </c>
      <c r="AW57" s="2">
        <v>3</v>
      </c>
      <c r="AX57" s="5" t="s">
        <v>265</v>
      </c>
      <c r="AY57" s="5"/>
      <c r="AZ57" s="4" t="str">
        <f t="shared" si="25"/>
        <v>在野</v>
      </c>
    </row>
    <row r="58" spans="3:52" x14ac:dyDescent="0.15">
      <c r="D58" s="9">
        <v>40</v>
      </c>
      <c r="E58" s="2" t="s">
        <v>53</v>
      </c>
      <c r="F58" s="2">
        <v>3</v>
      </c>
      <c r="G58" s="2">
        <v>6</v>
      </c>
      <c r="Q58" s="9">
        <v>40</v>
      </c>
      <c r="R58" s="16" t="s">
        <v>53</v>
      </c>
      <c r="S58" s="2">
        <v>6</v>
      </c>
      <c r="T58" s="2">
        <v>6</v>
      </c>
      <c r="AD58" s="9">
        <v>40</v>
      </c>
      <c r="AE58" s="16" t="s">
        <v>53</v>
      </c>
      <c r="AF58" s="2">
        <v>6</v>
      </c>
      <c r="AG58" s="2">
        <v>6</v>
      </c>
      <c r="AP58" s="13" t="str">
        <f t="shared" si="21"/>
        <v/>
      </c>
      <c r="AQ58" s="4" t="str">
        <f t="shared" si="22"/>
        <v>扩张层</v>
      </c>
      <c r="AR58" s="4" t="str">
        <f t="shared" si="23"/>
        <v/>
      </c>
      <c r="AS58" s="4" t="str">
        <f t="shared" si="24"/>
        <v/>
      </c>
      <c r="AT58" s="9">
        <v>40</v>
      </c>
      <c r="AU58" s="16" t="s">
        <v>53</v>
      </c>
      <c r="AV58" s="2">
        <v>6</v>
      </c>
      <c r="AW58" s="2">
        <v>3</v>
      </c>
      <c r="AX58" s="5" t="s">
        <v>266</v>
      </c>
      <c r="AY58" s="5"/>
      <c r="AZ58" s="4" t="str">
        <f t="shared" si="25"/>
        <v>在野</v>
      </c>
    </row>
    <row r="59" spans="3:52" x14ac:dyDescent="0.15">
      <c r="D59" s="9">
        <v>41</v>
      </c>
      <c r="E59" s="2" t="s">
        <v>54</v>
      </c>
      <c r="F59" s="2">
        <v>3</v>
      </c>
      <c r="G59" s="2">
        <v>6</v>
      </c>
      <c r="Q59" s="9">
        <v>41</v>
      </c>
      <c r="R59" s="16" t="s">
        <v>54</v>
      </c>
      <c r="S59" s="2">
        <v>6</v>
      </c>
      <c r="T59" s="2">
        <v>5</v>
      </c>
      <c r="AD59" s="9">
        <v>41</v>
      </c>
      <c r="AE59" s="16" t="s">
        <v>54</v>
      </c>
      <c r="AF59" s="2">
        <v>5</v>
      </c>
      <c r="AG59" s="2">
        <v>5</v>
      </c>
      <c r="AP59" s="13" t="str">
        <f t="shared" si="21"/>
        <v/>
      </c>
      <c r="AQ59" s="4" t="str">
        <f t="shared" si="22"/>
        <v>扩张层</v>
      </c>
      <c r="AR59" s="4" t="str">
        <f t="shared" si="23"/>
        <v/>
      </c>
      <c r="AS59" s="4" t="str">
        <f t="shared" si="24"/>
        <v/>
      </c>
      <c r="AT59" s="9">
        <v>41</v>
      </c>
      <c r="AU59" s="16" t="s">
        <v>54</v>
      </c>
      <c r="AV59" s="2">
        <v>5</v>
      </c>
      <c r="AW59" s="2">
        <v>3</v>
      </c>
      <c r="AX59" s="5" t="s">
        <v>266</v>
      </c>
      <c r="AY59" s="5"/>
      <c r="AZ59" s="4" t="str">
        <f t="shared" si="25"/>
        <v>在野</v>
      </c>
    </row>
    <row r="60" spans="3:52" x14ac:dyDescent="0.15">
      <c r="D60" s="9">
        <v>42</v>
      </c>
      <c r="E60" s="2" t="s">
        <v>55</v>
      </c>
      <c r="F60" s="2">
        <v>2</v>
      </c>
      <c r="G60" s="2">
        <v>4</v>
      </c>
      <c r="Q60" s="9">
        <v>42</v>
      </c>
      <c r="R60" s="16" t="s">
        <v>55</v>
      </c>
      <c r="S60" s="2">
        <v>4</v>
      </c>
      <c r="T60" s="2">
        <v>4</v>
      </c>
      <c r="AD60" s="9">
        <v>42</v>
      </c>
      <c r="AE60" s="16" t="s">
        <v>55</v>
      </c>
      <c r="AF60" s="2">
        <v>4</v>
      </c>
      <c r="AG60" s="2">
        <v>4</v>
      </c>
      <c r="AP60" s="13" t="str">
        <f t="shared" si="21"/>
        <v/>
      </c>
      <c r="AQ60" s="4" t="str">
        <f t="shared" si="22"/>
        <v/>
      </c>
      <c r="AR60" s="4" t="str">
        <f t="shared" si="23"/>
        <v>立国层1</v>
      </c>
      <c r="AS60" s="4" t="str">
        <f t="shared" si="24"/>
        <v/>
      </c>
      <c r="AT60" s="9">
        <v>42</v>
      </c>
      <c r="AU60" s="16" t="s">
        <v>55</v>
      </c>
      <c r="AV60" s="2">
        <v>4</v>
      </c>
      <c r="AW60" s="2">
        <v>2</v>
      </c>
      <c r="AX60" s="5" t="s">
        <v>265</v>
      </c>
      <c r="AY60" s="5"/>
      <c r="AZ60" s="4" t="str">
        <f t="shared" si="25"/>
        <v>在野</v>
      </c>
    </row>
    <row r="61" spans="3:52" x14ac:dyDescent="0.15">
      <c r="D61" s="9">
        <v>43</v>
      </c>
      <c r="E61" s="2" t="s">
        <v>56</v>
      </c>
      <c r="F61" s="2">
        <v>4</v>
      </c>
      <c r="G61" s="2">
        <v>5</v>
      </c>
      <c r="H61" s="4" t="s">
        <v>214</v>
      </c>
      <c r="Q61" s="9">
        <v>43</v>
      </c>
      <c r="R61" s="16" t="s">
        <v>56</v>
      </c>
      <c r="S61" s="2">
        <v>5</v>
      </c>
      <c r="T61" s="2">
        <v>5</v>
      </c>
      <c r="U61" s="4" t="s">
        <v>214</v>
      </c>
      <c r="AD61" s="9">
        <v>43</v>
      </c>
      <c r="AE61" s="16" t="s">
        <v>56</v>
      </c>
      <c r="AF61" s="2">
        <v>5</v>
      </c>
      <c r="AG61" s="2">
        <v>5</v>
      </c>
      <c r="AP61" s="13" t="str">
        <f t="shared" si="21"/>
        <v>秦王朝</v>
      </c>
      <c r="AQ61" s="4" t="str">
        <f t="shared" si="22"/>
        <v/>
      </c>
      <c r="AR61" s="4" t="str">
        <f t="shared" si="23"/>
        <v/>
      </c>
      <c r="AS61" s="4" t="str">
        <f t="shared" si="24"/>
        <v/>
      </c>
      <c r="AT61" s="9">
        <v>43</v>
      </c>
      <c r="AU61" s="16" t="s">
        <v>56</v>
      </c>
      <c r="AV61" s="2">
        <v>5</v>
      </c>
      <c r="AW61" s="2">
        <v>6</v>
      </c>
      <c r="AX61" s="5" t="s">
        <v>267</v>
      </c>
      <c r="AY61" s="5" t="s">
        <v>248</v>
      </c>
      <c r="AZ61" s="4" t="str">
        <f t="shared" si="25"/>
        <v>秦王朝</v>
      </c>
    </row>
    <row r="62" spans="3:52" x14ac:dyDescent="0.15">
      <c r="D62" s="9">
        <v>44</v>
      </c>
      <c r="E62" s="2" t="s">
        <v>57</v>
      </c>
      <c r="F62" s="2">
        <v>3</v>
      </c>
      <c r="G62" s="2">
        <v>5</v>
      </c>
      <c r="Q62" s="9">
        <v>44</v>
      </c>
      <c r="R62" s="16" t="s">
        <v>57</v>
      </c>
      <c r="S62" s="2">
        <v>5</v>
      </c>
      <c r="T62" s="2">
        <v>6</v>
      </c>
      <c r="AD62" s="9">
        <v>44</v>
      </c>
      <c r="AE62" s="16" t="s">
        <v>57</v>
      </c>
      <c r="AF62" s="2">
        <v>6</v>
      </c>
      <c r="AG62" s="2">
        <v>3</v>
      </c>
      <c r="AP62" s="13" t="str">
        <f t="shared" si="21"/>
        <v/>
      </c>
      <c r="AQ62" s="4" t="str">
        <f t="shared" si="22"/>
        <v>扩张层</v>
      </c>
      <c r="AR62" s="4" t="str">
        <f t="shared" si="23"/>
        <v/>
      </c>
      <c r="AS62" s="4" t="str">
        <f t="shared" si="24"/>
        <v/>
      </c>
      <c r="AT62" s="9">
        <v>44</v>
      </c>
      <c r="AU62" s="16" t="s">
        <v>57</v>
      </c>
      <c r="AV62" s="2">
        <v>3</v>
      </c>
      <c r="AW62" s="2">
        <v>3</v>
      </c>
      <c r="AX62" s="5" t="s">
        <v>266</v>
      </c>
      <c r="AY62" s="5"/>
      <c r="AZ62" s="4" t="str">
        <f t="shared" si="25"/>
        <v>在野</v>
      </c>
    </row>
    <row r="63" spans="3:52" x14ac:dyDescent="0.15">
      <c r="D63" s="9">
        <v>45</v>
      </c>
      <c r="E63" s="2" t="s">
        <v>58</v>
      </c>
      <c r="F63" s="2">
        <v>2</v>
      </c>
      <c r="G63" s="2">
        <v>3</v>
      </c>
      <c r="Q63" s="9">
        <v>45</v>
      </c>
      <c r="R63" s="16" t="s">
        <v>58</v>
      </c>
      <c r="S63" s="2">
        <v>3</v>
      </c>
      <c r="T63" s="2">
        <v>3</v>
      </c>
      <c r="AD63" s="9">
        <v>45</v>
      </c>
      <c r="AE63" s="16" t="s">
        <v>58</v>
      </c>
      <c r="AF63" s="2">
        <v>3</v>
      </c>
      <c r="AG63" s="2">
        <v>3</v>
      </c>
      <c r="AP63" s="13" t="str">
        <f t="shared" si="21"/>
        <v/>
      </c>
      <c r="AQ63" s="4" t="str">
        <f t="shared" si="22"/>
        <v>扩张层</v>
      </c>
      <c r="AR63" s="4" t="str">
        <f t="shared" si="23"/>
        <v/>
      </c>
      <c r="AS63" s="4" t="str">
        <f t="shared" si="24"/>
        <v/>
      </c>
      <c r="AT63" s="9">
        <v>45</v>
      </c>
      <c r="AU63" s="16" t="s">
        <v>58</v>
      </c>
      <c r="AV63" s="2">
        <v>3</v>
      </c>
      <c r="AW63" s="2">
        <v>3</v>
      </c>
      <c r="AX63" s="5" t="s">
        <v>266</v>
      </c>
      <c r="AY63" s="5"/>
      <c r="AZ63" s="4" t="str">
        <f t="shared" si="25"/>
        <v>在野</v>
      </c>
    </row>
    <row r="64" spans="3:52" x14ac:dyDescent="0.15">
      <c r="D64" s="9">
        <v>46</v>
      </c>
      <c r="E64" s="2" t="s">
        <v>59</v>
      </c>
      <c r="F64" s="2">
        <v>3</v>
      </c>
      <c r="G64" s="2">
        <v>4</v>
      </c>
      <c r="Q64" s="9">
        <v>46</v>
      </c>
      <c r="R64" s="16" t="s">
        <v>59</v>
      </c>
      <c r="S64" s="2">
        <v>4</v>
      </c>
      <c r="T64" s="2">
        <v>4</v>
      </c>
      <c r="AD64" s="9">
        <v>46</v>
      </c>
      <c r="AE64" s="16" t="s">
        <v>59</v>
      </c>
      <c r="AF64" s="2">
        <v>4</v>
      </c>
      <c r="AG64" s="2">
        <v>3</v>
      </c>
      <c r="AP64" s="13" t="str">
        <f t="shared" si="21"/>
        <v>秦王朝</v>
      </c>
      <c r="AQ64" s="4" t="str">
        <f t="shared" si="22"/>
        <v/>
      </c>
      <c r="AR64" s="4" t="str">
        <f t="shared" si="23"/>
        <v/>
      </c>
      <c r="AS64" s="4" t="str">
        <f t="shared" si="24"/>
        <v/>
      </c>
      <c r="AT64" s="9">
        <v>46</v>
      </c>
      <c r="AU64" s="16" t="s">
        <v>59</v>
      </c>
      <c r="AV64" s="2">
        <v>3</v>
      </c>
      <c r="AW64" s="2">
        <v>6</v>
      </c>
      <c r="AX64" s="5" t="s">
        <v>267</v>
      </c>
      <c r="AY64" s="5"/>
      <c r="AZ64" s="4" t="str">
        <f t="shared" si="25"/>
        <v>秦王朝</v>
      </c>
    </row>
    <row r="65" spans="3:52" x14ac:dyDescent="0.15">
      <c r="D65" s="9">
        <v>47</v>
      </c>
      <c r="E65" s="2" t="s">
        <v>60</v>
      </c>
      <c r="F65" s="2">
        <v>1</v>
      </c>
      <c r="G65" s="2">
        <v>3</v>
      </c>
      <c r="Q65" s="9">
        <v>47</v>
      </c>
      <c r="R65" s="16" t="s">
        <v>60</v>
      </c>
      <c r="S65" s="2">
        <v>3</v>
      </c>
      <c r="T65" s="2">
        <v>3</v>
      </c>
      <c r="AD65" s="9">
        <v>47</v>
      </c>
      <c r="AE65" s="16" t="s">
        <v>60</v>
      </c>
      <c r="AF65" s="2">
        <v>3</v>
      </c>
      <c r="AG65" s="2">
        <v>3</v>
      </c>
      <c r="AP65" s="13" t="str">
        <f t="shared" si="21"/>
        <v/>
      </c>
      <c r="AQ65" s="4" t="str">
        <f t="shared" si="22"/>
        <v>扩张层</v>
      </c>
      <c r="AR65" s="4" t="str">
        <f t="shared" si="23"/>
        <v/>
      </c>
      <c r="AS65" s="4" t="str">
        <f t="shared" si="24"/>
        <v/>
      </c>
      <c r="AT65" s="9">
        <v>47</v>
      </c>
      <c r="AU65" s="16" t="s">
        <v>60</v>
      </c>
      <c r="AV65" s="2">
        <v>3</v>
      </c>
      <c r="AW65" s="2">
        <v>3</v>
      </c>
      <c r="AX65" s="5" t="s">
        <v>266</v>
      </c>
      <c r="AY65" s="5"/>
      <c r="AZ65" s="4" t="str">
        <f t="shared" si="25"/>
        <v>在野</v>
      </c>
    </row>
    <row r="66" spans="3:52" x14ac:dyDescent="0.15">
      <c r="D66" s="9">
        <v>48</v>
      </c>
      <c r="E66" s="2" t="s">
        <v>61</v>
      </c>
      <c r="F66" s="2">
        <v>2</v>
      </c>
      <c r="G66" s="2">
        <v>3</v>
      </c>
      <c r="Q66" s="9">
        <v>48</v>
      </c>
      <c r="R66" s="16" t="s">
        <v>61</v>
      </c>
      <c r="S66" s="2">
        <v>3</v>
      </c>
      <c r="T66" s="2">
        <v>3</v>
      </c>
      <c r="AD66" s="9">
        <v>48</v>
      </c>
      <c r="AE66" s="16" t="s">
        <v>61</v>
      </c>
      <c r="AF66" s="2">
        <v>3</v>
      </c>
      <c r="AG66" s="2">
        <v>3</v>
      </c>
      <c r="AP66" s="13" t="str">
        <f t="shared" si="21"/>
        <v>秦王朝</v>
      </c>
      <c r="AQ66" s="4" t="str">
        <f t="shared" si="22"/>
        <v/>
      </c>
      <c r="AR66" s="4" t="str">
        <f t="shared" si="23"/>
        <v/>
      </c>
      <c r="AS66" s="4" t="str">
        <f t="shared" si="24"/>
        <v/>
      </c>
      <c r="AT66" s="9">
        <v>48</v>
      </c>
      <c r="AU66" s="16" t="s">
        <v>61</v>
      </c>
      <c r="AV66" s="2">
        <v>3</v>
      </c>
      <c r="AW66" s="2">
        <v>4</v>
      </c>
      <c r="AX66" s="5" t="s">
        <v>267</v>
      </c>
      <c r="AY66" s="5"/>
      <c r="AZ66" s="4" t="str">
        <f t="shared" si="25"/>
        <v>秦王朝</v>
      </c>
    </row>
    <row r="67" spans="3:52" x14ac:dyDescent="0.15">
      <c r="D67" s="9">
        <v>49</v>
      </c>
      <c r="E67" s="2" t="s">
        <v>62</v>
      </c>
      <c r="F67" s="2">
        <v>1</v>
      </c>
      <c r="G67" s="2">
        <v>2</v>
      </c>
      <c r="Q67" s="9">
        <v>49</v>
      </c>
      <c r="R67" s="16" t="s">
        <v>62</v>
      </c>
      <c r="S67" s="2">
        <v>2</v>
      </c>
      <c r="T67" s="2">
        <v>2</v>
      </c>
      <c r="AD67" s="9">
        <v>49</v>
      </c>
      <c r="AE67" s="16" t="s">
        <v>62</v>
      </c>
      <c r="AF67" s="2">
        <v>2</v>
      </c>
      <c r="AG67" s="2">
        <v>4</v>
      </c>
      <c r="AP67" s="13" t="str">
        <f t="shared" si="21"/>
        <v>秦王朝</v>
      </c>
      <c r="AQ67" s="4" t="str">
        <f t="shared" si="22"/>
        <v/>
      </c>
      <c r="AR67" s="4" t="str">
        <f t="shared" si="23"/>
        <v/>
      </c>
      <c r="AS67" s="4" t="str">
        <f t="shared" si="24"/>
        <v/>
      </c>
      <c r="AT67" s="9">
        <v>49</v>
      </c>
      <c r="AU67" s="16" t="s">
        <v>62</v>
      </c>
      <c r="AV67" s="2">
        <v>4</v>
      </c>
      <c r="AW67" s="2">
        <v>6</v>
      </c>
      <c r="AX67" s="5" t="s">
        <v>267</v>
      </c>
      <c r="AY67" s="5"/>
      <c r="AZ67" s="4" t="str">
        <f t="shared" si="25"/>
        <v>秦王朝</v>
      </c>
    </row>
    <row r="68" spans="3:52" x14ac:dyDescent="0.15">
      <c r="D68" s="9">
        <v>50</v>
      </c>
      <c r="E68" s="2" t="s">
        <v>63</v>
      </c>
      <c r="F68" s="2">
        <v>5</v>
      </c>
      <c r="G68" s="2">
        <v>5</v>
      </c>
      <c r="Q68" s="9">
        <v>50</v>
      </c>
      <c r="R68" s="16" t="s">
        <v>63</v>
      </c>
      <c r="S68" s="2">
        <v>5</v>
      </c>
      <c r="T68" s="2">
        <v>4</v>
      </c>
      <c r="U68" s="4" t="s">
        <v>213</v>
      </c>
      <c r="AD68" s="9">
        <v>50</v>
      </c>
      <c r="AE68" s="16" t="s">
        <v>63</v>
      </c>
      <c r="AF68" s="2">
        <v>4</v>
      </c>
      <c r="AG68" s="2">
        <v>4</v>
      </c>
      <c r="AP68" s="13" t="str">
        <f t="shared" si="21"/>
        <v/>
      </c>
      <c r="AQ68" s="4" t="str">
        <f t="shared" si="22"/>
        <v>扩张层</v>
      </c>
      <c r="AR68" s="4" t="str">
        <f t="shared" si="23"/>
        <v/>
      </c>
      <c r="AS68" s="4" t="str">
        <f t="shared" si="24"/>
        <v/>
      </c>
      <c r="AT68" s="9">
        <v>50</v>
      </c>
      <c r="AU68" s="16" t="s">
        <v>63</v>
      </c>
      <c r="AV68" s="2">
        <v>4</v>
      </c>
      <c r="AW68" s="2">
        <v>4</v>
      </c>
      <c r="AX68" s="5" t="s">
        <v>266</v>
      </c>
      <c r="AY68" s="5"/>
      <c r="AZ68" s="4" t="str">
        <f t="shared" si="25"/>
        <v>在野</v>
      </c>
    </row>
    <row r="69" spans="3:52" x14ac:dyDescent="0.15">
      <c r="D69" s="9">
        <v>51</v>
      </c>
      <c r="E69" s="2" t="s">
        <v>64</v>
      </c>
      <c r="F69" s="2">
        <v>1</v>
      </c>
      <c r="G69" s="2">
        <v>3</v>
      </c>
      <c r="Q69" s="9">
        <v>51</v>
      </c>
      <c r="R69" s="16" t="s">
        <v>64</v>
      </c>
      <c r="S69" s="2">
        <v>3</v>
      </c>
      <c r="T69" s="2">
        <v>3</v>
      </c>
      <c r="AD69" s="9">
        <v>51</v>
      </c>
      <c r="AE69" s="16" t="s">
        <v>64</v>
      </c>
      <c r="AF69" s="2">
        <v>3</v>
      </c>
      <c r="AG69" s="2">
        <v>3</v>
      </c>
      <c r="AP69" s="13" t="str">
        <f t="shared" si="21"/>
        <v/>
      </c>
      <c r="AQ69" s="4" t="str">
        <f t="shared" si="22"/>
        <v/>
      </c>
      <c r="AR69" s="4" t="str">
        <f t="shared" si="23"/>
        <v>立国层1</v>
      </c>
      <c r="AS69" s="4" t="str">
        <f t="shared" si="24"/>
        <v/>
      </c>
      <c r="AT69" s="9">
        <v>51</v>
      </c>
      <c r="AU69" s="16" t="s">
        <v>64</v>
      </c>
      <c r="AV69" s="2">
        <v>3</v>
      </c>
      <c r="AW69" s="2">
        <v>3</v>
      </c>
      <c r="AX69" s="5" t="s">
        <v>265</v>
      </c>
      <c r="AY69" s="5"/>
      <c r="AZ69" s="4" t="str">
        <f t="shared" si="25"/>
        <v>在野</v>
      </c>
    </row>
    <row r="70" spans="3:52" x14ac:dyDescent="0.15">
      <c r="D70" s="9">
        <v>52</v>
      </c>
      <c r="E70" s="2" t="s">
        <v>65</v>
      </c>
      <c r="F70" s="2">
        <v>1</v>
      </c>
      <c r="G70" s="2">
        <v>2</v>
      </c>
      <c r="Q70" s="9">
        <v>52</v>
      </c>
      <c r="R70" s="16" t="s">
        <v>65</v>
      </c>
      <c r="S70" s="2">
        <v>2</v>
      </c>
      <c r="T70" s="2">
        <v>2</v>
      </c>
      <c r="AD70" s="9">
        <v>52</v>
      </c>
      <c r="AE70" s="16" t="s">
        <v>65</v>
      </c>
      <c r="AF70" s="2">
        <v>2</v>
      </c>
      <c r="AG70" s="2">
        <v>3</v>
      </c>
      <c r="AP70" s="13" t="str">
        <f t="shared" si="21"/>
        <v/>
      </c>
      <c r="AQ70" s="4" t="str">
        <f t="shared" si="22"/>
        <v/>
      </c>
      <c r="AR70" s="4" t="str">
        <f t="shared" si="23"/>
        <v>立国层1</v>
      </c>
      <c r="AS70" s="4" t="str">
        <f t="shared" si="24"/>
        <v/>
      </c>
      <c r="AT70" s="9">
        <v>52</v>
      </c>
      <c r="AU70" s="16" t="s">
        <v>65</v>
      </c>
      <c r="AV70" s="2">
        <v>3</v>
      </c>
      <c r="AW70" s="2">
        <v>3</v>
      </c>
      <c r="AX70" s="5" t="s">
        <v>265</v>
      </c>
      <c r="AY70" s="5"/>
      <c r="AZ70" s="4" t="str">
        <f t="shared" si="25"/>
        <v>在野</v>
      </c>
    </row>
    <row r="71" spans="3:52" x14ac:dyDescent="0.15">
      <c r="D71" s="9">
        <v>53</v>
      </c>
      <c r="E71" s="2" t="s">
        <v>66</v>
      </c>
      <c r="F71" s="2">
        <v>1</v>
      </c>
      <c r="G71" s="2">
        <v>4</v>
      </c>
      <c r="H71" s="4" t="s">
        <v>212</v>
      </c>
      <c r="Q71" s="9">
        <v>53</v>
      </c>
      <c r="R71" s="16" t="s">
        <v>66</v>
      </c>
      <c r="S71" s="2">
        <v>4</v>
      </c>
      <c r="T71" s="2">
        <v>4</v>
      </c>
      <c r="AD71" s="9">
        <v>53</v>
      </c>
      <c r="AE71" s="16" t="s">
        <v>66</v>
      </c>
      <c r="AF71" s="2">
        <v>4</v>
      </c>
      <c r="AG71" s="2">
        <v>2</v>
      </c>
      <c r="AP71" s="13" t="str">
        <f t="shared" si="21"/>
        <v/>
      </c>
      <c r="AQ71" s="4" t="str">
        <f t="shared" si="22"/>
        <v>扩张层</v>
      </c>
      <c r="AR71" s="4" t="str">
        <f t="shared" si="23"/>
        <v/>
      </c>
      <c r="AS71" s="4" t="str">
        <f t="shared" si="24"/>
        <v/>
      </c>
      <c r="AT71" s="9">
        <v>53</v>
      </c>
      <c r="AU71" s="16" t="s">
        <v>66</v>
      </c>
      <c r="AV71" s="2">
        <v>2</v>
      </c>
      <c r="AW71" s="2">
        <v>3</v>
      </c>
      <c r="AX71" s="5" t="s">
        <v>266</v>
      </c>
      <c r="AY71" s="5"/>
      <c r="AZ71" s="4" t="str">
        <f t="shared" si="25"/>
        <v>在野</v>
      </c>
    </row>
    <row r="72" spans="3:52" x14ac:dyDescent="0.15">
      <c r="D72" s="9">
        <v>54</v>
      </c>
      <c r="E72" s="2" t="s">
        <v>67</v>
      </c>
      <c r="F72" s="2">
        <v>2</v>
      </c>
      <c r="G72" s="2">
        <v>2</v>
      </c>
      <c r="Q72" s="9">
        <v>54</v>
      </c>
      <c r="R72" s="16" t="s">
        <v>67</v>
      </c>
      <c r="S72" s="2">
        <v>2</v>
      </c>
      <c r="T72" s="2">
        <v>2</v>
      </c>
      <c r="AD72" s="9">
        <v>54</v>
      </c>
      <c r="AE72" s="16" t="s">
        <v>67</v>
      </c>
      <c r="AF72" s="2">
        <v>2</v>
      </c>
      <c r="AG72" s="2">
        <v>3</v>
      </c>
      <c r="AH72" s="4" t="s">
        <v>233</v>
      </c>
      <c r="AP72" s="13" t="str">
        <f t="shared" si="21"/>
        <v/>
      </c>
      <c r="AQ72" s="4" t="str">
        <f t="shared" si="22"/>
        <v>扩张层</v>
      </c>
      <c r="AR72" s="4" t="str">
        <f t="shared" si="23"/>
        <v/>
      </c>
      <c r="AS72" s="4" t="str">
        <f t="shared" si="24"/>
        <v/>
      </c>
      <c r="AT72" s="9">
        <v>54</v>
      </c>
      <c r="AU72" s="16" t="s">
        <v>67</v>
      </c>
      <c r="AV72" s="2">
        <v>3</v>
      </c>
      <c r="AW72" s="2">
        <v>3</v>
      </c>
      <c r="AX72" s="5" t="s">
        <v>266</v>
      </c>
      <c r="AY72" s="5"/>
      <c r="AZ72" s="4" t="str">
        <f t="shared" si="25"/>
        <v>在野</v>
      </c>
    </row>
    <row r="73" spans="3:52" x14ac:dyDescent="0.15">
      <c r="D73" s="9">
        <v>55</v>
      </c>
      <c r="E73" s="2" t="s">
        <v>68</v>
      </c>
      <c r="F73" s="2">
        <v>4</v>
      </c>
      <c r="G73" s="2">
        <v>3</v>
      </c>
      <c r="Q73" s="9">
        <v>55</v>
      </c>
      <c r="R73" s="16" t="s">
        <v>68</v>
      </c>
      <c r="S73" s="2">
        <v>3</v>
      </c>
      <c r="T73" s="2">
        <v>3</v>
      </c>
      <c r="AD73" s="9">
        <v>55</v>
      </c>
      <c r="AE73" s="16" t="s">
        <v>68</v>
      </c>
      <c r="AF73" s="2">
        <v>3</v>
      </c>
      <c r="AG73" s="2">
        <v>3</v>
      </c>
      <c r="AP73" s="13" t="str">
        <f t="shared" si="21"/>
        <v/>
      </c>
      <c r="AQ73" s="4" t="str">
        <f t="shared" si="22"/>
        <v/>
      </c>
      <c r="AR73" s="4" t="str">
        <f t="shared" si="23"/>
        <v/>
      </c>
      <c r="AS73" s="4" t="str">
        <f t="shared" si="24"/>
        <v>集结层1</v>
      </c>
      <c r="AT73" s="9">
        <v>55</v>
      </c>
      <c r="AU73" s="16" t="s">
        <v>68</v>
      </c>
      <c r="AV73" s="2">
        <v>3</v>
      </c>
      <c r="AW73" s="2">
        <v>3</v>
      </c>
      <c r="AX73" s="5" t="s">
        <v>253</v>
      </c>
      <c r="AY73" s="5"/>
      <c r="AZ73" s="4" t="str">
        <f t="shared" si="25"/>
        <v>在野</v>
      </c>
    </row>
    <row r="74" spans="3:52" x14ac:dyDescent="0.15">
      <c r="D74" s="9">
        <v>56</v>
      </c>
      <c r="E74" s="2" t="s">
        <v>69</v>
      </c>
      <c r="F74" s="2">
        <v>2</v>
      </c>
      <c r="G74" s="2">
        <v>4</v>
      </c>
      <c r="Q74" s="9">
        <v>56</v>
      </c>
      <c r="R74" s="16" t="s">
        <v>69</v>
      </c>
      <c r="S74" s="2">
        <v>4</v>
      </c>
      <c r="T74" s="2">
        <v>2</v>
      </c>
      <c r="AD74" s="9">
        <v>56</v>
      </c>
      <c r="AE74" s="16" t="s">
        <v>69</v>
      </c>
      <c r="AF74" s="2">
        <v>2</v>
      </c>
      <c r="AG74" s="2">
        <v>4</v>
      </c>
      <c r="AP74" s="13" t="str">
        <f t="shared" si="21"/>
        <v/>
      </c>
      <c r="AQ74" s="4" t="str">
        <f t="shared" si="22"/>
        <v/>
      </c>
      <c r="AR74" s="4" t="str">
        <f t="shared" si="23"/>
        <v>立国层1</v>
      </c>
      <c r="AS74" s="4" t="str">
        <f t="shared" si="24"/>
        <v/>
      </c>
      <c r="AT74" s="9">
        <v>56</v>
      </c>
      <c r="AU74" s="16" t="s">
        <v>69</v>
      </c>
      <c r="AV74" s="2">
        <v>4</v>
      </c>
      <c r="AW74" s="2">
        <v>2</v>
      </c>
      <c r="AX74" s="5" t="s">
        <v>265</v>
      </c>
      <c r="AY74" s="5"/>
      <c r="AZ74" s="4" t="str">
        <f t="shared" si="25"/>
        <v>在野</v>
      </c>
    </row>
    <row r="75" spans="3:52" x14ac:dyDescent="0.15">
      <c r="D75" s="9">
        <v>57</v>
      </c>
      <c r="E75" s="2" t="s">
        <v>70</v>
      </c>
      <c r="F75" s="2">
        <v>1</v>
      </c>
      <c r="G75" s="2">
        <v>2</v>
      </c>
      <c r="Q75" s="9">
        <v>57</v>
      </c>
      <c r="R75" s="16" t="s">
        <v>70</v>
      </c>
      <c r="S75" s="2">
        <v>2</v>
      </c>
      <c r="T75" s="2">
        <v>4</v>
      </c>
      <c r="AD75" s="9">
        <v>57</v>
      </c>
      <c r="AE75" s="16" t="s">
        <v>70</v>
      </c>
      <c r="AF75" s="2">
        <v>4</v>
      </c>
      <c r="AG75" s="2">
        <v>1</v>
      </c>
      <c r="AP75" s="13" t="str">
        <f t="shared" si="21"/>
        <v/>
      </c>
      <c r="AQ75" s="4" t="str">
        <f t="shared" si="22"/>
        <v/>
      </c>
      <c r="AR75" s="4" t="str">
        <f t="shared" si="23"/>
        <v>立国层1</v>
      </c>
      <c r="AS75" s="4" t="str">
        <f t="shared" si="24"/>
        <v/>
      </c>
      <c r="AT75" s="9">
        <v>57</v>
      </c>
      <c r="AU75" s="16" t="s">
        <v>70</v>
      </c>
      <c r="AV75" s="2">
        <v>1</v>
      </c>
      <c r="AW75" s="2">
        <v>2</v>
      </c>
      <c r="AX75" s="5" t="s">
        <v>265</v>
      </c>
      <c r="AY75" s="5"/>
      <c r="AZ75" s="4" t="str">
        <f t="shared" si="25"/>
        <v>在野</v>
      </c>
    </row>
    <row r="76" spans="3:52" x14ac:dyDescent="0.15">
      <c r="D76" s="9">
        <v>58</v>
      </c>
      <c r="E76" s="2" t="s">
        <v>71</v>
      </c>
      <c r="F76" s="2">
        <v>1</v>
      </c>
      <c r="G76" s="2">
        <v>2</v>
      </c>
      <c r="Q76" s="9">
        <v>58</v>
      </c>
      <c r="R76" s="16" t="s">
        <v>71</v>
      </c>
      <c r="S76" s="2">
        <v>2</v>
      </c>
      <c r="T76" s="2">
        <v>4</v>
      </c>
      <c r="AD76" s="9">
        <v>58</v>
      </c>
      <c r="AE76" s="16" t="s">
        <v>71</v>
      </c>
      <c r="AF76" s="2">
        <v>4</v>
      </c>
      <c r="AG76" s="2">
        <v>4</v>
      </c>
      <c r="AP76" s="13" t="str">
        <f t="shared" si="21"/>
        <v/>
      </c>
      <c r="AQ76" s="4" t="str">
        <f t="shared" si="22"/>
        <v/>
      </c>
      <c r="AR76" s="4" t="str">
        <f t="shared" si="23"/>
        <v>立国层1</v>
      </c>
      <c r="AS76" s="4" t="str">
        <f t="shared" si="24"/>
        <v/>
      </c>
      <c r="AT76" s="9">
        <v>58</v>
      </c>
      <c r="AU76" s="16" t="s">
        <v>71</v>
      </c>
      <c r="AV76" s="2">
        <v>4</v>
      </c>
      <c r="AW76" s="2">
        <v>4</v>
      </c>
      <c r="AX76" s="5" t="s">
        <v>265</v>
      </c>
      <c r="AY76" s="5"/>
      <c r="AZ76" s="4" t="str">
        <f t="shared" si="25"/>
        <v>在野</v>
      </c>
    </row>
    <row r="77" spans="3:52" x14ac:dyDescent="0.15">
      <c r="D77" s="9">
        <v>59</v>
      </c>
      <c r="E77" s="2" t="s">
        <v>72</v>
      </c>
      <c r="F77" s="2">
        <v>2</v>
      </c>
      <c r="G77" s="2">
        <v>1</v>
      </c>
      <c r="Q77" s="9">
        <v>59</v>
      </c>
      <c r="R77" s="16" t="s">
        <v>72</v>
      </c>
      <c r="S77" s="2">
        <v>1</v>
      </c>
      <c r="T77" s="2">
        <v>1</v>
      </c>
      <c r="AD77" s="9">
        <v>59</v>
      </c>
      <c r="AE77" s="16" t="s">
        <v>72</v>
      </c>
      <c r="AF77" s="2">
        <v>1</v>
      </c>
      <c r="AG77" s="2">
        <v>1</v>
      </c>
      <c r="AP77" s="13" t="str">
        <f t="shared" si="21"/>
        <v/>
      </c>
      <c r="AQ77" s="4" t="str">
        <f t="shared" si="22"/>
        <v/>
      </c>
      <c r="AR77" s="4" t="str">
        <f t="shared" si="23"/>
        <v>立国层1</v>
      </c>
      <c r="AS77" s="4" t="str">
        <f t="shared" si="24"/>
        <v/>
      </c>
      <c r="AT77" s="9">
        <v>59</v>
      </c>
      <c r="AU77" s="16" t="s">
        <v>72</v>
      </c>
      <c r="AV77" s="2">
        <v>1</v>
      </c>
      <c r="AW77" s="2">
        <v>3</v>
      </c>
      <c r="AX77" s="5" t="s">
        <v>265</v>
      </c>
      <c r="AY77" s="5" t="s">
        <v>250</v>
      </c>
      <c r="AZ77" s="4" t="str">
        <f t="shared" si="25"/>
        <v>在野</v>
      </c>
    </row>
    <row r="78" spans="3:52" x14ac:dyDescent="0.15">
      <c r="D78" s="9">
        <v>60</v>
      </c>
      <c r="E78" s="2" t="s">
        <v>73</v>
      </c>
      <c r="F78" s="2">
        <v>2</v>
      </c>
      <c r="G78" s="2">
        <v>4</v>
      </c>
      <c r="H78" s="4" t="s">
        <v>213</v>
      </c>
      <c r="Q78" s="9">
        <v>60</v>
      </c>
      <c r="R78" s="16" t="s">
        <v>73</v>
      </c>
      <c r="S78" s="2">
        <v>4</v>
      </c>
      <c r="T78" s="2">
        <v>4</v>
      </c>
      <c r="U78" s="4" t="s">
        <v>213</v>
      </c>
      <c r="AD78" s="9">
        <v>60</v>
      </c>
      <c r="AE78" s="16" t="s">
        <v>73</v>
      </c>
      <c r="AF78" s="2">
        <v>4</v>
      </c>
      <c r="AG78" s="2">
        <v>4</v>
      </c>
      <c r="AP78" s="13" t="str">
        <f t="shared" si="21"/>
        <v/>
      </c>
      <c r="AQ78" s="4" t="str">
        <f t="shared" si="22"/>
        <v/>
      </c>
      <c r="AR78" s="4" t="str">
        <f t="shared" si="23"/>
        <v>立国层1</v>
      </c>
      <c r="AS78" s="4" t="str">
        <f t="shared" si="24"/>
        <v/>
      </c>
      <c r="AT78" s="9">
        <v>60</v>
      </c>
      <c r="AU78" s="16" t="s">
        <v>73</v>
      </c>
      <c r="AV78" s="2">
        <v>4</v>
      </c>
      <c r="AW78" s="2">
        <v>2</v>
      </c>
      <c r="AX78" s="5" t="s">
        <v>264</v>
      </c>
      <c r="AY78" s="5"/>
      <c r="AZ78" s="4" t="str">
        <f t="shared" si="25"/>
        <v>在野</v>
      </c>
    </row>
    <row r="79" spans="3:52" x14ac:dyDescent="0.15">
      <c r="C79" s="4" t="s">
        <v>205</v>
      </c>
      <c r="D79" s="9">
        <v>61</v>
      </c>
      <c r="E79" s="3" t="s">
        <v>74</v>
      </c>
      <c r="F79" s="2">
        <v>4</v>
      </c>
      <c r="G79" s="2">
        <v>4</v>
      </c>
      <c r="P79" s="4" t="s">
        <v>205</v>
      </c>
      <c r="Q79" s="9">
        <v>61</v>
      </c>
      <c r="R79" s="3" t="s">
        <v>74</v>
      </c>
      <c r="S79" s="2">
        <v>4</v>
      </c>
      <c r="T79" s="2">
        <v>4</v>
      </c>
      <c r="AD79" s="9">
        <v>61</v>
      </c>
      <c r="AE79" s="16" t="s">
        <v>74</v>
      </c>
      <c r="AF79" s="2">
        <v>4</v>
      </c>
      <c r="AG79" s="2">
        <v>2</v>
      </c>
      <c r="AP79" s="13" t="str">
        <f t="shared" si="21"/>
        <v/>
      </c>
      <c r="AQ79" s="4" t="str">
        <f t="shared" si="22"/>
        <v/>
      </c>
      <c r="AR79" s="4" t="str">
        <f t="shared" si="23"/>
        <v>立国层1</v>
      </c>
      <c r="AS79" s="4" t="str">
        <f t="shared" si="24"/>
        <v/>
      </c>
      <c r="AT79" s="9">
        <v>61</v>
      </c>
      <c r="AU79" s="16" t="s">
        <v>74</v>
      </c>
      <c r="AV79" s="2">
        <v>2</v>
      </c>
      <c r="AW79" s="2">
        <v>4</v>
      </c>
      <c r="AX79" s="5" t="s">
        <v>264</v>
      </c>
      <c r="AY79" s="5" t="s">
        <v>259</v>
      </c>
      <c r="AZ79" s="4" t="str">
        <f t="shared" si="25"/>
        <v>在野</v>
      </c>
    </row>
    <row r="80" spans="3:52" x14ac:dyDescent="0.15">
      <c r="D80" s="9">
        <v>62</v>
      </c>
      <c r="E80" s="2" t="s">
        <v>75</v>
      </c>
      <c r="F80" s="2">
        <v>1</v>
      </c>
      <c r="G80" s="2">
        <v>1</v>
      </c>
      <c r="Q80" s="9">
        <v>62</v>
      </c>
      <c r="R80" s="16" t="s">
        <v>75</v>
      </c>
      <c r="S80" s="2">
        <v>1</v>
      </c>
      <c r="T80" s="2">
        <v>1</v>
      </c>
      <c r="AD80" s="9">
        <v>62</v>
      </c>
      <c r="AE80" s="16" t="s">
        <v>75</v>
      </c>
      <c r="AF80" s="2">
        <v>1</v>
      </c>
      <c r="AG80" s="2">
        <v>3</v>
      </c>
      <c r="AH80" s="4" t="s">
        <v>237</v>
      </c>
      <c r="AP80" s="13" t="str">
        <f t="shared" si="21"/>
        <v/>
      </c>
      <c r="AQ80" s="4" t="str">
        <f t="shared" si="22"/>
        <v/>
      </c>
      <c r="AR80" s="4" t="str">
        <f t="shared" si="23"/>
        <v/>
      </c>
      <c r="AS80" s="4" t="str">
        <f t="shared" si="24"/>
        <v>集结层1</v>
      </c>
      <c r="AT80" s="9">
        <v>62</v>
      </c>
      <c r="AU80" s="16" t="s">
        <v>75</v>
      </c>
      <c r="AV80" s="2">
        <v>3</v>
      </c>
      <c r="AW80" s="2">
        <v>1</v>
      </c>
      <c r="AX80" s="5" t="s">
        <v>253</v>
      </c>
      <c r="AY80" s="5"/>
      <c r="AZ80" s="4" t="str">
        <f t="shared" si="25"/>
        <v>在野</v>
      </c>
    </row>
    <row r="81" spans="3:52" x14ac:dyDescent="0.15">
      <c r="D81" s="9">
        <v>63</v>
      </c>
      <c r="E81" s="2" t="s">
        <v>76</v>
      </c>
      <c r="F81" s="2">
        <v>1</v>
      </c>
      <c r="G81" s="2">
        <v>1</v>
      </c>
      <c r="Q81" s="9">
        <v>63</v>
      </c>
      <c r="R81" s="16" t="s">
        <v>76</v>
      </c>
      <c r="S81" s="2">
        <v>1</v>
      </c>
      <c r="T81" s="2">
        <v>1</v>
      </c>
      <c r="AD81" s="9">
        <v>63</v>
      </c>
      <c r="AE81" s="16" t="s">
        <v>76</v>
      </c>
      <c r="AF81" s="2">
        <v>1</v>
      </c>
      <c r="AG81" s="2">
        <v>1</v>
      </c>
      <c r="AP81" s="13" t="str">
        <f t="shared" si="21"/>
        <v/>
      </c>
      <c r="AQ81" s="4" t="str">
        <f t="shared" si="22"/>
        <v/>
      </c>
      <c r="AR81" s="4" t="str">
        <f t="shared" si="23"/>
        <v/>
      </c>
      <c r="AS81" s="4" t="str">
        <f t="shared" si="24"/>
        <v>集结层1</v>
      </c>
      <c r="AT81" s="9">
        <v>63</v>
      </c>
      <c r="AU81" s="16" t="s">
        <v>76</v>
      </c>
      <c r="AV81" s="2">
        <v>1</v>
      </c>
      <c r="AW81" s="2">
        <v>1</v>
      </c>
      <c r="AX81" s="5" t="s">
        <v>253</v>
      </c>
      <c r="AY81" s="5"/>
      <c r="AZ81" s="4" t="str">
        <f t="shared" si="25"/>
        <v>在野</v>
      </c>
    </row>
    <row r="82" spans="3:52" x14ac:dyDescent="0.15">
      <c r="D82" s="9">
        <v>64</v>
      </c>
      <c r="E82" s="2" t="s">
        <v>77</v>
      </c>
      <c r="F82" s="2">
        <v>3</v>
      </c>
      <c r="G82" s="2">
        <v>3</v>
      </c>
      <c r="Q82" s="9">
        <v>64</v>
      </c>
      <c r="R82" s="16" t="s">
        <v>77</v>
      </c>
      <c r="S82" s="2">
        <v>3</v>
      </c>
      <c r="T82" s="2">
        <v>3</v>
      </c>
      <c r="AD82" s="9">
        <v>64</v>
      </c>
      <c r="AE82" s="16" t="s">
        <v>77</v>
      </c>
      <c r="AF82" s="2">
        <v>3</v>
      </c>
      <c r="AG82" s="2">
        <v>1</v>
      </c>
      <c r="AP82" s="13" t="str">
        <f t="shared" si="21"/>
        <v/>
      </c>
      <c r="AQ82" s="4" t="str">
        <f t="shared" si="22"/>
        <v/>
      </c>
      <c r="AR82" s="4" t="str">
        <f t="shared" si="23"/>
        <v/>
      </c>
      <c r="AS82" s="4" t="str">
        <f t="shared" si="24"/>
        <v>集结层3</v>
      </c>
      <c r="AT82" s="9">
        <v>64</v>
      </c>
      <c r="AU82" s="16" t="s">
        <v>77</v>
      </c>
      <c r="AV82" s="2">
        <v>1</v>
      </c>
      <c r="AW82" s="2">
        <v>1</v>
      </c>
      <c r="AX82" s="5" t="s">
        <v>268</v>
      </c>
      <c r="AY82" s="5"/>
      <c r="AZ82" s="4" t="str">
        <f t="shared" si="25"/>
        <v>在野</v>
      </c>
    </row>
    <row r="83" spans="3:52" x14ac:dyDescent="0.15">
      <c r="D83" s="9">
        <v>65</v>
      </c>
      <c r="E83" s="2" t="s">
        <v>78</v>
      </c>
      <c r="F83" s="2">
        <v>2</v>
      </c>
      <c r="G83" s="2">
        <v>1</v>
      </c>
      <c r="Q83" s="9">
        <v>65</v>
      </c>
      <c r="R83" s="16" t="s">
        <v>78</v>
      </c>
      <c r="S83" s="2">
        <v>1</v>
      </c>
      <c r="T83" s="2">
        <v>1</v>
      </c>
      <c r="AD83" s="9">
        <v>65</v>
      </c>
      <c r="AE83" s="16" t="s">
        <v>78</v>
      </c>
      <c r="AF83" s="2">
        <v>1</v>
      </c>
      <c r="AG83" s="2">
        <v>1</v>
      </c>
      <c r="AP83" s="13" t="str">
        <f t="shared" si="21"/>
        <v/>
      </c>
      <c r="AQ83" s="4" t="str">
        <f t="shared" si="22"/>
        <v/>
      </c>
      <c r="AR83" s="4" t="str">
        <f t="shared" si="23"/>
        <v/>
      </c>
      <c r="AS83" s="4" t="str">
        <f t="shared" si="24"/>
        <v>集结层3</v>
      </c>
      <c r="AT83" s="9">
        <v>65</v>
      </c>
      <c r="AU83" s="16" t="s">
        <v>78</v>
      </c>
      <c r="AV83" s="2">
        <v>1</v>
      </c>
      <c r="AW83" s="2">
        <v>1</v>
      </c>
      <c r="AX83" s="5" t="s">
        <v>268</v>
      </c>
      <c r="AY83" s="5"/>
      <c r="AZ83" s="4" t="str">
        <f t="shared" si="25"/>
        <v>在野</v>
      </c>
    </row>
    <row r="84" spans="3:52" x14ac:dyDescent="0.15">
      <c r="D84" s="9">
        <v>66</v>
      </c>
      <c r="E84" s="2" t="s">
        <v>79</v>
      </c>
      <c r="F84" s="2">
        <v>2</v>
      </c>
      <c r="G84" s="2">
        <v>2</v>
      </c>
      <c r="Q84" s="9">
        <v>66</v>
      </c>
      <c r="R84" s="16" t="s">
        <v>79</v>
      </c>
      <c r="S84" s="2">
        <v>2</v>
      </c>
      <c r="T84" s="2">
        <v>2</v>
      </c>
      <c r="AD84" s="9">
        <v>66</v>
      </c>
      <c r="AE84" s="16" t="s">
        <v>79</v>
      </c>
      <c r="AF84" s="2">
        <v>2</v>
      </c>
      <c r="AG84" s="2">
        <v>2</v>
      </c>
      <c r="AP84" s="13" t="str">
        <f t="shared" ref="AP84:AP147" si="28">IF(LEFT(AX84,3)="秦王朝",AX84,"")</f>
        <v/>
      </c>
      <c r="AQ84" s="4" t="str">
        <f t="shared" ref="AQ84:AQ147" si="29">IF(LEFT(AX84,3)="扩张层",AX84,"")</f>
        <v/>
      </c>
      <c r="AR84" s="4" t="str">
        <f t="shared" ref="AR84:AR147" si="30">IF(LEFT(AX84,3)="立国层",AX84,"")</f>
        <v/>
      </c>
      <c r="AS84" s="4" t="str">
        <f t="shared" ref="AS84:AS147" si="31">IF(LEFT(AX84,3)="集结层",AX84,"")</f>
        <v>集结层3</v>
      </c>
      <c r="AT84" s="9">
        <v>66</v>
      </c>
      <c r="AU84" s="16" t="s">
        <v>79</v>
      </c>
      <c r="AV84" s="2">
        <v>2</v>
      </c>
      <c r="AW84" s="2">
        <v>2</v>
      </c>
      <c r="AX84" s="5" t="s">
        <v>268</v>
      </c>
      <c r="AY84" s="5"/>
      <c r="AZ84" s="4" t="str">
        <f t="shared" ref="AZ84:AZ147" si="32">IF(AX84="秦王朝","秦王朝","在野")</f>
        <v>在野</v>
      </c>
    </row>
    <row r="85" spans="3:52" x14ac:dyDescent="0.15">
      <c r="D85" s="9">
        <v>67</v>
      </c>
      <c r="E85" s="2" t="s">
        <v>80</v>
      </c>
      <c r="F85" s="2">
        <v>4</v>
      </c>
      <c r="G85" s="2">
        <v>2</v>
      </c>
      <c r="Q85" s="9">
        <v>67</v>
      </c>
      <c r="R85" s="16" t="s">
        <v>80</v>
      </c>
      <c r="S85" s="2">
        <v>2</v>
      </c>
      <c r="T85" s="2">
        <v>2</v>
      </c>
      <c r="AD85" s="9">
        <v>67</v>
      </c>
      <c r="AE85" s="16" t="s">
        <v>80</v>
      </c>
      <c r="AF85" s="2">
        <v>2</v>
      </c>
      <c r="AG85" s="2">
        <v>2</v>
      </c>
      <c r="AP85" s="13" t="str">
        <f t="shared" si="28"/>
        <v/>
      </c>
      <c r="AQ85" s="4" t="str">
        <f t="shared" si="29"/>
        <v/>
      </c>
      <c r="AR85" s="4" t="str">
        <f t="shared" si="30"/>
        <v/>
      </c>
      <c r="AS85" s="4" t="str">
        <f t="shared" si="31"/>
        <v>集结层3</v>
      </c>
      <c r="AT85" s="9">
        <v>67</v>
      </c>
      <c r="AU85" s="16" t="s">
        <v>80</v>
      </c>
      <c r="AV85" s="2">
        <v>2</v>
      </c>
      <c r="AW85" s="2">
        <v>2</v>
      </c>
      <c r="AX85" s="5" t="s">
        <v>268</v>
      </c>
      <c r="AY85" s="5"/>
      <c r="AZ85" s="4" t="str">
        <f t="shared" si="32"/>
        <v>在野</v>
      </c>
    </row>
    <row r="86" spans="3:52" x14ac:dyDescent="0.15">
      <c r="D86" s="9">
        <v>68</v>
      </c>
      <c r="E86" s="2" t="s">
        <v>81</v>
      </c>
      <c r="F86" s="2">
        <v>3</v>
      </c>
      <c r="G86" s="2">
        <v>1</v>
      </c>
      <c r="Q86" s="9">
        <v>68</v>
      </c>
      <c r="R86" s="16" t="s">
        <v>81</v>
      </c>
      <c r="S86" s="2">
        <v>1</v>
      </c>
      <c r="T86" s="2">
        <v>1</v>
      </c>
      <c r="AD86" s="9">
        <v>68</v>
      </c>
      <c r="AE86" s="16" t="s">
        <v>81</v>
      </c>
      <c r="AF86" s="2">
        <v>1</v>
      </c>
      <c r="AG86" s="2">
        <v>1</v>
      </c>
      <c r="AP86" s="13" t="str">
        <f t="shared" si="28"/>
        <v/>
      </c>
      <c r="AQ86" s="4" t="str">
        <f t="shared" si="29"/>
        <v/>
      </c>
      <c r="AR86" s="4" t="str">
        <f t="shared" si="30"/>
        <v/>
      </c>
      <c r="AS86" s="4" t="str">
        <f t="shared" si="31"/>
        <v>集结层3</v>
      </c>
      <c r="AT86" s="9">
        <v>68</v>
      </c>
      <c r="AU86" s="16" t="s">
        <v>81</v>
      </c>
      <c r="AV86" s="2">
        <v>1</v>
      </c>
      <c r="AW86" s="2">
        <v>1</v>
      </c>
      <c r="AX86" s="5" t="s">
        <v>268</v>
      </c>
      <c r="AY86" s="5"/>
      <c r="AZ86" s="4" t="str">
        <f t="shared" si="32"/>
        <v>在野</v>
      </c>
    </row>
    <row r="87" spans="3:52" x14ac:dyDescent="0.15">
      <c r="D87" s="9">
        <v>69</v>
      </c>
      <c r="E87" s="2" t="s">
        <v>82</v>
      </c>
      <c r="F87" s="2">
        <v>2</v>
      </c>
      <c r="G87" s="2">
        <v>1</v>
      </c>
      <c r="Q87" s="9">
        <v>69</v>
      </c>
      <c r="R87" s="16" t="s">
        <v>82</v>
      </c>
      <c r="S87" s="2">
        <v>1</v>
      </c>
      <c r="T87" s="2">
        <v>1</v>
      </c>
      <c r="AD87" s="9">
        <v>69</v>
      </c>
      <c r="AE87" s="16" t="s">
        <v>82</v>
      </c>
      <c r="AF87" s="2">
        <v>1</v>
      </c>
      <c r="AG87" s="2">
        <v>1</v>
      </c>
      <c r="AP87" s="13" t="str">
        <f t="shared" si="28"/>
        <v/>
      </c>
      <c r="AQ87" s="4" t="str">
        <f t="shared" si="29"/>
        <v/>
      </c>
      <c r="AR87" s="4" t="str">
        <f t="shared" si="30"/>
        <v/>
      </c>
      <c r="AS87" s="4" t="str">
        <f t="shared" si="31"/>
        <v>集结层3</v>
      </c>
      <c r="AT87" s="9">
        <v>69</v>
      </c>
      <c r="AU87" s="16" t="s">
        <v>82</v>
      </c>
      <c r="AV87" s="2">
        <v>1</v>
      </c>
      <c r="AW87" s="2">
        <v>1</v>
      </c>
      <c r="AX87" s="5" t="s">
        <v>268</v>
      </c>
      <c r="AY87" s="5"/>
      <c r="AZ87" s="4" t="str">
        <f t="shared" si="32"/>
        <v>在野</v>
      </c>
    </row>
    <row r="88" spans="3:52" x14ac:dyDescent="0.15">
      <c r="D88" s="9">
        <v>70</v>
      </c>
      <c r="E88" s="2" t="s">
        <v>83</v>
      </c>
      <c r="F88" s="2">
        <v>2</v>
      </c>
      <c r="G88" s="2">
        <v>2</v>
      </c>
      <c r="Q88" s="9">
        <v>70</v>
      </c>
      <c r="R88" s="16" t="s">
        <v>83</v>
      </c>
      <c r="S88" s="2">
        <v>2</v>
      </c>
      <c r="T88" s="2">
        <v>2</v>
      </c>
      <c r="AD88" s="9">
        <v>70</v>
      </c>
      <c r="AE88" s="16" t="s">
        <v>83</v>
      </c>
      <c r="AF88" s="2">
        <v>2</v>
      </c>
      <c r="AG88" s="2">
        <v>2</v>
      </c>
      <c r="AP88" s="13" t="str">
        <f t="shared" si="28"/>
        <v/>
      </c>
      <c r="AQ88" s="4" t="str">
        <f t="shared" si="29"/>
        <v/>
      </c>
      <c r="AR88" s="4" t="str">
        <f t="shared" si="30"/>
        <v/>
      </c>
      <c r="AS88" s="4" t="str">
        <f t="shared" si="31"/>
        <v>集结层3</v>
      </c>
      <c r="AT88" s="9">
        <v>70</v>
      </c>
      <c r="AU88" s="16" t="s">
        <v>83</v>
      </c>
      <c r="AV88" s="2">
        <v>2</v>
      </c>
      <c r="AW88" s="2">
        <v>3</v>
      </c>
      <c r="AX88" s="5" t="s">
        <v>268</v>
      </c>
      <c r="AY88" s="5"/>
      <c r="AZ88" s="4" t="str">
        <f t="shared" si="32"/>
        <v>在野</v>
      </c>
    </row>
    <row r="89" spans="3:52" x14ac:dyDescent="0.15">
      <c r="D89" s="9">
        <v>71</v>
      </c>
      <c r="E89" s="2" t="s">
        <v>84</v>
      </c>
      <c r="F89" s="2">
        <v>1</v>
      </c>
      <c r="G89" s="2">
        <v>1</v>
      </c>
      <c r="Q89" s="9">
        <v>71</v>
      </c>
      <c r="R89" s="16" t="s">
        <v>84</v>
      </c>
      <c r="S89" s="2">
        <v>1</v>
      </c>
      <c r="T89" s="2">
        <v>1</v>
      </c>
      <c r="AD89" s="9">
        <v>71</v>
      </c>
      <c r="AE89" s="16" t="s">
        <v>84</v>
      </c>
      <c r="AF89" s="2">
        <v>1</v>
      </c>
      <c r="AG89" s="2">
        <v>1</v>
      </c>
      <c r="AP89" s="13" t="str">
        <f t="shared" si="28"/>
        <v/>
      </c>
      <c r="AQ89" s="4" t="str">
        <f t="shared" si="29"/>
        <v/>
      </c>
      <c r="AR89" s="4" t="str">
        <f t="shared" si="30"/>
        <v/>
      </c>
      <c r="AS89" s="4" t="str">
        <f t="shared" si="31"/>
        <v>集结层3</v>
      </c>
      <c r="AT89" s="9">
        <v>71</v>
      </c>
      <c r="AU89" s="16" t="s">
        <v>84</v>
      </c>
      <c r="AV89" s="2">
        <v>1</v>
      </c>
      <c r="AW89" s="2">
        <v>1</v>
      </c>
      <c r="AX89" s="5" t="s">
        <v>268</v>
      </c>
      <c r="AY89" s="5"/>
      <c r="AZ89" s="4" t="str">
        <f t="shared" si="32"/>
        <v>在野</v>
      </c>
    </row>
    <row r="90" spans="3:52" x14ac:dyDescent="0.15">
      <c r="D90" s="9">
        <v>72</v>
      </c>
      <c r="E90" s="2" t="s">
        <v>85</v>
      </c>
      <c r="F90" s="2">
        <v>5</v>
      </c>
      <c r="G90" s="2">
        <v>2</v>
      </c>
      <c r="Q90" s="9">
        <v>72</v>
      </c>
      <c r="R90" s="16" t="s">
        <v>85</v>
      </c>
      <c r="S90" s="2">
        <v>2</v>
      </c>
      <c r="T90" s="2">
        <v>2</v>
      </c>
      <c r="AD90" s="9">
        <v>72</v>
      </c>
      <c r="AE90" s="16" t="s">
        <v>85</v>
      </c>
      <c r="AF90" s="2">
        <v>2</v>
      </c>
      <c r="AG90" s="2">
        <v>2</v>
      </c>
      <c r="AP90" s="13" t="str">
        <f t="shared" si="28"/>
        <v/>
      </c>
      <c r="AQ90" s="4" t="str">
        <f t="shared" si="29"/>
        <v/>
      </c>
      <c r="AR90" s="4" t="str">
        <f t="shared" si="30"/>
        <v/>
      </c>
      <c r="AS90" s="4" t="str">
        <f t="shared" si="31"/>
        <v>集结层3</v>
      </c>
      <c r="AT90" s="9">
        <v>72</v>
      </c>
      <c r="AU90" s="16" t="s">
        <v>85</v>
      </c>
      <c r="AV90" s="2">
        <v>2</v>
      </c>
      <c r="AW90" s="2">
        <v>2</v>
      </c>
      <c r="AX90" s="5" t="s">
        <v>268</v>
      </c>
      <c r="AY90" s="5"/>
      <c r="AZ90" s="4" t="str">
        <f t="shared" si="32"/>
        <v>在野</v>
      </c>
    </row>
    <row r="91" spans="3:52" x14ac:dyDescent="0.15">
      <c r="C91" s="4" t="s">
        <v>203</v>
      </c>
      <c r="D91" s="9">
        <v>73</v>
      </c>
      <c r="E91" s="3" t="s">
        <v>86</v>
      </c>
      <c r="F91" s="2">
        <v>3</v>
      </c>
      <c r="G91" s="2">
        <v>3</v>
      </c>
      <c r="P91" s="4" t="s">
        <v>203</v>
      </c>
      <c r="Q91" s="9">
        <v>73</v>
      </c>
      <c r="R91" s="3" t="s">
        <v>86</v>
      </c>
      <c r="S91" s="2">
        <v>3</v>
      </c>
      <c r="T91" s="2">
        <v>3</v>
      </c>
      <c r="AD91" s="9">
        <v>73</v>
      </c>
      <c r="AE91" s="16" t="s">
        <v>86</v>
      </c>
      <c r="AF91" s="2">
        <v>3</v>
      </c>
      <c r="AG91" s="2">
        <v>3</v>
      </c>
      <c r="AP91" s="13" t="str">
        <f t="shared" si="28"/>
        <v/>
      </c>
      <c r="AQ91" s="4" t="str">
        <f t="shared" si="29"/>
        <v/>
      </c>
      <c r="AR91" s="4" t="str">
        <f t="shared" si="30"/>
        <v/>
      </c>
      <c r="AS91" s="4" t="str">
        <f t="shared" si="31"/>
        <v>集结层3</v>
      </c>
      <c r="AT91" s="9">
        <v>73</v>
      </c>
      <c r="AU91" s="16" t="s">
        <v>86</v>
      </c>
      <c r="AV91" s="2">
        <v>3</v>
      </c>
      <c r="AW91" s="2">
        <v>1</v>
      </c>
      <c r="AX91" s="5" t="s">
        <v>268</v>
      </c>
      <c r="AY91" s="5"/>
      <c r="AZ91" s="4" t="str">
        <f t="shared" si="32"/>
        <v>在野</v>
      </c>
    </row>
    <row r="92" spans="3:52" x14ac:dyDescent="0.15">
      <c r="D92" s="9">
        <v>74</v>
      </c>
      <c r="E92" s="2" t="s">
        <v>87</v>
      </c>
      <c r="F92" s="2">
        <v>2</v>
      </c>
      <c r="G92" s="2">
        <v>1</v>
      </c>
      <c r="Q92" s="9">
        <v>74</v>
      </c>
      <c r="R92" s="16" t="s">
        <v>87</v>
      </c>
      <c r="S92" s="2">
        <v>1</v>
      </c>
      <c r="T92" s="2">
        <v>1</v>
      </c>
      <c r="AD92" s="9">
        <v>74</v>
      </c>
      <c r="AE92" s="16" t="s">
        <v>87</v>
      </c>
      <c r="AF92" s="2">
        <v>1</v>
      </c>
      <c r="AG92" s="2">
        <v>1</v>
      </c>
      <c r="AP92" s="13" t="str">
        <f t="shared" si="28"/>
        <v/>
      </c>
      <c r="AQ92" s="4" t="str">
        <f t="shared" si="29"/>
        <v/>
      </c>
      <c r="AR92" s="4" t="str">
        <f t="shared" si="30"/>
        <v/>
      </c>
      <c r="AS92" s="4" t="str">
        <f t="shared" si="31"/>
        <v>集结层3</v>
      </c>
      <c r="AT92" s="9">
        <v>74</v>
      </c>
      <c r="AU92" s="16" t="s">
        <v>87</v>
      </c>
      <c r="AV92" s="2">
        <v>1</v>
      </c>
      <c r="AW92" s="2">
        <v>1</v>
      </c>
      <c r="AX92" s="5" t="s">
        <v>256</v>
      </c>
      <c r="AY92" s="5"/>
      <c r="AZ92" s="4" t="str">
        <f t="shared" si="32"/>
        <v>在野</v>
      </c>
    </row>
    <row r="93" spans="3:52" x14ac:dyDescent="0.15">
      <c r="D93" s="9">
        <v>75</v>
      </c>
      <c r="E93" s="2" t="s">
        <v>88</v>
      </c>
      <c r="F93" s="2">
        <v>3</v>
      </c>
      <c r="G93" s="2">
        <v>2</v>
      </c>
      <c r="Q93" s="9">
        <v>75</v>
      </c>
      <c r="R93" s="16" t="s">
        <v>88</v>
      </c>
      <c r="S93" s="2">
        <v>2</v>
      </c>
      <c r="T93" s="2">
        <v>2</v>
      </c>
      <c r="AD93" s="9">
        <v>75</v>
      </c>
      <c r="AE93" s="16" t="s">
        <v>88</v>
      </c>
      <c r="AF93" s="2">
        <v>2</v>
      </c>
      <c r="AG93" s="2">
        <v>3</v>
      </c>
      <c r="AH93" s="4" t="s">
        <v>235</v>
      </c>
      <c r="AP93" s="13" t="str">
        <f t="shared" si="28"/>
        <v/>
      </c>
      <c r="AQ93" s="4" t="str">
        <f t="shared" si="29"/>
        <v/>
      </c>
      <c r="AR93" s="4" t="str">
        <f t="shared" si="30"/>
        <v/>
      </c>
      <c r="AS93" s="4" t="str">
        <f t="shared" si="31"/>
        <v>集结层3</v>
      </c>
      <c r="AT93" s="9">
        <v>75</v>
      </c>
      <c r="AU93" s="16" t="s">
        <v>88</v>
      </c>
      <c r="AV93" s="2">
        <v>3</v>
      </c>
      <c r="AW93" s="2">
        <v>1</v>
      </c>
      <c r="AX93" s="5" t="s">
        <v>256</v>
      </c>
      <c r="AY93" s="5"/>
      <c r="AZ93" s="4" t="str">
        <f t="shared" si="32"/>
        <v>在野</v>
      </c>
    </row>
    <row r="94" spans="3:52" x14ac:dyDescent="0.15">
      <c r="D94" s="9">
        <v>76</v>
      </c>
      <c r="E94" s="2" t="s">
        <v>89</v>
      </c>
      <c r="F94" s="2">
        <v>3</v>
      </c>
      <c r="G94" s="2">
        <v>2</v>
      </c>
      <c r="Q94" s="9">
        <v>76</v>
      </c>
      <c r="R94" s="16" t="s">
        <v>89</v>
      </c>
      <c r="S94" s="2">
        <v>2</v>
      </c>
      <c r="T94" s="2">
        <v>2</v>
      </c>
      <c r="AD94" s="9">
        <v>76</v>
      </c>
      <c r="AE94" s="16" t="s">
        <v>89</v>
      </c>
      <c r="AF94" s="2">
        <v>2</v>
      </c>
      <c r="AG94" s="2">
        <v>2</v>
      </c>
      <c r="AP94" s="13" t="str">
        <f t="shared" si="28"/>
        <v/>
      </c>
      <c r="AQ94" s="4" t="str">
        <f t="shared" si="29"/>
        <v/>
      </c>
      <c r="AR94" s="4" t="str">
        <f t="shared" si="30"/>
        <v/>
      </c>
      <c r="AS94" s="4" t="str">
        <f t="shared" si="31"/>
        <v>集结层3</v>
      </c>
      <c r="AT94" s="9">
        <v>76</v>
      </c>
      <c r="AU94" s="16" t="s">
        <v>89</v>
      </c>
      <c r="AV94" s="2">
        <v>2</v>
      </c>
      <c r="AW94" s="2">
        <v>2</v>
      </c>
      <c r="AX94" s="5" t="s">
        <v>256</v>
      </c>
      <c r="AY94" s="5"/>
      <c r="AZ94" s="4" t="str">
        <f t="shared" si="32"/>
        <v>在野</v>
      </c>
    </row>
    <row r="95" spans="3:52" x14ac:dyDescent="0.15">
      <c r="D95" s="9">
        <v>77</v>
      </c>
      <c r="E95" s="2" t="s">
        <v>90</v>
      </c>
      <c r="F95" s="2">
        <v>2</v>
      </c>
      <c r="G95" s="2">
        <v>1</v>
      </c>
      <c r="Q95" s="9">
        <v>77</v>
      </c>
      <c r="R95" s="16" t="s">
        <v>90</v>
      </c>
      <c r="S95" s="2">
        <v>1</v>
      </c>
      <c r="T95" s="2">
        <v>1</v>
      </c>
      <c r="AD95" s="9">
        <v>77</v>
      </c>
      <c r="AE95" s="16" t="s">
        <v>90</v>
      </c>
      <c r="AF95" s="2">
        <v>1</v>
      </c>
      <c r="AG95" s="2">
        <v>1</v>
      </c>
      <c r="AP95" s="13" t="str">
        <f t="shared" si="28"/>
        <v/>
      </c>
      <c r="AQ95" s="4" t="str">
        <f t="shared" si="29"/>
        <v/>
      </c>
      <c r="AR95" s="4" t="str">
        <f t="shared" si="30"/>
        <v/>
      </c>
      <c r="AS95" s="4" t="str">
        <f t="shared" si="31"/>
        <v>集结层3</v>
      </c>
      <c r="AT95" s="9">
        <v>77</v>
      </c>
      <c r="AU95" s="16" t="s">
        <v>90</v>
      </c>
      <c r="AV95" s="2">
        <v>1</v>
      </c>
      <c r="AW95" s="2">
        <v>1</v>
      </c>
      <c r="AX95" s="5" t="s">
        <v>256</v>
      </c>
      <c r="AY95" s="5"/>
      <c r="AZ95" s="4" t="str">
        <f t="shared" si="32"/>
        <v>在野</v>
      </c>
    </row>
    <row r="96" spans="3:52" x14ac:dyDescent="0.15">
      <c r="D96" s="9">
        <v>78</v>
      </c>
      <c r="E96" s="2" t="s">
        <v>91</v>
      </c>
      <c r="F96" s="2">
        <v>3</v>
      </c>
      <c r="G96" s="2">
        <v>1</v>
      </c>
      <c r="Q96" s="9">
        <v>78</v>
      </c>
      <c r="R96" s="16" t="s">
        <v>91</v>
      </c>
      <c r="S96" s="2">
        <v>1</v>
      </c>
      <c r="T96" s="2">
        <v>1</v>
      </c>
      <c r="AD96" s="9">
        <v>78</v>
      </c>
      <c r="AE96" s="16" t="s">
        <v>91</v>
      </c>
      <c r="AF96" s="2">
        <v>1</v>
      </c>
      <c r="AG96" s="2">
        <v>1</v>
      </c>
      <c r="AP96" s="13" t="str">
        <f t="shared" si="28"/>
        <v/>
      </c>
      <c r="AQ96" s="4" t="str">
        <f t="shared" si="29"/>
        <v/>
      </c>
      <c r="AR96" s="4" t="str">
        <f t="shared" si="30"/>
        <v/>
      </c>
      <c r="AS96" s="4" t="str">
        <f t="shared" si="31"/>
        <v>集结层3</v>
      </c>
      <c r="AT96" s="9">
        <v>78</v>
      </c>
      <c r="AU96" s="16" t="s">
        <v>91</v>
      </c>
      <c r="AV96" s="2">
        <v>1</v>
      </c>
      <c r="AW96" s="2">
        <v>1</v>
      </c>
      <c r="AX96" s="5" t="s">
        <v>256</v>
      </c>
      <c r="AY96" s="5"/>
      <c r="AZ96" s="4" t="str">
        <f t="shared" si="32"/>
        <v>在野</v>
      </c>
    </row>
    <row r="97" spans="4:52" x14ac:dyDescent="0.15">
      <c r="D97" s="9">
        <v>79</v>
      </c>
      <c r="E97" s="2" t="s">
        <v>92</v>
      </c>
      <c r="F97" s="2">
        <v>5</v>
      </c>
      <c r="G97" s="2">
        <v>2</v>
      </c>
      <c r="Q97" s="9">
        <v>79</v>
      </c>
      <c r="R97" s="16" t="s">
        <v>92</v>
      </c>
      <c r="S97" s="2">
        <v>2</v>
      </c>
      <c r="T97" s="2">
        <v>2</v>
      </c>
      <c r="AD97" s="9">
        <v>79</v>
      </c>
      <c r="AE97" s="16" t="s">
        <v>92</v>
      </c>
      <c r="AF97" s="2">
        <v>2</v>
      </c>
      <c r="AG97" s="2">
        <v>2</v>
      </c>
      <c r="AP97" s="13" t="str">
        <f t="shared" si="28"/>
        <v/>
      </c>
      <c r="AQ97" s="4" t="str">
        <f t="shared" si="29"/>
        <v/>
      </c>
      <c r="AR97" s="4" t="str">
        <f t="shared" si="30"/>
        <v/>
      </c>
      <c r="AS97" s="4" t="str">
        <f t="shared" si="31"/>
        <v>集结层3</v>
      </c>
      <c r="AT97" s="9">
        <v>79</v>
      </c>
      <c r="AU97" s="16" t="s">
        <v>92</v>
      </c>
      <c r="AV97" s="2">
        <v>2</v>
      </c>
      <c r="AW97" s="2">
        <v>2</v>
      </c>
      <c r="AX97" s="5" t="s">
        <v>256</v>
      </c>
      <c r="AY97" s="5"/>
      <c r="AZ97" s="4" t="str">
        <f t="shared" si="32"/>
        <v>在野</v>
      </c>
    </row>
    <row r="98" spans="4:52" x14ac:dyDescent="0.15">
      <c r="D98" s="9">
        <v>80</v>
      </c>
      <c r="E98" s="2" t="s">
        <v>93</v>
      </c>
      <c r="F98" s="2">
        <v>1</v>
      </c>
      <c r="G98" s="2">
        <v>1</v>
      </c>
      <c r="Q98" s="9">
        <v>80</v>
      </c>
      <c r="R98" s="16" t="s">
        <v>93</v>
      </c>
      <c r="S98" s="2">
        <v>1</v>
      </c>
      <c r="T98" s="2">
        <v>1</v>
      </c>
      <c r="AD98" s="9">
        <v>80</v>
      </c>
      <c r="AE98" s="16" t="s">
        <v>93</v>
      </c>
      <c r="AF98" s="2">
        <v>1</v>
      </c>
      <c r="AG98" s="2">
        <v>3</v>
      </c>
      <c r="AP98" s="13" t="str">
        <f t="shared" si="28"/>
        <v/>
      </c>
      <c r="AQ98" s="4" t="str">
        <f t="shared" si="29"/>
        <v/>
      </c>
      <c r="AR98" s="4" t="str">
        <f t="shared" si="30"/>
        <v>立国层3</v>
      </c>
      <c r="AS98" s="4" t="str">
        <f t="shared" si="31"/>
        <v/>
      </c>
      <c r="AT98" s="9">
        <v>80</v>
      </c>
      <c r="AU98" s="16" t="s">
        <v>93</v>
      </c>
      <c r="AV98" s="2">
        <v>3</v>
      </c>
      <c r="AW98" s="2">
        <v>3</v>
      </c>
      <c r="AX98" s="5" t="s">
        <v>269</v>
      </c>
      <c r="AY98" s="5"/>
      <c r="AZ98" s="4" t="str">
        <f t="shared" si="32"/>
        <v>在野</v>
      </c>
    </row>
    <row r="99" spans="4:52" x14ac:dyDescent="0.15">
      <c r="D99" s="9">
        <v>81</v>
      </c>
      <c r="E99" s="2" t="s">
        <v>94</v>
      </c>
      <c r="F99" s="2">
        <v>2</v>
      </c>
      <c r="G99" s="2">
        <v>2</v>
      </c>
      <c r="Q99" s="9">
        <v>81</v>
      </c>
      <c r="R99" s="16" t="s">
        <v>94</v>
      </c>
      <c r="S99" s="2">
        <v>2</v>
      </c>
      <c r="T99" s="2">
        <v>2</v>
      </c>
      <c r="AD99" s="9">
        <v>81</v>
      </c>
      <c r="AE99" s="16" t="s">
        <v>94</v>
      </c>
      <c r="AF99" s="2">
        <v>2</v>
      </c>
      <c r="AG99" s="2">
        <v>2</v>
      </c>
      <c r="AP99" s="13" t="str">
        <f t="shared" si="28"/>
        <v/>
      </c>
      <c r="AQ99" s="4" t="str">
        <f t="shared" si="29"/>
        <v/>
      </c>
      <c r="AR99" s="4" t="str">
        <f t="shared" si="30"/>
        <v/>
      </c>
      <c r="AS99" s="4" t="str">
        <f t="shared" si="31"/>
        <v>集结层3</v>
      </c>
      <c r="AT99" s="9">
        <v>81</v>
      </c>
      <c r="AU99" s="16" t="s">
        <v>94</v>
      </c>
      <c r="AV99" s="2">
        <v>2</v>
      </c>
      <c r="AW99" s="2">
        <v>2</v>
      </c>
      <c r="AX99" s="5" t="s">
        <v>256</v>
      </c>
      <c r="AY99" s="5"/>
      <c r="AZ99" s="4" t="str">
        <f t="shared" si="32"/>
        <v>在野</v>
      </c>
    </row>
    <row r="100" spans="4:52" x14ac:dyDescent="0.15">
      <c r="D100" s="9">
        <v>82</v>
      </c>
      <c r="E100" s="2" t="s">
        <v>95</v>
      </c>
      <c r="F100" s="2">
        <v>2</v>
      </c>
      <c r="G100" s="2">
        <v>1</v>
      </c>
      <c r="Q100" s="9">
        <v>82</v>
      </c>
      <c r="R100" s="16" t="s">
        <v>95</v>
      </c>
      <c r="S100" s="2">
        <v>1</v>
      </c>
      <c r="T100" s="2">
        <v>1</v>
      </c>
      <c r="AD100" s="9">
        <v>82</v>
      </c>
      <c r="AE100" s="16" t="s">
        <v>95</v>
      </c>
      <c r="AF100" s="2">
        <v>1</v>
      </c>
      <c r="AG100" s="2">
        <v>2</v>
      </c>
      <c r="AP100" s="13" t="str">
        <f t="shared" si="28"/>
        <v/>
      </c>
      <c r="AQ100" s="4" t="str">
        <f t="shared" si="29"/>
        <v/>
      </c>
      <c r="AR100" s="4" t="str">
        <f t="shared" si="30"/>
        <v/>
      </c>
      <c r="AS100" s="4" t="str">
        <f t="shared" si="31"/>
        <v>集结层3</v>
      </c>
      <c r="AT100" s="9">
        <v>82</v>
      </c>
      <c r="AU100" s="16" t="s">
        <v>95</v>
      </c>
      <c r="AV100" s="2">
        <v>2</v>
      </c>
      <c r="AW100" s="2">
        <v>2</v>
      </c>
      <c r="AX100" s="5" t="s">
        <v>256</v>
      </c>
      <c r="AY100" s="5"/>
      <c r="AZ100" s="4" t="str">
        <f t="shared" si="32"/>
        <v>在野</v>
      </c>
    </row>
    <row r="101" spans="4:52" x14ac:dyDescent="0.15">
      <c r="D101" s="9">
        <v>83</v>
      </c>
      <c r="E101" s="2" t="s">
        <v>96</v>
      </c>
      <c r="F101" s="2">
        <v>3</v>
      </c>
      <c r="G101" s="2">
        <v>1</v>
      </c>
      <c r="Q101" s="9">
        <v>83</v>
      </c>
      <c r="R101" s="16" t="s">
        <v>96</v>
      </c>
      <c r="S101" s="2">
        <v>1</v>
      </c>
      <c r="T101" s="2">
        <v>2</v>
      </c>
      <c r="AD101" s="9">
        <v>83</v>
      </c>
      <c r="AE101" s="16" t="s">
        <v>96</v>
      </c>
      <c r="AF101" s="2">
        <v>2</v>
      </c>
      <c r="AG101" s="2">
        <v>2</v>
      </c>
      <c r="AP101" s="13" t="str">
        <f t="shared" si="28"/>
        <v/>
      </c>
      <c r="AQ101" s="4" t="str">
        <f t="shared" si="29"/>
        <v/>
      </c>
      <c r="AR101" s="4" t="str">
        <f t="shared" si="30"/>
        <v/>
      </c>
      <c r="AS101" s="4" t="str">
        <f t="shared" si="31"/>
        <v>集结层3</v>
      </c>
      <c r="AT101" s="9">
        <v>83</v>
      </c>
      <c r="AU101" s="16" t="s">
        <v>96</v>
      </c>
      <c r="AV101" s="2">
        <v>2</v>
      </c>
      <c r="AW101" s="2">
        <v>2</v>
      </c>
      <c r="AX101" s="5" t="s">
        <v>256</v>
      </c>
      <c r="AY101" s="5"/>
      <c r="AZ101" s="4" t="str">
        <f t="shared" si="32"/>
        <v>在野</v>
      </c>
    </row>
    <row r="102" spans="4:52" x14ac:dyDescent="0.15">
      <c r="D102" s="9">
        <v>84</v>
      </c>
      <c r="E102" s="2" t="s">
        <v>97</v>
      </c>
      <c r="F102" s="2">
        <v>3</v>
      </c>
      <c r="G102" s="2">
        <v>1</v>
      </c>
      <c r="Q102" s="9">
        <v>84</v>
      </c>
      <c r="R102" s="16" t="s">
        <v>97</v>
      </c>
      <c r="S102" s="2">
        <v>1</v>
      </c>
      <c r="T102" s="2">
        <v>1</v>
      </c>
      <c r="AD102" s="9">
        <v>84</v>
      </c>
      <c r="AE102" s="16" t="s">
        <v>97</v>
      </c>
      <c r="AF102" s="2">
        <v>1</v>
      </c>
      <c r="AG102" s="2">
        <v>4</v>
      </c>
      <c r="AP102" s="13" t="str">
        <f t="shared" si="28"/>
        <v/>
      </c>
      <c r="AQ102" s="4" t="str">
        <f t="shared" si="29"/>
        <v/>
      </c>
      <c r="AR102" s="4" t="str">
        <f t="shared" si="30"/>
        <v/>
      </c>
      <c r="AS102" s="4" t="str">
        <f t="shared" si="31"/>
        <v>集结层3</v>
      </c>
      <c r="AT102" s="9">
        <v>84</v>
      </c>
      <c r="AU102" s="16" t="s">
        <v>97</v>
      </c>
      <c r="AV102" s="2">
        <v>4</v>
      </c>
      <c r="AW102" s="2">
        <v>1</v>
      </c>
      <c r="AX102" s="5" t="s">
        <v>256</v>
      </c>
      <c r="AY102" s="5"/>
      <c r="AZ102" s="4" t="str">
        <f t="shared" si="32"/>
        <v>在野</v>
      </c>
    </row>
    <row r="103" spans="4:52" x14ac:dyDescent="0.15">
      <c r="D103" s="9">
        <v>85</v>
      </c>
      <c r="E103" s="2" t="s">
        <v>98</v>
      </c>
      <c r="F103" s="2">
        <v>3</v>
      </c>
      <c r="G103" s="2">
        <v>4</v>
      </c>
      <c r="H103" s="4" t="s">
        <v>212</v>
      </c>
      <c r="Q103" s="9">
        <v>85</v>
      </c>
      <c r="R103" s="16" t="s">
        <v>98</v>
      </c>
      <c r="S103" s="2">
        <v>4</v>
      </c>
      <c r="T103" s="2">
        <v>3</v>
      </c>
      <c r="AD103" s="9">
        <v>85</v>
      </c>
      <c r="AE103" s="16" t="s">
        <v>98</v>
      </c>
      <c r="AF103" s="2">
        <v>3</v>
      </c>
      <c r="AG103" s="2">
        <v>3</v>
      </c>
      <c r="AP103" s="13" t="str">
        <f t="shared" si="28"/>
        <v/>
      </c>
      <c r="AQ103" s="4" t="str">
        <f t="shared" si="29"/>
        <v/>
      </c>
      <c r="AR103" s="4" t="str">
        <f t="shared" si="30"/>
        <v/>
      </c>
      <c r="AS103" s="4" t="str">
        <f t="shared" si="31"/>
        <v>集结层3</v>
      </c>
      <c r="AT103" s="9">
        <v>85</v>
      </c>
      <c r="AU103" s="16" t="s">
        <v>98</v>
      </c>
      <c r="AV103" s="2">
        <v>3</v>
      </c>
      <c r="AW103" s="2">
        <v>3</v>
      </c>
      <c r="AX103" s="5" t="s">
        <v>256</v>
      </c>
      <c r="AY103" s="5"/>
      <c r="AZ103" s="4" t="str">
        <f t="shared" si="32"/>
        <v>在野</v>
      </c>
    </row>
    <row r="104" spans="4:52" x14ac:dyDescent="0.15">
      <c r="D104" s="9">
        <v>86</v>
      </c>
      <c r="E104" s="2" t="s">
        <v>99</v>
      </c>
      <c r="F104" s="2">
        <v>4</v>
      </c>
      <c r="G104" s="2">
        <v>2</v>
      </c>
      <c r="Q104" s="9">
        <v>86</v>
      </c>
      <c r="R104" s="16" t="s">
        <v>99</v>
      </c>
      <c r="S104" s="2">
        <v>2</v>
      </c>
      <c r="T104" s="2">
        <v>4</v>
      </c>
      <c r="U104" s="4" t="s">
        <v>213</v>
      </c>
      <c r="AD104" s="9">
        <v>86</v>
      </c>
      <c r="AE104" s="16" t="s">
        <v>99</v>
      </c>
      <c r="AF104" s="2">
        <v>4</v>
      </c>
      <c r="AG104" s="2">
        <v>4</v>
      </c>
      <c r="AP104" s="13" t="str">
        <f t="shared" si="28"/>
        <v/>
      </c>
      <c r="AQ104" s="4" t="str">
        <f t="shared" si="29"/>
        <v/>
      </c>
      <c r="AR104" s="4" t="str">
        <f t="shared" si="30"/>
        <v>立国层3</v>
      </c>
      <c r="AS104" s="4" t="str">
        <f t="shared" si="31"/>
        <v/>
      </c>
      <c r="AT104" s="9">
        <v>86</v>
      </c>
      <c r="AU104" s="16" t="s">
        <v>99</v>
      </c>
      <c r="AV104" s="2">
        <v>4</v>
      </c>
      <c r="AW104" s="2">
        <v>3</v>
      </c>
      <c r="AX104" s="5" t="s">
        <v>269</v>
      </c>
      <c r="AY104" s="5" t="s">
        <v>251</v>
      </c>
      <c r="AZ104" s="4" t="str">
        <f t="shared" si="32"/>
        <v>在野</v>
      </c>
    </row>
    <row r="105" spans="4:52" x14ac:dyDescent="0.15">
      <c r="D105" s="9">
        <v>87</v>
      </c>
      <c r="E105" s="2" t="s">
        <v>100</v>
      </c>
      <c r="F105" s="2">
        <v>5</v>
      </c>
      <c r="G105" s="2">
        <v>4</v>
      </c>
      <c r="Q105" s="9">
        <v>87</v>
      </c>
      <c r="R105" s="16" t="s">
        <v>100</v>
      </c>
      <c r="S105" s="2">
        <v>4</v>
      </c>
      <c r="T105" s="2">
        <v>2</v>
      </c>
      <c r="AD105" s="9">
        <v>87</v>
      </c>
      <c r="AE105" s="16" t="s">
        <v>100</v>
      </c>
      <c r="AF105" s="2">
        <v>2</v>
      </c>
      <c r="AG105" s="2">
        <v>2</v>
      </c>
      <c r="AP105" s="13" t="str">
        <f t="shared" si="28"/>
        <v/>
      </c>
      <c r="AQ105" s="4" t="str">
        <f t="shared" si="29"/>
        <v/>
      </c>
      <c r="AR105" s="4" t="str">
        <f t="shared" si="30"/>
        <v>立国层3</v>
      </c>
      <c r="AS105" s="4" t="str">
        <f t="shared" si="31"/>
        <v/>
      </c>
      <c r="AT105" s="9">
        <v>87</v>
      </c>
      <c r="AU105" s="16" t="s">
        <v>100</v>
      </c>
      <c r="AV105" s="2">
        <v>2</v>
      </c>
      <c r="AW105" s="2">
        <v>2</v>
      </c>
      <c r="AX105" s="5" t="s">
        <v>269</v>
      </c>
      <c r="AY105" s="5"/>
      <c r="AZ105" s="4" t="str">
        <f t="shared" si="32"/>
        <v>在野</v>
      </c>
    </row>
    <row r="106" spans="4:52" x14ac:dyDescent="0.15">
      <c r="D106" s="9">
        <v>88</v>
      </c>
      <c r="E106" s="2" t="s">
        <v>101</v>
      </c>
      <c r="F106" s="2">
        <v>3</v>
      </c>
      <c r="G106" s="2">
        <v>3</v>
      </c>
      <c r="Q106" s="9">
        <v>88</v>
      </c>
      <c r="R106" s="16" t="s">
        <v>101</v>
      </c>
      <c r="S106" s="2">
        <v>3</v>
      </c>
      <c r="T106" s="2">
        <v>3</v>
      </c>
      <c r="AD106" s="9">
        <v>88</v>
      </c>
      <c r="AE106" s="16" t="s">
        <v>101</v>
      </c>
      <c r="AF106" s="2">
        <v>3</v>
      </c>
      <c r="AG106" s="2">
        <v>3</v>
      </c>
      <c r="AP106" s="13" t="str">
        <f t="shared" si="28"/>
        <v/>
      </c>
      <c r="AQ106" s="4" t="str">
        <f t="shared" si="29"/>
        <v/>
      </c>
      <c r="AR106" s="4" t="str">
        <f t="shared" si="30"/>
        <v>立国层3</v>
      </c>
      <c r="AS106" s="4" t="str">
        <f t="shared" si="31"/>
        <v/>
      </c>
      <c r="AT106" s="9">
        <v>88</v>
      </c>
      <c r="AU106" s="16" t="s">
        <v>101</v>
      </c>
      <c r="AV106" s="2">
        <v>3</v>
      </c>
      <c r="AW106" s="2">
        <v>3</v>
      </c>
      <c r="AX106" s="5" t="s">
        <v>269</v>
      </c>
      <c r="AY106" s="5"/>
      <c r="AZ106" s="4" t="str">
        <f t="shared" si="32"/>
        <v>在野</v>
      </c>
    </row>
    <row r="107" spans="4:52" x14ac:dyDescent="0.15">
      <c r="D107" s="9">
        <v>89</v>
      </c>
      <c r="E107" s="2" t="s">
        <v>102</v>
      </c>
      <c r="F107" s="2">
        <v>2</v>
      </c>
      <c r="G107" s="2">
        <v>3</v>
      </c>
      <c r="H107" s="4" t="s">
        <v>210</v>
      </c>
      <c r="Q107" s="9">
        <v>89</v>
      </c>
      <c r="R107" s="16" t="s">
        <v>102</v>
      </c>
      <c r="S107" s="2">
        <v>3</v>
      </c>
      <c r="T107" s="2">
        <v>3</v>
      </c>
      <c r="AD107" s="9">
        <v>89</v>
      </c>
      <c r="AE107" s="16" t="s">
        <v>102</v>
      </c>
      <c r="AF107" s="2">
        <v>3</v>
      </c>
      <c r="AG107" s="2">
        <v>4</v>
      </c>
      <c r="AP107" s="13" t="str">
        <f t="shared" si="28"/>
        <v/>
      </c>
      <c r="AQ107" s="4" t="str">
        <f t="shared" si="29"/>
        <v/>
      </c>
      <c r="AR107" s="4" t="str">
        <f t="shared" si="30"/>
        <v>立国层3</v>
      </c>
      <c r="AS107" s="4" t="str">
        <f t="shared" si="31"/>
        <v/>
      </c>
      <c r="AT107" s="9">
        <v>89</v>
      </c>
      <c r="AU107" s="16" t="s">
        <v>102</v>
      </c>
      <c r="AV107" s="2">
        <v>4</v>
      </c>
      <c r="AW107" s="2">
        <v>2</v>
      </c>
      <c r="AX107" s="5" t="s">
        <v>269</v>
      </c>
      <c r="AY107" s="5"/>
      <c r="AZ107" s="4" t="str">
        <f t="shared" si="32"/>
        <v>在野</v>
      </c>
    </row>
    <row r="108" spans="4:52" x14ac:dyDescent="0.15">
      <c r="D108" s="9">
        <v>90</v>
      </c>
      <c r="E108" s="2" t="s">
        <v>103</v>
      </c>
      <c r="F108" s="2">
        <v>2</v>
      </c>
      <c r="G108" s="2">
        <v>3</v>
      </c>
      <c r="Q108" s="9">
        <v>90</v>
      </c>
      <c r="R108" s="16" t="s">
        <v>103</v>
      </c>
      <c r="S108" s="2">
        <v>3</v>
      </c>
      <c r="T108" s="2">
        <v>3</v>
      </c>
      <c r="AD108" s="9">
        <v>90</v>
      </c>
      <c r="AE108" s="16" t="s">
        <v>103</v>
      </c>
      <c r="AF108" s="2">
        <v>3</v>
      </c>
      <c r="AG108" s="2">
        <v>3</v>
      </c>
      <c r="AP108" s="13" t="str">
        <f t="shared" si="28"/>
        <v/>
      </c>
      <c r="AQ108" s="4" t="str">
        <f t="shared" si="29"/>
        <v/>
      </c>
      <c r="AR108" s="4" t="str">
        <f t="shared" si="30"/>
        <v/>
      </c>
      <c r="AS108" s="4" t="str">
        <f t="shared" si="31"/>
        <v>集结层2</v>
      </c>
      <c r="AT108" s="9">
        <v>90</v>
      </c>
      <c r="AU108" s="16" t="s">
        <v>103</v>
      </c>
      <c r="AV108" s="2">
        <v>3</v>
      </c>
      <c r="AW108" s="2">
        <v>1</v>
      </c>
      <c r="AX108" s="5" t="s">
        <v>270</v>
      </c>
      <c r="AY108" s="5"/>
      <c r="AZ108" s="4" t="str">
        <f t="shared" si="32"/>
        <v>在野</v>
      </c>
    </row>
    <row r="109" spans="4:52" x14ac:dyDescent="0.15">
      <c r="D109" s="9">
        <v>91</v>
      </c>
      <c r="E109" s="2" t="s">
        <v>104</v>
      </c>
      <c r="F109" s="2">
        <v>4</v>
      </c>
      <c r="G109" s="2">
        <v>5</v>
      </c>
      <c r="Q109" s="9">
        <v>91</v>
      </c>
      <c r="R109" s="16" t="s">
        <v>104</v>
      </c>
      <c r="S109" s="2">
        <v>5</v>
      </c>
      <c r="T109" s="2">
        <v>4</v>
      </c>
      <c r="AD109" s="9">
        <v>91</v>
      </c>
      <c r="AE109" s="16" t="s">
        <v>104</v>
      </c>
      <c r="AF109" s="2">
        <v>4</v>
      </c>
      <c r="AG109" s="2">
        <v>4</v>
      </c>
      <c r="AP109" s="13" t="str">
        <f t="shared" si="28"/>
        <v/>
      </c>
      <c r="AQ109" s="4" t="str">
        <f t="shared" si="29"/>
        <v/>
      </c>
      <c r="AR109" s="4" t="str">
        <f t="shared" si="30"/>
        <v>立国层3</v>
      </c>
      <c r="AS109" s="4" t="str">
        <f t="shared" si="31"/>
        <v/>
      </c>
      <c r="AT109" s="9">
        <v>91</v>
      </c>
      <c r="AU109" s="16" t="s">
        <v>104</v>
      </c>
      <c r="AV109" s="2">
        <v>4</v>
      </c>
      <c r="AW109" s="2">
        <v>2</v>
      </c>
      <c r="AX109" s="5" t="s">
        <v>269</v>
      </c>
      <c r="AY109" s="5"/>
      <c r="AZ109" s="4" t="str">
        <f t="shared" si="32"/>
        <v>在野</v>
      </c>
    </row>
    <row r="110" spans="4:52" x14ac:dyDescent="0.15">
      <c r="D110" s="9">
        <v>92</v>
      </c>
      <c r="E110" s="2" t="s">
        <v>105</v>
      </c>
      <c r="F110" s="2">
        <v>2</v>
      </c>
      <c r="G110" s="2">
        <v>2</v>
      </c>
      <c r="Q110" s="9">
        <v>92</v>
      </c>
      <c r="R110" s="16" t="s">
        <v>105</v>
      </c>
      <c r="S110" s="2">
        <v>2</v>
      </c>
      <c r="T110" s="2">
        <v>2</v>
      </c>
      <c r="AD110" s="9">
        <v>92</v>
      </c>
      <c r="AE110" s="16" t="s">
        <v>105</v>
      </c>
      <c r="AF110" s="2">
        <v>2</v>
      </c>
      <c r="AG110" s="2">
        <v>5</v>
      </c>
      <c r="AP110" s="13" t="str">
        <f t="shared" si="28"/>
        <v/>
      </c>
      <c r="AQ110" s="4" t="str">
        <f t="shared" si="29"/>
        <v/>
      </c>
      <c r="AR110" s="4" t="str">
        <f t="shared" si="30"/>
        <v>立国层2</v>
      </c>
      <c r="AS110" s="4" t="str">
        <f t="shared" si="31"/>
        <v/>
      </c>
      <c r="AT110" s="9">
        <v>92</v>
      </c>
      <c r="AU110" s="16" t="s">
        <v>105</v>
      </c>
      <c r="AV110" s="2">
        <v>5</v>
      </c>
      <c r="AW110" s="2">
        <v>2</v>
      </c>
      <c r="AX110" s="5" t="s">
        <v>271</v>
      </c>
      <c r="AY110" s="5"/>
      <c r="AZ110" s="4" t="str">
        <f t="shared" si="32"/>
        <v>在野</v>
      </c>
    </row>
    <row r="111" spans="4:52" x14ac:dyDescent="0.15">
      <c r="D111" s="9">
        <v>93</v>
      </c>
      <c r="E111" s="2" t="s">
        <v>106</v>
      </c>
      <c r="F111" s="2">
        <v>2</v>
      </c>
      <c r="G111" s="2">
        <v>3</v>
      </c>
      <c r="Q111" s="9">
        <v>93</v>
      </c>
      <c r="R111" s="16" t="s">
        <v>106</v>
      </c>
      <c r="S111" s="2">
        <v>3</v>
      </c>
      <c r="T111" s="2">
        <v>3</v>
      </c>
      <c r="AD111" s="9">
        <v>93</v>
      </c>
      <c r="AE111" s="16" t="s">
        <v>106</v>
      </c>
      <c r="AF111" s="2">
        <v>3</v>
      </c>
      <c r="AG111" s="2">
        <v>4</v>
      </c>
      <c r="AP111" s="13" t="str">
        <f t="shared" si="28"/>
        <v/>
      </c>
      <c r="AQ111" s="4" t="str">
        <f t="shared" si="29"/>
        <v>扩张层</v>
      </c>
      <c r="AR111" s="4" t="str">
        <f t="shared" si="30"/>
        <v/>
      </c>
      <c r="AS111" s="4" t="str">
        <f t="shared" si="31"/>
        <v/>
      </c>
      <c r="AT111" s="9">
        <v>93</v>
      </c>
      <c r="AU111" s="16" t="s">
        <v>106</v>
      </c>
      <c r="AV111" s="2">
        <v>4</v>
      </c>
      <c r="AW111" s="2">
        <v>4</v>
      </c>
      <c r="AX111" s="5" t="s">
        <v>272</v>
      </c>
      <c r="AY111" s="5"/>
      <c r="AZ111" s="4" t="str">
        <f t="shared" si="32"/>
        <v>在野</v>
      </c>
    </row>
    <row r="112" spans="4:52" x14ac:dyDescent="0.15">
      <c r="D112" s="9">
        <v>94</v>
      </c>
      <c r="E112" s="2" t="s">
        <v>107</v>
      </c>
      <c r="F112" s="2">
        <v>2</v>
      </c>
      <c r="G112" s="2">
        <v>5</v>
      </c>
      <c r="Q112" s="9">
        <v>94</v>
      </c>
      <c r="R112" s="16" t="s">
        <v>107</v>
      </c>
      <c r="S112" s="2">
        <v>5</v>
      </c>
      <c r="T112" s="2">
        <v>2</v>
      </c>
      <c r="AD112" s="9">
        <v>94</v>
      </c>
      <c r="AE112" s="16" t="s">
        <v>107</v>
      </c>
      <c r="AF112" s="2">
        <v>2</v>
      </c>
      <c r="AG112" s="2">
        <v>2</v>
      </c>
      <c r="AP112" s="13" t="str">
        <f t="shared" si="28"/>
        <v/>
      </c>
      <c r="AQ112" s="4" t="str">
        <f t="shared" si="29"/>
        <v>扩张层</v>
      </c>
      <c r="AR112" s="4" t="str">
        <f t="shared" si="30"/>
        <v/>
      </c>
      <c r="AS112" s="4" t="str">
        <f t="shared" si="31"/>
        <v/>
      </c>
      <c r="AT112" s="9">
        <v>94</v>
      </c>
      <c r="AU112" s="16" t="s">
        <v>107</v>
      </c>
      <c r="AV112" s="2">
        <v>2</v>
      </c>
      <c r="AW112" s="2">
        <v>3</v>
      </c>
      <c r="AX112" s="5" t="s">
        <v>272</v>
      </c>
      <c r="AY112" s="5"/>
      <c r="AZ112" s="4" t="str">
        <f t="shared" si="32"/>
        <v>在野</v>
      </c>
    </row>
    <row r="113" spans="3:52" x14ac:dyDescent="0.15">
      <c r="D113" s="9">
        <v>95</v>
      </c>
      <c r="E113" s="2" t="s">
        <v>108</v>
      </c>
      <c r="F113" s="2">
        <v>6</v>
      </c>
      <c r="G113" s="2">
        <v>6</v>
      </c>
      <c r="Q113" s="9">
        <v>95</v>
      </c>
      <c r="R113" s="16" t="s">
        <v>108</v>
      </c>
      <c r="S113" s="2">
        <v>6</v>
      </c>
      <c r="T113" s="2">
        <v>5</v>
      </c>
      <c r="AD113" s="9">
        <v>95</v>
      </c>
      <c r="AE113" s="16" t="s">
        <v>108</v>
      </c>
      <c r="AF113" s="2">
        <v>5</v>
      </c>
      <c r="AG113" s="2">
        <v>6</v>
      </c>
      <c r="AP113" s="13" t="str">
        <f t="shared" si="28"/>
        <v/>
      </c>
      <c r="AQ113" s="4" t="str">
        <f t="shared" si="29"/>
        <v/>
      </c>
      <c r="AR113" s="4" t="str">
        <f t="shared" si="30"/>
        <v>立国层2</v>
      </c>
      <c r="AS113" s="4" t="str">
        <f t="shared" si="31"/>
        <v/>
      </c>
      <c r="AT113" s="9">
        <v>95</v>
      </c>
      <c r="AU113" s="16" t="s">
        <v>108</v>
      </c>
      <c r="AV113" s="2">
        <v>6</v>
      </c>
      <c r="AW113" s="2">
        <v>3</v>
      </c>
      <c r="AX113" s="5" t="s">
        <v>271</v>
      </c>
      <c r="AY113" s="5"/>
      <c r="AZ113" s="4" t="str">
        <f t="shared" si="32"/>
        <v>在野</v>
      </c>
    </row>
    <row r="114" spans="3:52" x14ac:dyDescent="0.15">
      <c r="D114" s="9">
        <v>96</v>
      </c>
      <c r="E114" s="2" t="s">
        <v>109</v>
      </c>
      <c r="F114" s="2">
        <v>1</v>
      </c>
      <c r="G114" s="2">
        <v>5</v>
      </c>
      <c r="H114" s="4" t="s">
        <v>214</v>
      </c>
      <c r="Q114" s="9">
        <v>96</v>
      </c>
      <c r="R114" s="16" t="s">
        <v>109</v>
      </c>
      <c r="S114" s="2">
        <v>5</v>
      </c>
      <c r="T114" s="2">
        <v>5</v>
      </c>
      <c r="U114" s="4" t="s">
        <v>214</v>
      </c>
      <c r="AD114" s="9">
        <v>96</v>
      </c>
      <c r="AE114" s="16" t="s">
        <v>109</v>
      </c>
      <c r="AF114" s="2">
        <v>5</v>
      </c>
      <c r="AG114" s="2">
        <v>5</v>
      </c>
      <c r="AP114" s="13" t="str">
        <f t="shared" si="28"/>
        <v/>
      </c>
      <c r="AQ114" s="4" t="str">
        <f t="shared" si="29"/>
        <v/>
      </c>
      <c r="AR114" s="4" t="str">
        <f t="shared" si="30"/>
        <v>立国层2</v>
      </c>
      <c r="AS114" s="4" t="str">
        <f t="shared" si="31"/>
        <v/>
      </c>
      <c r="AT114" s="9">
        <v>96</v>
      </c>
      <c r="AU114" s="16" t="s">
        <v>109</v>
      </c>
      <c r="AV114" s="2">
        <v>5</v>
      </c>
      <c r="AW114" s="2">
        <v>2</v>
      </c>
      <c r="AX114" s="5" t="s">
        <v>271</v>
      </c>
      <c r="AY114" s="5"/>
      <c r="AZ114" s="4" t="str">
        <f t="shared" si="32"/>
        <v>在野</v>
      </c>
    </row>
    <row r="115" spans="3:52" x14ac:dyDescent="0.15">
      <c r="D115" s="9">
        <v>97</v>
      </c>
      <c r="E115" s="2" t="s">
        <v>110</v>
      </c>
      <c r="F115" s="2">
        <v>1</v>
      </c>
      <c r="G115" s="2">
        <v>4</v>
      </c>
      <c r="Q115" s="9">
        <v>97</v>
      </c>
      <c r="R115" s="16" t="s">
        <v>110</v>
      </c>
      <c r="S115" s="2">
        <v>4</v>
      </c>
      <c r="T115" s="2">
        <v>4</v>
      </c>
      <c r="AD115" s="9">
        <v>97</v>
      </c>
      <c r="AE115" s="16" t="s">
        <v>110</v>
      </c>
      <c r="AF115" s="2">
        <v>4</v>
      </c>
      <c r="AG115" s="2">
        <v>4</v>
      </c>
      <c r="AP115" s="13" t="str">
        <f t="shared" si="28"/>
        <v/>
      </c>
      <c r="AQ115" s="4" t="str">
        <f t="shared" si="29"/>
        <v/>
      </c>
      <c r="AR115" s="4" t="str">
        <f t="shared" si="30"/>
        <v/>
      </c>
      <c r="AS115" s="4" t="str">
        <f t="shared" si="31"/>
        <v>集结层2</v>
      </c>
      <c r="AT115" s="9">
        <v>97</v>
      </c>
      <c r="AU115" s="16" t="s">
        <v>110</v>
      </c>
      <c r="AV115" s="2">
        <v>4</v>
      </c>
      <c r="AW115" s="2">
        <v>1</v>
      </c>
      <c r="AX115" s="5" t="s">
        <v>270</v>
      </c>
      <c r="AY115" s="5"/>
      <c r="AZ115" s="4" t="str">
        <f t="shared" si="32"/>
        <v>在野</v>
      </c>
    </row>
    <row r="116" spans="3:52" x14ac:dyDescent="0.15">
      <c r="D116" s="9">
        <v>98</v>
      </c>
      <c r="E116" s="2" t="s">
        <v>111</v>
      </c>
      <c r="F116" s="2">
        <v>3</v>
      </c>
      <c r="G116" s="2">
        <v>2</v>
      </c>
      <c r="Q116" s="9">
        <v>98</v>
      </c>
      <c r="R116" s="16" t="s">
        <v>111</v>
      </c>
      <c r="S116" s="2">
        <v>2</v>
      </c>
      <c r="T116" s="2">
        <v>2</v>
      </c>
      <c r="AD116" s="9">
        <v>98</v>
      </c>
      <c r="AE116" s="16" t="s">
        <v>111</v>
      </c>
      <c r="AF116" s="2">
        <v>2</v>
      </c>
      <c r="AG116" s="2">
        <v>2</v>
      </c>
      <c r="AP116" s="13" t="str">
        <f t="shared" si="28"/>
        <v/>
      </c>
      <c r="AQ116" s="4" t="str">
        <f t="shared" si="29"/>
        <v/>
      </c>
      <c r="AR116" s="4" t="str">
        <f t="shared" si="30"/>
        <v/>
      </c>
      <c r="AS116" s="4" t="str">
        <f t="shared" si="31"/>
        <v>集结层2</v>
      </c>
      <c r="AT116" s="9">
        <v>98</v>
      </c>
      <c r="AU116" s="16" t="s">
        <v>111</v>
      </c>
      <c r="AV116" s="2">
        <v>2</v>
      </c>
      <c r="AW116" s="2">
        <v>2</v>
      </c>
      <c r="AX116" s="5" t="s">
        <v>270</v>
      </c>
      <c r="AY116" s="5"/>
      <c r="AZ116" s="4" t="str">
        <f t="shared" si="32"/>
        <v>在野</v>
      </c>
    </row>
    <row r="117" spans="3:52" x14ac:dyDescent="0.15">
      <c r="D117" s="9">
        <v>99</v>
      </c>
      <c r="E117" s="2" t="s">
        <v>112</v>
      </c>
      <c r="F117" s="2">
        <v>2</v>
      </c>
      <c r="G117" s="2">
        <v>3</v>
      </c>
      <c r="Q117" s="9">
        <v>99</v>
      </c>
      <c r="R117" s="16" t="s">
        <v>112</v>
      </c>
      <c r="S117" s="2">
        <v>3</v>
      </c>
      <c r="T117" s="2">
        <v>3</v>
      </c>
      <c r="U117" s="4" t="s">
        <v>210</v>
      </c>
      <c r="AD117" s="9">
        <v>99</v>
      </c>
      <c r="AE117" s="16" t="s">
        <v>112</v>
      </c>
      <c r="AF117" s="2">
        <v>3</v>
      </c>
      <c r="AG117" s="2">
        <v>3</v>
      </c>
      <c r="AP117" s="13" t="str">
        <f t="shared" si="28"/>
        <v/>
      </c>
      <c r="AQ117" s="4" t="str">
        <f t="shared" si="29"/>
        <v/>
      </c>
      <c r="AR117" s="4" t="str">
        <f t="shared" si="30"/>
        <v/>
      </c>
      <c r="AS117" s="4" t="str">
        <f t="shared" si="31"/>
        <v>集结层2</v>
      </c>
      <c r="AT117" s="9">
        <v>99</v>
      </c>
      <c r="AU117" s="16" t="s">
        <v>112</v>
      </c>
      <c r="AV117" s="2">
        <v>3</v>
      </c>
      <c r="AW117" s="2">
        <v>1</v>
      </c>
      <c r="AX117" s="5" t="s">
        <v>255</v>
      </c>
      <c r="AY117" s="5"/>
      <c r="AZ117" s="4" t="str">
        <f t="shared" si="32"/>
        <v>在野</v>
      </c>
    </row>
    <row r="118" spans="3:52" x14ac:dyDescent="0.15">
      <c r="D118" s="9">
        <v>100</v>
      </c>
      <c r="E118" s="2" t="s">
        <v>113</v>
      </c>
      <c r="F118" s="2">
        <v>2</v>
      </c>
      <c r="G118" s="2">
        <v>2</v>
      </c>
      <c r="Q118" s="9">
        <v>100</v>
      </c>
      <c r="R118" s="16" t="s">
        <v>113</v>
      </c>
      <c r="S118" s="2">
        <v>2</v>
      </c>
      <c r="T118" s="2">
        <v>2</v>
      </c>
      <c r="AD118" s="9">
        <v>100</v>
      </c>
      <c r="AE118" s="16" t="s">
        <v>113</v>
      </c>
      <c r="AF118" s="2">
        <v>2</v>
      </c>
      <c r="AG118" s="2">
        <v>2</v>
      </c>
      <c r="AP118" s="13" t="str">
        <f t="shared" si="28"/>
        <v/>
      </c>
      <c r="AQ118" s="4" t="str">
        <f t="shared" si="29"/>
        <v/>
      </c>
      <c r="AR118" s="4" t="str">
        <f t="shared" si="30"/>
        <v/>
      </c>
      <c r="AS118" s="4" t="str">
        <f t="shared" si="31"/>
        <v>集结层2</v>
      </c>
      <c r="AT118" s="9">
        <v>100</v>
      </c>
      <c r="AU118" s="16" t="s">
        <v>113</v>
      </c>
      <c r="AV118" s="2">
        <v>2</v>
      </c>
      <c r="AW118" s="2">
        <v>2</v>
      </c>
      <c r="AX118" s="5" t="s">
        <v>255</v>
      </c>
      <c r="AY118" s="5"/>
      <c r="AZ118" s="4" t="str">
        <f t="shared" si="32"/>
        <v>在野</v>
      </c>
    </row>
    <row r="119" spans="3:52" x14ac:dyDescent="0.15">
      <c r="D119" s="9">
        <v>101</v>
      </c>
      <c r="E119" s="2" t="s">
        <v>114</v>
      </c>
      <c r="F119" s="2">
        <v>1</v>
      </c>
      <c r="G119" s="2">
        <v>3</v>
      </c>
      <c r="Q119" s="9">
        <v>101</v>
      </c>
      <c r="R119" s="16" t="s">
        <v>114</v>
      </c>
      <c r="S119" s="2">
        <v>3</v>
      </c>
      <c r="T119" s="2">
        <v>3</v>
      </c>
      <c r="AD119" s="9">
        <v>101</v>
      </c>
      <c r="AE119" s="16" t="s">
        <v>114</v>
      </c>
      <c r="AF119" s="2">
        <v>3</v>
      </c>
      <c r="AG119" s="2">
        <v>3</v>
      </c>
      <c r="AP119" s="13" t="str">
        <f t="shared" si="28"/>
        <v/>
      </c>
      <c r="AQ119" s="4" t="str">
        <f t="shared" si="29"/>
        <v/>
      </c>
      <c r="AR119" s="4" t="str">
        <f t="shared" si="30"/>
        <v>立国层2</v>
      </c>
      <c r="AS119" s="4" t="str">
        <f t="shared" si="31"/>
        <v/>
      </c>
      <c r="AT119" s="9">
        <v>101</v>
      </c>
      <c r="AU119" s="16" t="s">
        <v>114</v>
      </c>
      <c r="AV119" s="2">
        <v>3</v>
      </c>
      <c r="AW119" s="2">
        <v>3</v>
      </c>
      <c r="AX119" s="5" t="s">
        <v>271</v>
      </c>
      <c r="AY119" s="5"/>
      <c r="AZ119" s="4" t="str">
        <f t="shared" si="32"/>
        <v>在野</v>
      </c>
    </row>
    <row r="120" spans="3:52" x14ac:dyDescent="0.15">
      <c r="D120" s="9">
        <v>102</v>
      </c>
      <c r="E120" s="2" t="s">
        <v>115</v>
      </c>
      <c r="F120" s="2">
        <v>1</v>
      </c>
      <c r="G120" s="2">
        <v>4</v>
      </c>
      <c r="Q120" s="9">
        <v>102</v>
      </c>
      <c r="R120" s="16" t="s">
        <v>115</v>
      </c>
      <c r="S120" s="2">
        <v>4</v>
      </c>
      <c r="T120" s="2">
        <v>4</v>
      </c>
      <c r="AD120" s="9">
        <v>102</v>
      </c>
      <c r="AE120" s="16" t="s">
        <v>115</v>
      </c>
      <c r="AF120" s="2">
        <v>4</v>
      </c>
      <c r="AG120" s="2">
        <v>4</v>
      </c>
      <c r="AP120" s="13" t="str">
        <f t="shared" si="28"/>
        <v/>
      </c>
      <c r="AQ120" s="4" t="str">
        <f t="shared" si="29"/>
        <v/>
      </c>
      <c r="AR120" s="4" t="str">
        <f t="shared" si="30"/>
        <v/>
      </c>
      <c r="AS120" s="4" t="str">
        <f t="shared" si="31"/>
        <v>集结层2</v>
      </c>
      <c r="AT120" s="9">
        <v>102</v>
      </c>
      <c r="AU120" s="16" t="s">
        <v>115</v>
      </c>
      <c r="AV120" s="2">
        <v>4</v>
      </c>
      <c r="AW120" s="2">
        <v>1</v>
      </c>
      <c r="AX120" s="5" t="s">
        <v>255</v>
      </c>
      <c r="AY120" s="5"/>
      <c r="AZ120" s="4" t="str">
        <f t="shared" si="32"/>
        <v>在野</v>
      </c>
    </row>
    <row r="121" spans="3:52" x14ac:dyDescent="0.15">
      <c r="D121" s="9">
        <v>103</v>
      </c>
      <c r="E121" s="2" t="s">
        <v>116</v>
      </c>
      <c r="F121" s="2">
        <v>2</v>
      </c>
      <c r="G121" s="2">
        <v>3</v>
      </c>
      <c r="Q121" s="9">
        <v>103</v>
      </c>
      <c r="R121" s="16" t="s">
        <v>116</v>
      </c>
      <c r="S121" s="2">
        <v>3</v>
      </c>
      <c r="T121" s="2">
        <v>3</v>
      </c>
      <c r="AD121" s="9">
        <v>103</v>
      </c>
      <c r="AE121" s="16" t="s">
        <v>116</v>
      </c>
      <c r="AF121" s="2">
        <v>3</v>
      </c>
      <c r="AG121" s="2">
        <v>5</v>
      </c>
      <c r="AH121" s="4" t="s">
        <v>238</v>
      </c>
      <c r="AP121" s="13" t="str">
        <f t="shared" si="28"/>
        <v/>
      </c>
      <c r="AQ121" s="4" t="str">
        <f t="shared" si="29"/>
        <v/>
      </c>
      <c r="AR121" s="4" t="str">
        <f t="shared" si="30"/>
        <v/>
      </c>
      <c r="AS121" s="4" t="str">
        <f t="shared" si="31"/>
        <v>集结层2</v>
      </c>
      <c r="AT121" s="9">
        <v>103</v>
      </c>
      <c r="AU121" s="16" t="s">
        <v>116</v>
      </c>
      <c r="AV121" s="2">
        <v>5</v>
      </c>
      <c r="AW121" s="2">
        <v>1</v>
      </c>
      <c r="AX121" s="5" t="s">
        <v>255</v>
      </c>
      <c r="AY121" s="5"/>
      <c r="AZ121" s="4" t="str">
        <f t="shared" si="32"/>
        <v>在野</v>
      </c>
    </row>
    <row r="122" spans="3:52" x14ac:dyDescent="0.15">
      <c r="D122" s="9">
        <v>104</v>
      </c>
      <c r="E122" s="2" t="s">
        <v>117</v>
      </c>
      <c r="F122" s="2">
        <v>5</v>
      </c>
      <c r="G122" s="2">
        <v>4</v>
      </c>
      <c r="H122" s="4" t="s">
        <v>212</v>
      </c>
      <c r="Q122" s="9">
        <v>104</v>
      </c>
      <c r="R122" s="16" t="s">
        <v>117</v>
      </c>
      <c r="S122" s="2">
        <v>4</v>
      </c>
      <c r="T122" s="2">
        <v>4</v>
      </c>
      <c r="U122" s="4" t="s">
        <v>213</v>
      </c>
      <c r="AD122" s="9">
        <v>104</v>
      </c>
      <c r="AE122" s="16" t="s">
        <v>117</v>
      </c>
      <c r="AF122" s="2">
        <v>4</v>
      </c>
      <c r="AG122" s="2">
        <v>4</v>
      </c>
      <c r="AP122" s="13" t="str">
        <f t="shared" si="28"/>
        <v/>
      </c>
      <c r="AQ122" s="4" t="str">
        <f t="shared" si="29"/>
        <v/>
      </c>
      <c r="AR122" s="4" t="str">
        <f t="shared" si="30"/>
        <v/>
      </c>
      <c r="AS122" s="4" t="str">
        <f t="shared" si="31"/>
        <v>集结层2</v>
      </c>
      <c r="AT122" s="9">
        <v>104</v>
      </c>
      <c r="AU122" s="16" t="s">
        <v>117</v>
      </c>
      <c r="AV122" s="2">
        <v>4</v>
      </c>
      <c r="AW122" s="2">
        <v>1</v>
      </c>
      <c r="AX122" s="5" t="s">
        <v>255</v>
      </c>
      <c r="AY122" s="5"/>
      <c r="AZ122" s="4" t="str">
        <f t="shared" si="32"/>
        <v>在野</v>
      </c>
    </row>
    <row r="123" spans="3:52" x14ac:dyDescent="0.15">
      <c r="D123" s="9">
        <v>105</v>
      </c>
      <c r="E123" s="2" t="s">
        <v>118</v>
      </c>
      <c r="F123" s="2">
        <v>4</v>
      </c>
      <c r="G123" s="2">
        <v>2</v>
      </c>
      <c r="Q123" s="9">
        <v>105</v>
      </c>
      <c r="R123" s="16" t="s">
        <v>118</v>
      </c>
      <c r="S123" s="2">
        <v>2</v>
      </c>
      <c r="T123" s="2">
        <v>2</v>
      </c>
      <c r="AD123" s="9">
        <v>105</v>
      </c>
      <c r="AE123" s="16" t="s">
        <v>118</v>
      </c>
      <c r="AF123" s="2">
        <v>2</v>
      </c>
      <c r="AG123" s="2">
        <v>2</v>
      </c>
      <c r="AP123" s="13" t="str">
        <f t="shared" si="28"/>
        <v/>
      </c>
      <c r="AQ123" s="4" t="str">
        <f t="shared" si="29"/>
        <v/>
      </c>
      <c r="AR123" s="4" t="str">
        <f t="shared" si="30"/>
        <v/>
      </c>
      <c r="AS123" s="4" t="str">
        <f t="shared" si="31"/>
        <v>集结层2</v>
      </c>
      <c r="AT123" s="9">
        <v>105</v>
      </c>
      <c r="AU123" s="16" t="s">
        <v>118</v>
      </c>
      <c r="AV123" s="2">
        <v>2</v>
      </c>
      <c r="AW123" s="2">
        <v>2</v>
      </c>
      <c r="AX123" s="5" t="s">
        <v>255</v>
      </c>
      <c r="AY123" s="5"/>
      <c r="AZ123" s="4" t="str">
        <f t="shared" si="32"/>
        <v>在野</v>
      </c>
    </row>
    <row r="124" spans="3:52" x14ac:dyDescent="0.15">
      <c r="D124" s="9">
        <v>106</v>
      </c>
      <c r="E124" s="2" t="s">
        <v>119</v>
      </c>
      <c r="F124" s="2">
        <v>1</v>
      </c>
      <c r="G124" s="2">
        <v>1</v>
      </c>
      <c r="Q124" s="9">
        <v>106</v>
      </c>
      <c r="R124" s="16" t="s">
        <v>119</v>
      </c>
      <c r="S124" s="2">
        <v>1</v>
      </c>
      <c r="T124" s="2">
        <v>1</v>
      </c>
      <c r="AD124" s="9">
        <v>106</v>
      </c>
      <c r="AE124" s="16" t="s">
        <v>119</v>
      </c>
      <c r="AF124" s="2">
        <v>1</v>
      </c>
      <c r="AG124" s="2">
        <v>1</v>
      </c>
      <c r="AP124" s="13" t="str">
        <f t="shared" si="28"/>
        <v/>
      </c>
      <c r="AQ124" s="4" t="str">
        <f t="shared" si="29"/>
        <v/>
      </c>
      <c r="AR124" s="4" t="str">
        <f t="shared" si="30"/>
        <v/>
      </c>
      <c r="AS124" s="4" t="str">
        <f t="shared" si="31"/>
        <v>集结层2</v>
      </c>
      <c r="AT124" s="9">
        <v>106</v>
      </c>
      <c r="AU124" s="16" t="s">
        <v>119</v>
      </c>
      <c r="AV124" s="2">
        <v>1</v>
      </c>
      <c r="AW124" s="2">
        <v>1</v>
      </c>
      <c r="AX124" s="5" t="s">
        <v>255</v>
      </c>
      <c r="AY124" s="5"/>
      <c r="AZ124" s="4" t="str">
        <f t="shared" si="32"/>
        <v>在野</v>
      </c>
    </row>
    <row r="125" spans="3:52" x14ac:dyDescent="0.15">
      <c r="C125" s="4" t="s">
        <v>202</v>
      </c>
      <c r="D125" s="9">
        <v>107</v>
      </c>
      <c r="E125" s="3" t="s">
        <v>120</v>
      </c>
      <c r="F125" s="2">
        <v>4</v>
      </c>
      <c r="G125" s="2">
        <v>4</v>
      </c>
      <c r="P125" s="4" t="s">
        <v>202</v>
      </c>
      <c r="Q125" s="9">
        <v>107</v>
      </c>
      <c r="R125" s="3" t="s">
        <v>120</v>
      </c>
      <c r="S125" s="2">
        <v>4</v>
      </c>
      <c r="T125" s="2">
        <v>4</v>
      </c>
      <c r="AD125" s="9">
        <v>107</v>
      </c>
      <c r="AE125" s="16" t="s">
        <v>120</v>
      </c>
      <c r="AF125" s="2">
        <v>4</v>
      </c>
      <c r="AG125" s="2">
        <v>3</v>
      </c>
      <c r="AH125" s="4" t="s">
        <v>236</v>
      </c>
      <c r="AP125" s="13" t="str">
        <f t="shared" si="28"/>
        <v/>
      </c>
      <c r="AQ125" s="4" t="str">
        <f t="shared" si="29"/>
        <v/>
      </c>
      <c r="AR125" s="4" t="str">
        <f t="shared" si="30"/>
        <v/>
      </c>
      <c r="AS125" s="4" t="str">
        <f t="shared" si="31"/>
        <v>集结层2</v>
      </c>
      <c r="AT125" s="9">
        <v>107</v>
      </c>
      <c r="AU125" s="16" t="s">
        <v>120</v>
      </c>
      <c r="AV125" s="2">
        <v>3</v>
      </c>
      <c r="AW125" s="2">
        <v>3</v>
      </c>
      <c r="AX125" s="5" t="s">
        <v>255</v>
      </c>
      <c r="AY125" s="5"/>
      <c r="AZ125" s="4" t="str">
        <f t="shared" si="32"/>
        <v>在野</v>
      </c>
    </row>
    <row r="126" spans="3:52" x14ac:dyDescent="0.15">
      <c r="D126" s="9">
        <v>108</v>
      </c>
      <c r="E126" s="2" t="s">
        <v>121</v>
      </c>
      <c r="F126" s="2">
        <v>1</v>
      </c>
      <c r="G126" s="2">
        <v>1</v>
      </c>
      <c r="Q126" s="9">
        <v>108</v>
      </c>
      <c r="R126" s="16" t="s">
        <v>121</v>
      </c>
      <c r="S126" s="2">
        <v>1</v>
      </c>
      <c r="T126" s="2">
        <v>1</v>
      </c>
      <c r="AD126" s="9">
        <v>108</v>
      </c>
      <c r="AE126" s="16" t="s">
        <v>121</v>
      </c>
      <c r="AF126" s="2">
        <v>1</v>
      </c>
      <c r="AG126" s="2">
        <v>2</v>
      </c>
      <c r="AP126" s="13" t="str">
        <f t="shared" si="28"/>
        <v/>
      </c>
      <c r="AQ126" s="4" t="str">
        <f t="shared" si="29"/>
        <v/>
      </c>
      <c r="AR126" s="4" t="str">
        <f t="shared" si="30"/>
        <v/>
      </c>
      <c r="AS126" s="4" t="str">
        <f t="shared" si="31"/>
        <v>集结层2</v>
      </c>
      <c r="AT126" s="9">
        <v>108</v>
      </c>
      <c r="AU126" s="16" t="s">
        <v>121</v>
      </c>
      <c r="AV126" s="2">
        <v>2</v>
      </c>
      <c r="AW126" s="2">
        <v>2</v>
      </c>
      <c r="AX126" s="5" t="s">
        <v>255</v>
      </c>
      <c r="AY126" s="5"/>
      <c r="AZ126" s="4" t="str">
        <f t="shared" si="32"/>
        <v>在野</v>
      </c>
    </row>
    <row r="127" spans="3:52" x14ac:dyDescent="0.15">
      <c r="D127" s="9">
        <v>109</v>
      </c>
      <c r="E127" s="2" t="s">
        <v>122</v>
      </c>
      <c r="F127" s="2">
        <v>1</v>
      </c>
      <c r="G127" s="2">
        <v>1</v>
      </c>
      <c r="Q127" s="9">
        <v>109</v>
      </c>
      <c r="R127" s="16" t="s">
        <v>122</v>
      </c>
      <c r="S127" s="2">
        <v>1</v>
      </c>
      <c r="T127" s="2">
        <v>1</v>
      </c>
      <c r="AD127" s="9">
        <v>109</v>
      </c>
      <c r="AE127" s="16" t="s">
        <v>122</v>
      </c>
      <c r="AF127" s="2">
        <v>1</v>
      </c>
      <c r="AG127" s="2">
        <v>1</v>
      </c>
      <c r="AP127" s="13" t="str">
        <f t="shared" si="28"/>
        <v/>
      </c>
      <c r="AQ127" s="4" t="str">
        <f t="shared" si="29"/>
        <v/>
      </c>
      <c r="AR127" s="4" t="str">
        <f t="shared" si="30"/>
        <v/>
      </c>
      <c r="AS127" s="4" t="str">
        <f t="shared" si="31"/>
        <v>集结层2</v>
      </c>
      <c r="AT127" s="9">
        <v>109</v>
      </c>
      <c r="AU127" s="16" t="s">
        <v>122</v>
      </c>
      <c r="AV127" s="2">
        <v>1</v>
      </c>
      <c r="AW127" s="2">
        <v>1</v>
      </c>
      <c r="AX127" s="5" t="s">
        <v>255</v>
      </c>
      <c r="AY127" s="5"/>
      <c r="AZ127" s="4" t="str">
        <f t="shared" si="32"/>
        <v>在野</v>
      </c>
    </row>
    <row r="128" spans="3:52" x14ac:dyDescent="0.15">
      <c r="D128" s="9">
        <v>110</v>
      </c>
      <c r="E128" s="2" t="s">
        <v>123</v>
      </c>
      <c r="F128" s="2">
        <v>1</v>
      </c>
      <c r="G128" s="2">
        <v>1</v>
      </c>
      <c r="Q128" s="9">
        <v>110</v>
      </c>
      <c r="R128" s="16" t="s">
        <v>123</v>
      </c>
      <c r="S128" s="2">
        <v>1</v>
      </c>
      <c r="T128" s="2">
        <v>1</v>
      </c>
      <c r="AD128" s="9">
        <v>110</v>
      </c>
      <c r="AE128" s="16" t="s">
        <v>123</v>
      </c>
      <c r="AF128" s="2">
        <v>1</v>
      </c>
      <c r="AG128" s="2">
        <v>1</v>
      </c>
      <c r="AP128" s="13" t="str">
        <f t="shared" si="28"/>
        <v/>
      </c>
      <c r="AQ128" s="4" t="str">
        <f t="shared" si="29"/>
        <v/>
      </c>
      <c r="AR128" s="4" t="str">
        <f t="shared" si="30"/>
        <v/>
      </c>
      <c r="AS128" s="4" t="str">
        <f t="shared" si="31"/>
        <v>集结层3</v>
      </c>
      <c r="AT128" s="9">
        <v>110</v>
      </c>
      <c r="AU128" s="16" t="s">
        <v>123</v>
      </c>
      <c r="AV128" s="2">
        <v>1</v>
      </c>
      <c r="AW128" s="2">
        <v>1</v>
      </c>
      <c r="AX128" s="5" t="s">
        <v>256</v>
      </c>
      <c r="AY128" s="5"/>
      <c r="AZ128" s="4" t="str">
        <f t="shared" si="32"/>
        <v>在野</v>
      </c>
    </row>
    <row r="129" spans="4:52" x14ac:dyDescent="0.15">
      <c r="D129" s="9">
        <v>111</v>
      </c>
      <c r="E129" s="2" t="s">
        <v>124</v>
      </c>
      <c r="F129" s="2">
        <v>2</v>
      </c>
      <c r="G129" s="2">
        <v>2</v>
      </c>
      <c r="Q129" s="9">
        <v>111</v>
      </c>
      <c r="R129" s="16" t="s">
        <v>124</v>
      </c>
      <c r="S129" s="2">
        <v>2</v>
      </c>
      <c r="T129" s="2">
        <v>2</v>
      </c>
      <c r="AD129" s="9">
        <v>111</v>
      </c>
      <c r="AE129" s="16" t="s">
        <v>124</v>
      </c>
      <c r="AF129" s="2">
        <v>2</v>
      </c>
      <c r="AG129" s="2">
        <v>2</v>
      </c>
      <c r="AP129" s="13" t="str">
        <f t="shared" si="28"/>
        <v/>
      </c>
      <c r="AQ129" s="4" t="str">
        <f t="shared" si="29"/>
        <v/>
      </c>
      <c r="AR129" s="4" t="str">
        <f t="shared" si="30"/>
        <v/>
      </c>
      <c r="AS129" s="4" t="str">
        <f t="shared" si="31"/>
        <v>集结层3</v>
      </c>
      <c r="AT129" s="9">
        <v>111</v>
      </c>
      <c r="AU129" s="16" t="s">
        <v>124</v>
      </c>
      <c r="AV129" s="2">
        <v>2</v>
      </c>
      <c r="AW129" s="2">
        <v>1</v>
      </c>
      <c r="AX129" s="5" t="s">
        <v>256</v>
      </c>
      <c r="AY129" s="5"/>
      <c r="AZ129" s="4" t="str">
        <f t="shared" si="32"/>
        <v>在野</v>
      </c>
    </row>
    <row r="130" spans="4:52" x14ac:dyDescent="0.15">
      <c r="D130" s="9">
        <v>112</v>
      </c>
      <c r="E130" s="2" t="s">
        <v>125</v>
      </c>
      <c r="F130" s="2">
        <v>1</v>
      </c>
      <c r="G130" s="2">
        <v>1</v>
      </c>
      <c r="Q130" s="9">
        <v>112</v>
      </c>
      <c r="R130" s="16" t="s">
        <v>125</v>
      </c>
      <c r="S130" s="2">
        <v>1</v>
      </c>
      <c r="T130" s="2">
        <v>1</v>
      </c>
      <c r="AD130" s="9">
        <v>112</v>
      </c>
      <c r="AE130" s="16" t="s">
        <v>125</v>
      </c>
      <c r="AF130" s="2">
        <v>1</v>
      </c>
      <c r="AG130" s="2">
        <v>1</v>
      </c>
      <c r="AP130" s="13" t="str">
        <f t="shared" si="28"/>
        <v/>
      </c>
      <c r="AQ130" s="4" t="str">
        <f t="shared" si="29"/>
        <v/>
      </c>
      <c r="AR130" s="4" t="str">
        <f t="shared" si="30"/>
        <v/>
      </c>
      <c r="AS130" s="4" t="str">
        <f t="shared" si="31"/>
        <v>集结层3</v>
      </c>
      <c r="AT130" s="9">
        <v>112</v>
      </c>
      <c r="AU130" s="16" t="s">
        <v>125</v>
      </c>
      <c r="AV130" s="2">
        <v>1</v>
      </c>
      <c r="AW130" s="2">
        <v>1</v>
      </c>
      <c r="AX130" s="5" t="s">
        <v>256</v>
      </c>
      <c r="AY130" s="5"/>
      <c r="AZ130" s="4" t="str">
        <f t="shared" si="32"/>
        <v>在野</v>
      </c>
    </row>
    <row r="131" spans="4:52" x14ac:dyDescent="0.15">
      <c r="D131" s="9">
        <v>113</v>
      </c>
      <c r="E131" s="2" t="s">
        <v>126</v>
      </c>
      <c r="F131" s="2">
        <v>1</v>
      </c>
      <c r="G131" s="2">
        <v>1</v>
      </c>
      <c r="Q131" s="9">
        <v>113</v>
      </c>
      <c r="R131" s="16" t="s">
        <v>126</v>
      </c>
      <c r="S131" s="2">
        <v>1</v>
      </c>
      <c r="T131" s="2">
        <v>1</v>
      </c>
      <c r="AD131" s="9">
        <v>113</v>
      </c>
      <c r="AE131" s="16" t="s">
        <v>126</v>
      </c>
      <c r="AF131" s="2">
        <v>1</v>
      </c>
      <c r="AG131" s="2">
        <v>1</v>
      </c>
      <c r="AP131" s="13" t="str">
        <f t="shared" si="28"/>
        <v/>
      </c>
      <c r="AQ131" s="4" t="str">
        <f t="shared" si="29"/>
        <v/>
      </c>
      <c r="AR131" s="4" t="str">
        <f t="shared" si="30"/>
        <v/>
      </c>
      <c r="AS131" s="4" t="str">
        <f t="shared" si="31"/>
        <v>集结层2</v>
      </c>
      <c r="AT131" s="9">
        <v>113</v>
      </c>
      <c r="AU131" s="16" t="s">
        <v>126</v>
      </c>
      <c r="AV131" s="2">
        <v>1</v>
      </c>
      <c r="AW131" s="2">
        <v>1</v>
      </c>
      <c r="AX131" s="5" t="s">
        <v>255</v>
      </c>
      <c r="AY131" s="5"/>
      <c r="AZ131" s="4" t="str">
        <f t="shared" si="32"/>
        <v>在野</v>
      </c>
    </row>
    <row r="132" spans="4:52" x14ac:dyDescent="0.15">
      <c r="D132" s="9">
        <v>114</v>
      </c>
      <c r="E132" s="2" t="s">
        <v>127</v>
      </c>
      <c r="F132" s="2">
        <v>3</v>
      </c>
      <c r="G132" s="2">
        <v>1</v>
      </c>
      <c r="Q132" s="9">
        <v>114</v>
      </c>
      <c r="R132" s="16" t="s">
        <v>127</v>
      </c>
      <c r="S132" s="2">
        <v>1</v>
      </c>
      <c r="T132" s="2">
        <v>1</v>
      </c>
      <c r="AD132" s="9">
        <v>114</v>
      </c>
      <c r="AE132" s="16" t="s">
        <v>127</v>
      </c>
      <c r="AF132" s="2">
        <v>1</v>
      </c>
      <c r="AG132" s="2">
        <v>1</v>
      </c>
      <c r="AP132" s="13" t="str">
        <f t="shared" si="28"/>
        <v/>
      </c>
      <c r="AQ132" s="4" t="str">
        <f t="shared" si="29"/>
        <v/>
      </c>
      <c r="AR132" s="4" t="str">
        <f t="shared" si="30"/>
        <v/>
      </c>
      <c r="AS132" s="4" t="str">
        <f t="shared" si="31"/>
        <v>集结层2</v>
      </c>
      <c r="AT132" s="9">
        <v>114</v>
      </c>
      <c r="AU132" s="16" t="s">
        <v>127</v>
      </c>
      <c r="AV132" s="2">
        <v>1</v>
      </c>
      <c r="AW132" s="2">
        <v>1</v>
      </c>
      <c r="AX132" s="5" t="s">
        <v>255</v>
      </c>
      <c r="AY132" s="5"/>
      <c r="AZ132" s="4" t="str">
        <f t="shared" si="32"/>
        <v>在野</v>
      </c>
    </row>
    <row r="133" spans="4:52" x14ac:dyDescent="0.15">
      <c r="D133" s="9">
        <v>115</v>
      </c>
      <c r="E133" s="2" t="s">
        <v>128</v>
      </c>
      <c r="F133" s="2">
        <v>2</v>
      </c>
      <c r="G133" s="2">
        <v>2</v>
      </c>
      <c r="Q133" s="9">
        <v>115</v>
      </c>
      <c r="R133" s="16" t="s">
        <v>128</v>
      </c>
      <c r="S133" s="2">
        <v>2</v>
      </c>
      <c r="T133" s="2">
        <v>2</v>
      </c>
      <c r="AD133" s="9">
        <v>115</v>
      </c>
      <c r="AE133" s="16" t="s">
        <v>128</v>
      </c>
      <c r="AF133" s="2">
        <v>2</v>
      </c>
      <c r="AG133" s="2">
        <v>2</v>
      </c>
      <c r="AP133" s="13" t="str">
        <f t="shared" si="28"/>
        <v/>
      </c>
      <c r="AQ133" s="4" t="str">
        <f t="shared" si="29"/>
        <v/>
      </c>
      <c r="AR133" s="4" t="str">
        <f t="shared" si="30"/>
        <v/>
      </c>
      <c r="AS133" s="4" t="str">
        <f t="shared" si="31"/>
        <v>集结层2</v>
      </c>
      <c r="AT133" s="9">
        <v>115</v>
      </c>
      <c r="AU133" s="16" t="s">
        <v>128</v>
      </c>
      <c r="AV133" s="2">
        <v>2</v>
      </c>
      <c r="AW133" s="2">
        <v>2</v>
      </c>
      <c r="AX133" s="5" t="s">
        <v>255</v>
      </c>
      <c r="AY133" s="5"/>
      <c r="AZ133" s="4" t="str">
        <f t="shared" si="32"/>
        <v>在野</v>
      </c>
    </row>
    <row r="134" spans="4:52" x14ac:dyDescent="0.15">
      <c r="D134" s="9">
        <v>116</v>
      </c>
      <c r="E134" s="2" t="s">
        <v>129</v>
      </c>
      <c r="F134" s="2">
        <v>1</v>
      </c>
      <c r="G134" s="2">
        <v>2</v>
      </c>
      <c r="Q134" s="9">
        <v>116</v>
      </c>
      <c r="R134" s="16" t="s">
        <v>129</v>
      </c>
      <c r="S134" s="2">
        <v>2</v>
      </c>
      <c r="T134" s="2">
        <v>3</v>
      </c>
      <c r="AD134" s="9">
        <v>116</v>
      </c>
      <c r="AE134" s="16" t="s">
        <v>129</v>
      </c>
      <c r="AF134" s="2">
        <v>3</v>
      </c>
      <c r="AG134" s="2">
        <v>1</v>
      </c>
      <c r="AP134" s="13" t="str">
        <f t="shared" si="28"/>
        <v/>
      </c>
      <c r="AQ134" s="4" t="str">
        <f t="shared" si="29"/>
        <v/>
      </c>
      <c r="AR134" s="4" t="str">
        <f t="shared" si="30"/>
        <v/>
      </c>
      <c r="AS134" s="4" t="str">
        <f t="shared" si="31"/>
        <v>集结层2</v>
      </c>
      <c r="AT134" s="9">
        <v>116</v>
      </c>
      <c r="AU134" s="16" t="s">
        <v>129</v>
      </c>
      <c r="AV134" s="2">
        <v>1</v>
      </c>
      <c r="AW134" s="2">
        <v>1</v>
      </c>
      <c r="AX134" s="5" t="s">
        <v>255</v>
      </c>
      <c r="AY134" s="5"/>
      <c r="AZ134" s="4" t="str">
        <f t="shared" si="32"/>
        <v>在野</v>
      </c>
    </row>
    <row r="135" spans="4:52" x14ac:dyDescent="0.15">
      <c r="D135" s="9">
        <v>117</v>
      </c>
      <c r="E135" s="2" t="s">
        <v>130</v>
      </c>
      <c r="F135" s="2">
        <v>2</v>
      </c>
      <c r="G135" s="2">
        <v>2</v>
      </c>
      <c r="Q135" s="9">
        <v>117</v>
      </c>
      <c r="R135" s="16" t="s">
        <v>130</v>
      </c>
      <c r="S135" s="2">
        <v>2</v>
      </c>
      <c r="T135" s="2">
        <v>2</v>
      </c>
      <c r="AD135" s="9">
        <v>117</v>
      </c>
      <c r="AE135" s="16" t="s">
        <v>130</v>
      </c>
      <c r="AF135" s="2">
        <v>2</v>
      </c>
      <c r="AG135" s="2">
        <v>2</v>
      </c>
      <c r="AP135" s="13" t="str">
        <f t="shared" si="28"/>
        <v/>
      </c>
      <c r="AQ135" s="4" t="str">
        <f t="shared" si="29"/>
        <v>扩张层</v>
      </c>
      <c r="AR135" s="4" t="str">
        <f t="shared" si="30"/>
        <v/>
      </c>
      <c r="AS135" s="4" t="str">
        <f t="shared" si="31"/>
        <v/>
      </c>
      <c r="AT135" s="9">
        <v>117</v>
      </c>
      <c r="AU135" s="16" t="s">
        <v>130</v>
      </c>
      <c r="AV135" s="2">
        <v>2</v>
      </c>
      <c r="AW135" s="2">
        <v>3</v>
      </c>
      <c r="AX135" s="5" t="s">
        <v>272</v>
      </c>
      <c r="AY135" s="5"/>
      <c r="AZ135" s="4" t="str">
        <f t="shared" si="32"/>
        <v>在野</v>
      </c>
    </row>
    <row r="136" spans="4:52" x14ac:dyDescent="0.15">
      <c r="D136" s="9">
        <v>118</v>
      </c>
      <c r="E136" s="2" t="s">
        <v>131</v>
      </c>
      <c r="F136" s="2">
        <v>3</v>
      </c>
      <c r="G136" s="2">
        <v>3</v>
      </c>
      <c r="Q136" s="9">
        <v>118</v>
      </c>
      <c r="R136" s="16" t="s">
        <v>131</v>
      </c>
      <c r="S136" s="2">
        <v>3</v>
      </c>
      <c r="T136" s="2">
        <v>3</v>
      </c>
      <c r="AD136" s="9">
        <v>118</v>
      </c>
      <c r="AE136" s="16" t="s">
        <v>131</v>
      </c>
      <c r="AF136" s="2">
        <v>3</v>
      </c>
      <c r="AG136" s="2">
        <v>3</v>
      </c>
      <c r="AP136" s="13" t="str">
        <f t="shared" si="28"/>
        <v>秦王朝</v>
      </c>
      <c r="AQ136" s="4" t="str">
        <f t="shared" si="29"/>
        <v/>
      </c>
      <c r="AR136" s="4" t="str">
        <f t="shared" si="30"/>
        <v/>
      </c>
      <c r="AS136" s="4" t="str">
        <f t="shared" si="31"/>
        <v/>
      </c>
      <c r="AT136" s="9">
        <v>118</v>
      </c>
      <c r="AU136" s="16" t="s">
        <v>131</v>
      </c>
      <c r="AV136" s="2">
        <v>3</v>
      </c>
      <c r="AW136" s="2">
        <v>5</v>
      </c>
      <c r="AX136" s="5" t="s">
        <v>267</v>
      </c>
      <c r="AY136" s="5"/>
      <c r="AZ136" s="4" t="str">
        <f t="shared" si="32"/>
        <v>秦王朝</v>
      </c>
    </row>
    <row r="137" spans="4:52" x14ac:dyDescent="0.15">
      <c r="D137" s="9">
        <v>119</v>
      </c>
      <c r="E137" s="2" t="s">
        <v>132</v>
      </c>
      <c r="F137" s="2">
        <v>4</v>
      </c>
      <c r="G137" s="2">
        <v>1</v>
      </c>
      <c r="Q137" s="9">
        <v>119</v>
      </c>
      <c r="R137" s="16" t="s">
        <v>132</v>
      </c>
      <c r="S137" s="2">
        <v>1</v>
      </c>
      <c r="T137" s="2">
        <v>2</v>
      </c>
      <c r="AD137" s="9">
        <v>119</v>
      </c>
      <c r="AE137" s="16" t="s">
        <v>132</v>
      </c>
      <c r="AF137" s="2">
        <v>2</v>
      </c>
      <c r="AG137" s="2">
        <v>4</v>
      </c>
      <c r="AP137" s="13" t="str">
        <f t="shared" si="28"/>
        <v>秦王朝</v>
      </c>
      <c r="AQ137" s="4" t="str">
        <f t="shared" si="29"/>
        <v/>
      </c>
      <c r="AR137" s="4" t="str">
        <f t="shared" si="30"/>
        <v/>
      </c>
      <c r="AS137" s="4" t="str">
        <f t="shared" si="31"/>
        <v/>
      </c>
      <c r="AT137" s="9">
        <v>119</v>
      </c>
      <c r="AU137" s="16" t="s">
        <v>132</v>
      </c>
      <c r="AV137" s="2">
        <v>4</v>
      </c>
      <c r="AW137" s="2">
        <v>5</v>
      </c>
      <c r="AX137" s="5" t="s">
        <v>267</v>
      </c>
      <c r="AY137" s="5" t="s">
        <v>249</v>
      </c>
      <c r="AZ137" s="4" t="str">
        <f t="shared" si="32"/>
        <v>秦王朝</v>
      </c>
    </row>
    <row r="138" spans="4:52" x14ac:dyDescent="0.15">
      <c r="D138" s="9">
        <v>120</v>
      </c>
      <c r="E138" s="2" t="s">
        <v>133</v>
      </c>
      <c r="F138" s="2">
        <v>1</v>
      </c>
      <c r="G138" s="2">
        <v>1</v>
      </c>
      <c r="Q138" s="9">
        <v>120</v>
      </c>
      <c r="R138" s="16" t="s">
        <v>133</v>
      </c>
      <c r="S138" s="2">
        <v>1</v>
      </c>
      <c r="T138" s="2">
        <v>1</v>
      </c>
      <c r="AD138" s="9">
        <v>120</v>
      </c>
      <c r="AE138" s="16" t="s">
        <v>133</v>
      </c>
      <c r="AF138" s="2">
        <v>1</v>
      </c>
      <c r="AG138" s="2">
        <v>1</v>
      </c>
      <c r="AP138" s="13" t="str">
        <f t="shared" si="28"/>
        <v/>
      </c>
      <c r="AQ138" s="4" t="str">
        <f t="shared" si="29"/>
        <v>扩张层</v>
      </c>
      <c r="AR138" s="4" t="str">
        <f t="shared" si="30"/>
        <v/>
      </c>
      <c r="AS138" s="4" t="str">
        <f t="shared" si="31"/>
        <v/>
      </c>
      <c r="AT138" s="9">
        <v>120</v>
      </c>
      <c r="AU138" s="16" t="s">
        <v>133</v>
      </c>
      <c r="AV138" s="2">
        <v>1</v>
      </c>
      <c r="AW138" s="2">
        <v>3</v>
      </c>
      <c r="AX138" s="5" t="s">
        <v>272</v>
      </c>
      <c r="AY138" s="5"/>
      <c r="AZ138" s="4" t="str">
        <f t="shared" si="32"/>
        <v>在野</v>
      </c>
    </row>
    <row r="139" spans="4:52" x14ac:dyDescent="0.15">
      <c r="D139" s="9">
        <v>121</v>
      </c>
      <c r="E139" s="2" t="s">
        <v>134</v>
      </c>
      <c r="F139" s="2">
        <v>1</v>
      </c>
      <c r="G139" s="2">
        <v>3</v>
      </c>
      <c r="Q139" s="9">
        <v>121</v>
      </c>
      <c r="R139" s="16" t="s">
        <v>134</v>
      </c>
      <c r="S139" s="2">
        <v>3</v>
      </c>
      <c r="T139" s="2">
        <v>3</v>
      </c>
      <c r="AD139" s="9">
        <v>121</v>
      </c>
      <c r="AE139" s="16" t="s">
        <v>134</v>
      </c>
      <c r="AF139" s="2">
        <v>3</v>
      </c>
      <c r="AG139" s="2">
        <v>1</v>
      </c>
      <c r="AP139" s="13" t="str">
        <f t="shared" si="28"/>
        <v/>
      </c>
      <c r="AQ139" s="4" t="str">
        <f t="shared" si="29"/>
        <v/>
      </c>
      <c r="AR139" s="4" t="str">
        <f t="shared" si="30"/>
        <v>立国层3</v>
      </c>
      <c r="AS139" s="4" t="str">
        <f t="shared" si="31"/>
        <v/>
      </c>
      <c r="AT139" s="9">
        <v>121</v>
      </c>
      <c r="AU139" s="16" t="s">
        <v>134</v>
      </c>
      <c r="AV139" s="2">
        <v>1</v>
      </c>
      <c r="AW139" s="2">
        <v>3</v>
      </c>
      <c r="AX139" s="5" t="s">
        <v>273</v>
      </c>
      <c r="AY139" s="5"/>
      <c r="AZ139" s="4" t="str">
        <f t="shared" si="32"/>
        <v>在野</v>
      </c>
    </row>
    <row r="140" spans="4:52" x14ac:dyDescent="0.15">
      <c r="D140" s="9">
        <v>122</v>
      </c>
      <c r="E140" s="2" t="s">
        <v>135</v>
      </c>
      <c r="F140" s="2">
        <v>1</v>
      </c>
      <c r="G140" s="2">
        <v>1</v>
      </c>
      <c r="Q140" s="9">
        <v>122</v>
      </c>
      <c r="R140" s="16" t="s">
        <v>135</v>
      </c>
      <c r="S140" s="2">
        <v>1</v>
      </c>
      <c r="T140" s="2">
        <v>1</v>
      </c>
      <c r="AD140" s="9">
        <v>122</v>
      </c>
      <c r="AE140" s="16" t="s">
        <v>135</v>
      </c>
      <c r="AF140" s="2">
        <v>1</v>
      </c>
      <c r="AG140" s="2">
        <v>1</v>
      </c>
      <c r="AP140" s="13" t="str">
        <f t="shared" si="28"/>
        <v/>
      </c>
      <c r="AQ140" s="4" t="str">
        <f t="shared" si="29"/>
        <v/>
      </c>
      <c r="AR140" s="4" t="str">
        <f t="shared" si="30"/>
        <v>立国层3</v>
      </c>
      <c r="AS140" s="4" t="str">
        <f t="shared" si="31"/>
        <v/>
      </c>
      <c r="AT140" s="9">
        <v>122</v>
      </c>
      <c r="AU140" s="16" t="s">
        <v>135</v>
      </c>
      <c r="AV140" s="2">
        <v>1</v>
      </c>
      <c r="AW140" s="2">
        <v>2</v>
      </c>
      <c r="AX140" s="5" t="s">
        <v>273</v>
      </c>
      <c r="AY140" s="5"/>
      <c r="AZ140" s="4" t="str">
        <f t="shared" si="32"/>
        <v>在野</v>
      </c>
    </row>
    <row r="141" spans="4:52" x14ac:dyDescent="0.15">
      <c r="D141" s="9">
        <v>123</v>
      </c>
      <c r="E141" s="2" t="s">
        <v>136</v>
      </c>
      <c r="F141" s="2">
        <v>1</v>
      </c>
      <c r="G141" s="2">
        <v>1</v>
      </c>
      <c r="Q141" s="9">
        <v>123</v>
      </c>
      <c r="R141" s="16" t="s">
        <v>136</v>
      </c>
      <c r="S141" s="2">
        <v>1</v>
      </c>
      <c r="T141" s="2">
        <v>1</v>
      </c>
      <c r="AD141" s="9">
        <v>123</v>
      </c>
      <c r="AE141" s="16" t="s">
        <v>136</v>
      </c>
      <c r="AF141" s="2">
        <v>1</v>
      </c>
      <c r="AG141" s="2">
        <v>1</v>
      </c>
      <c r="AP141" s="13" t="str">
        <f t="shared" si="28"/>
        <v/>
      </c>
      <c r="AQ141" s="4" t="str">
        <f t="shared" si="29"/>
        <v/>
      </c>
      <c r="AR141" s="4" t="str">
        <f t="shared" si="30"/>
        <v>立国层3</v>
      </c>
      <c r="AS141" s="4" t="str">
        <f t="shared" si="31"/>
        <v/>
      </c>
      <c r="AT141" s="9">
        <v>123</v>
      </c>
      <c r="AU141" s="16" t="s">
        <v>136</v>
      </c>
      <c r="AV141" s="2">
        <v>1</v>
      </c>
      <c r="AW141" s="2">
        <v>2</v>
      </c>
      <c r="AX141" s="5" t="s">
        <v>263</v>
      </c>
      <c r="AY141" s="5"/>
      <c r="AZ141" s="4" t="str">
        <f t="shared" si="32"/>
        <v>在野</v>
      </c>
    </row>
    <row r="142" spans="4:52" x14ac:dyDescent="0.15">
      <c r="D142" s="9">
        <v>124</v>
      </c>
      <c r="E142" s="2" t="s">
        <v>137</v>
      </c>
      <c r="F142" s="2">
        <v>1</v>
      </c>
      <c r="G142" s="2">
        <v>1</v>
      </c>
      <c r="Q142" s="9">
        <v>124</v>
      </c>
      <c r="R142" s="16" t="s">
        <v>137</v>
      </c>
      <c r="S142" s="2">
        <v>1</v>
      </c>
      <c r="T142" s="2">
        <v>1</v>
      </c>
      <c r="AD142" s="9">
        <v>124</v>
      </c>
      <c r="AE142" s="16" t="s">
        <v>137</v>
      </c>
      <c r="AF142" s="2">
        <v>1</v>
      </c>
      <c r="AG142" s="2">
        <v>1</v>
      </c>
      <c r="AP142" s="13" t="str">
        <f t="shared" si="28"/>
        <v/>
      </c>
      <c r="AQ142" s="4" t="str">
        <f t="shared" si="29"/>
        <v/>
      </c>
      <c r="AR142" s="4" t="str">
        <f t="shared" si="30"/>
        <v>立国层3</v>
      </c>
      <c r="AS142" s="4" t="str">
        <f t="shared" si="31"/>
        <v/>
      </c>
      <c r="AT142" s="9">
        <v>124</v>
      </c>
      <c r="AU142" s="16" t="s">
        <v>137</v>
      </c>
      <c r="AV142" s="2">
        <v>1</v>
      </c>
      <c r="AW142" s="2">
        <v>2</v>
      </c>
      <c r="AX142" s="5" t="s">
        <v>263</v>
      </c>
      <c r="AY142" s="5"/>
      <c r="AZ142" s="4" t="str">
        <f t="shared" si="32"/>
        <v>在野</v>
      </c>
    </row>
    <row r="143" spans="4:52" x14ac:dyDescent="0.15">
      <c r="D143" s="9">
        <v>125</v>
      </c>
      <c r="E143" s="2" t="s">
        <v>138</v>
      </c>
      <c r="F143" s="2">
        <v>2</v>
      </c>
      <c r="G143" s="2">
        <v>2</v>
      </c>
      <c r="Q143" s="9">
        <v>125</v>
      </c>
      <c r="R143" s="16" t="s">
        <v>138</v>
      </c>
      <c r="S143" s="2">
        <v>2</v>
      </c>
      <c r="T143" s="2">
        <v>2</v>
      </c>
      <c r="AD143" s="9">
        <v>125</v>
      </c>
      <c r="AE143" s="16" t="s">
        <v>138</v>
      </c>
      <c r="AF143" s="2">
        <v>2</v>
      </c>
      <c r="AG143" s="2">
        <v>3</v>
      </c>
      <c r="AH143" s="4" t="s">
        <v>234</v>
      </c>
      <c r="AP143" s="13" t="str">
        <f t="shared" si="28"/>
        <v/>
      </c>
      <c r="AQ143" s="4" t="str">
        <f t="shared" si="29"/>
        <v/>
      </c>
      <c r="AR143" s="4" t="str">
        <f t="shared" si="30"/>
        <v>立国层3</v>
      </c>
      <c r="AS143" s="4" t="str">
        <f t="shared" si="31"/>
        <v/>
      </c>
      <c r="AT143" s="9">
        <v>125</v>
      </c>
      <c r="AU143" s="16" t="s">
        <v>138</v>
      </c>
      <c r="AV143" s="2">
        <v>3</v>
      </c>
      <c r="AW143" s="2">
        <v>4</v>
      </c>
      <c r="AX143" s="5" t="s">
        <v>263</v>
      </c>
      <c r="AY143" s="5"/>
      <c r="AZ143" s="4" t="str">
        <f t="shared" si="32"/>
        <v>在野</v>
      </c>
    </row>
    <row r="144" spans="4:52" x14ac:dyDescent="0.15">
      <c r="D144" s="9">
        <v>126</v>
      </c>
      <c r="E144" s="2" t="s">
        <v>139</v>
      </c>
      <c r="F144" s="2">
        <v>3</v>
      </c>
      <c r="G144" s="2">
        <v>3</v>
      </c>
      <c r="Q144" s="9">
        <v>126</v>
      </c>
      <c r="R144" s="16" t="s">
        <v>139</v>
      </c>
      <c r="S144" s="2">
        <v>3</v>
      </c>
      <c r="T144" s="2">
        <v>4</v>
      </c>
      <c r="U144" s="4" t="s">
        <v>213</v>
      </c>
      <c r="AD144" s="9">
        <v>126</v>
      </c>
      <c r="AE144" s="16" t="s">
        <v>139</v>
      </c>
      <c r="AF144" s="2">
        <v>4</v>
      </c>
      <c r="AG144" s="2">
        <v>4</v>
      </c>
      <c r="AP144" s="13" t="str">
        <f t="shared" si="28"/>
        <v/>
      </c>
      <c r="AQ144" s="4" t="str">
        <f t="shared" si="29"/>
        <v/>
      </c>
      <c r="AR144" s="4" t="str">
        <f t="shared" si="30"/>
        <v>立国层3</v>
      </c>
      <c r="AS144" s="4" t="str">
        <f t="shared" si="31"/>
        <v/>
      </c>
      <c r="AT144" s="9">
        <v>126</v>
      </c>
      <c r="AU144" s="16" t="s">
        <v>139</v>
      </c>
      <c r="AV144" s="2">
        <v>4</v>
      </c>
      <c r="AW144" s="2">
        <v>2</v>
      </c>
      <c r="AX144" s="5" t="s">
        <v>263</v>
      </c>
      <c r="AY144" s="5"/>
      <c r="AZ144" s="4" t="str">
        <f t="shared" si="32"/>
        <v>在野</v>
      </c>
    </row>
    <row r="145" spans="3:52" x14ac:dyDescent="0.15">
      <c r="C145" s="4" t="s">
        <v>222</v>
      </c>
      <c r="D145" s="9">
        <v>127</v>
      </c>
      <c r="E145" s="3" t="s">
        <v>140</v>
      </c>
      <c r="F145" s="2">
        <v>4</v>
      </c>
      <c r="G145" s="2">
        <v>4</v>
      </c>
      <c r="Q145" s="9">
        <v>127</v>
      </c>
      <c r="R145" s="16" t="s">
        <v>140</v>
      </c>
      <c r="S145" s="2">
        <v>4</v>
      </c>
      <c r="T145" s="2">
        <v>2</v>
      </c>
      <c r="AD145" s="9">
        <v>127</v>
      </c>
      <c r="AE145" s="16" t="s">
        <v>140</v>
      </c>
      <c r="AF145" s="2">
        <v>2</v>
      </c>
      <c r="AG145" s="2">
        <v>2</v>
      </c>
      <c r="AP145" s="13" t="str">
        <f t="shared" si="28"/>
        <v/>
      </c>
      <c r="AQ145" s="4" t="str">
        <f t="shared" si="29"/>
        <v/>
      </c>
      <c r="AR145" s="4" t="str">
        <f t="shared" si="30"/>
        <v>立国层3</v>
      </c>
      <c r="AS145" s="4" t="str">
        <f t="shared" si="31"/>
        <v/>
      </c>
      <c r="AT145" s="9">
        <v>127</v>
      </c>
      <c r="AU145" s="16" t="s">
        <v>140</v>
      </c>
      <c r="AV145" s="2">
        <v>2</v>
      </c>
      <c r="AW145" s="2">
        <v>4</v>
      </c>
      <c r="AX145" s="5" t="s">
        <v>263</v>
      </c>
      <c r="AY145" s="5" t="s">
        <v>260</v>
      </c>
      <c r="AZ145" s="4" t="str">
        <f t="shared" si="32"/>
        <v>在野</v>
      </c>
    </row>
    <row r="146" spans="3:52" x14ac:dyDescent="0.15">
      <c r="D146" s="9">
        <v>128</v>
      </c>
      <c r="E146" s="2" t="s">
        <v>141</v>
      </c>
      <c r="F146" s="2">
        <v>2</v>
      </c>
      <c r="G146" s="2">
        <v>2</v>
      </c>
      <c r="Q146" s="9">
        <v>128</v>
      </c>
      <c r="R146" s="16" t="s">
        <v>141</v>
      </c>
      <c r="S146" s="2">
        <v>2</v>
      </c>
      <c r="T146" s="2">
        <v>3</v>
      </c>
      <c r="AD146" s="9">
        <v>128</v>
      </c>
      <c r="AE146" s="16" t="s">
        <v>141</v>
      </c>
      <c r="AF146" s="2">
        <v>3</v>
      </c>
      <c r="AG146" s="2">
        <v>3</v>
      </c>
      <c r="AP146" s="13" t="str">
        <f t="shared" si="28"/>
        <v/>
      </c>
      <c r="AQ146" s="4" t="str">
        <f t="shared" si="29"/>
        <v>扩张层</v>
      </c>
      <c r="AR146" s="4" t="str">
        <f t="shared" si="30"/>
        <v/>
      </c>
      <c r="AS146" s="4" t="str">
        <f t="shared" si="31"/>
        <v/>
      </c>
      <c r="AT146" s="9">
        <v>128</v>
      </c>
      <c r="AU146" s="16" t="s">
        <v>141</v>
      </c>
      <c r="AV146" s="2">
        <v>3</v>
      </c>
      <c r="AW146" s="2">
        <v>3</v>
      </c>
      <c r="AX146" s="5" t="s">
        <v>272</v>
      </c>
      <c r="AY146" s="5"/>
      <c r="AZ146" s="4" t="str">
        <f t="shared" si="32"/>
        <v>在野</v>
      </c>
    </row>
    <row r="147" spans="3:52" x14ac:dyDescent="0.15">
      <c r="D147" s="9">
        <v>129</v>
      </c>
      <c r="E147" s="2" t="s">
        <v>142</v>
      </c>
      <c r="F147" s="2">
        <v>1</v>
      </c>
      <c r="G147" s="2">
        <v>1</v>
      </c>
      <c r="Q147" s="9">
        <v>129</v>
      </c>
      <c r="R147" s="16" t="s">
        <v>142</v>
      </c>
      <c r="S147" s="2">
        <v>1</v>
      </c>
      <c r="T147" s="2">
        <v>1</v>
      </c>
      <c r="AD147" s="9">
        <v>129</v>
      </c>
      <c r="AE147" s="16" t="s">
        <v>142</v>
      </c>
      <c r="AF147" s="2">
        <v>1</v>
      </c>
      <c r="AG147" s="2">
        <v>1</v>
      </c>
      <c r="AP147" s="13" t="str">
        <f t="shared" si="28"/>
        <v/>
      </c>
      <c r="AQ147" s="4" t="str">
        <f t="shared" si="29"/>
        <v>扩张层</v>
      </c>
      <c r="AR147" s="4" t="str">
        <f t="shared" si="30"/>
        <v/>
      </c>
      <c r="AS147" s="4" t="str">
        <f t="shared" si="31"/>
        <v/>
      </c>
      <c r="AT147" s="9">
        <v>129</v>
      </c>
      <c r="AU147" s="16" t="s">
        <v>142</v>
      </c>
      <c r="AV147" s="2">
        <v>1</v>
      </c>
      <c r="AW147" s="2">
        <v>3</v>
      </c>
      <c r="AX147" s="5" t="s">
        <v>272</v>
      </c>
      <c r="AY147" s="5"/>
      <c r="AZ147" s="4" t="str">
        <f t="shared" si="32"/>
        <v>在野</v>
      </c>
    </row>
    <row r="148" spans="3:52" x14ac:dyDescent="0.15">
      <c r="D148" s="9">
        <v>130</v>
      </c>
      <c r="E148" s="2" t="s">
        <v>143</v>
      </c>
      <c r="F148" s="2">
        <v>2</v>
      </c>
      <c r="G148" s="2">
        <v>2</v>
      </c>
      <c r="Q148" s="9">
        <v>130</v>
      </c>
      <c r="R148" s="16" t="s">
        <v>143</v>
      </c>
      <c r="S148" s="2">
        <v>2</v>
      </c>
      <c r="T148" s="2">
        <v>2</v>
      </c>
      <c r="AD148" s="9">
        <v>130</v>
      </c>
      <c r="AE148" s="16" t="s">
        <v>143</v>
      </c>
      <c r="AF148" s="2">
        <v>2</v>
      </c>
      <c r="AG148" s="2">
        <v>2</v>
      </c>
      <c r="AP148" s="13" t="str">
        <f t="shared" ref="AP148:AP198" si="33">IF(LEFT(AX148,3)="秦王朝",AX148,"")</f>
        <v>秦王朝</v>
      </c>
      <c r="AQ148" s="4" t="str">
        <f t="shared" ref="AQ148:AQ198" si="34">IF(LEFT(AX148,3)="扩张层",AX148,"")</f>
        <v/>
      </c>
      <c r="AR148" s="4" t="str">
        <f t="shared" ref="AR148:AR198" si="35">IF(LEFT(AX148,3)="立国层",AX148,"")</f>
        <v/>
      </c>
      <c r="AS148" s="4" t="str">
        <f t="shared" ref="AS148:AS198" si="36">IF(LEFT(AX148,3)="集结层",AX148,"")</f>
        <v/>
      </c>
      <c r="AT148" s="9">
        <v>130</v>
      </c>
      <c r="AU148" s="16" t="s">
        <v>143</v>
      </c>
      <c r="AV148" s="2">
        <v>2</v>
      </c>
      <c r="AW148" s="2">
        <v>5</v>
      </c>
      <c r="AX148" s="5" t="s">
        <v>267</v>
      </c>
      <c r="AY148" s="5"/>
      <c r="AZ148" s="4" t="str">
        <f t="shared" ref="AZ148:AZ198" si="37">IF(AX148="秦王朝","秦王朝","在野")</f>
        <v>秦王朝</v>
      </c>
    </row>
    <row r="149" spans="3:52" x14ac:dyDescent="0.15">
      <c r="D149" s="9">
        <v>131</v>
      </c>
      <c r="E149" s="2" t="s">
        <v>144</v>
      </c>
      <c r="F149" s="2">
        <v>3</v>
      </c>
      <c r="G149" s="2">
        <v>1</v>
      </c>
      <c r="Q149" s="9">
        <v>131</v>
      </c>
      <c r="R149" s="16" t="s">
        <v>144</v>
      </c>
      <c r="S149" s="2">
        <v>1</v>
      </c>
      <c r="T149" s="2">
        <v>1</v>
      </c>
      <c r="AD149" s="9">
        <v>131</v>
      </c>
      <c r="AE149" s="16" t="s">
        <v>144</v>
      </c>
      <c r="AF149" s="2">
        <v>1</v>
      </c>
      <c r="AG149" s="2">
        <v>5</v>
      </c>
      <c r="AP149" s="13" t="str">
        <f t="shared" si="33"/>
        <v>秦王朝</v>
      </c>
      <c r="AQ149" s="4" t="str">
        <f t="shared" si="34"/>
        <v/>
      </c>
      <c r="AR149" s="4" t="str">
        <f t="shared" si="35"/>
        <v/>
      </c>
      <c r="AS149" s="4" t="str">
        <f t="shared" si="36"/>
        <v/>
      </c>
      <c r="AT149" s="9">
        <v>131</v>
      </c>
      <c r="AU149" s="16" t="s">
        <v>144</v>
      </c>
      <c r="AV149" s="2">
        <v>5</v>
      </c>
      <c r="AW149" s="2">
        <v>5</v>
      </c>
      <c r="AX149" s="5" t="s">
        <v>267</v>
      </c>
      <c r="AY149" s="5"/>
      <c r="AZ149" s="4" t="str">
        <f t="shared" si="37"/>
        <v>秦王朝</v>
      </c>
    </row>
    <row r="150" spans="3:52" x14ac:dyDescent="0.15">
      <c r="D150" s="9">
        <v>132</v>
      </c>
      <c r="E150" s="2" t="s">
        <v>145</v>
      </c>
      <c r="F150" s="2">
        <v>5</v>
      </c>
      <c r="G150" s="2">
        <v>3</v>
      </c>
      <c r="Q150" s="9">
        <v>132</v>
      </c>
      <c r="R150" s="16" t="s">
        <v>145</v>
      </c>
      <c r="S150" s="2">
        <v>3</v>
      </c>
      <c r="T150" s="2">
        <v>3</v>
      </c>
      <c r="AD150" s="9">
        <v>132</v>
      </c>
      <c r="AE150" s="16" t="s">
        <v>145</v>
      </c>
      <c r="AF150" s="2">
        <v>3</v>
      </c>
      <c r="AG150" s="2">
        <v>3</v>
      </c>
      <c r="AP150" s="13" t="str">
        <f t="shared" si="33"/>
        <v>秦王朝</v>
      </c>
      <c r="AQ150" s="4" t="str">
        <f t="shared" si="34"/>
        <v/>
      </c>
      <c r="AR150" s="4" t="str">
        <f t="shared" si="35"/>
        <v/>
      </c>
      <c r="AS150" s="4" t="str">
        <f t="shared" si="36"/>
        <v/>
      </c>
      <c r="AT150" s="9">
        <v>132</v>
      </c>
      <c r="AU150" s="16" t="s">
        <v>145</v>
      </c>
      <c r="AV150" s="2">
        <v>3</v>
      </c>
      <c r="AW150" s="2">
        <v>5</v>
      </c>
      <c r="AX150" s="5" t="s">
        <v>267</v>
      </c>
      <c r="AY150" s="5"/>
      <c r="AZ150" s="4" t="str">
        <f t="shared" si="37"/>
        <v>秦王朝</v>
      </c>
    </row>
    <row r="151" spans="3:52" x14ac:dyDescent="0.15">
      <c r="D151" s="9">
        <v>133</v>
      </c>
      <c r="E151" s="2" t="s">
        <v>146</v>
      </c>
      <c r="F151" s="2">
        <v>1</v>
      </c>
      <c r="G151" s="2">
        <v>4</v>
      </c>
      <c r="H151" s="4" t="s">
        <v>212</v>
      </c>
      <c r="Q151" s="9">
        <v>133</v>
      </c>
      <c r="R151" s="16" t="s">
        <v>146</v>
      </c>
      <c r="S151" s="2">
        <v>4</v>
      </c>
      <c r="T151" s="2">
        <v>4</v>
      </c>
      <c r="AD151" s="9">
        <v>133</v>
      </c>
      <c r="AE151" s="16" t="s">
        <v>146</v>
      </c>
      <c r="AF151" s="2">
        <v>4</v>
      </c>
      <c r="AG151" s="2">
        <v>3</v>
      </c>
      <c r="AP151" s="13" t="str">
        <f t="shared" si="33"/>
        <v/>
      </c>
      <c r="AQ151" s="4" t="str">
        <f t="shared" si="34"/>
        <v>扩张层</v>
      </c>
      <c r="AR151" s="4" t="str">
        <f t="shared" si="35"/>
        <v/>
      </c>
      <c r="AS151" s="4" t="str">
        <f t="shared" si="36"/>
        <v/>
      </c>
      <c r="AT151" s="9">
        <v>133</v>
      </c>
      <c r="AU151" s="16" t="s">
        <v>146</v>
      </c>
      <c r="AV151" s="2">
        <v>3</v>
      </c>
      <c r="AW151" s="2">
        <v>3</v>
      </c>
      <c r="AX151" s="5" t="s">
        <v>272</v>
      </c>
      <c r="AY151" s="5"/>
      <c r="AZ151" s="4" t="str">
        <f t="shared" si="37"/>
        <v>在野</v>
      </c>
    </row>
    <row r="152" spans="3:52" x14ac:dyDescent="0.15">
      <c r="D152" s="9">
        <v>134</v>
      </c>
      <c r="E152" s="2" t="s">
        <v>147</v>
      </c>
      <c r="F152" s="2">
        <v>1</v>
      </c>
      <c r="G152" s="2">
        <v>1</v>
      </c>
      <c r="Q152" s="9">
        <v>134</v>
      </c>
      <c r="R152" s="16" t="s">
        <v>147</v>
      </c>
      <c r="S152" s="2">
        <v>1</v>
      </c>
      <c r="T152" s="2">
        <v>1</v>
      </c>
      <c r="AD152" s="9">
        <v>134</v>
      </c>
      <c r="AE152" s="16" t="s">
        <v>147</v>
      </c>
      <c r="AF152" s="2">
        <v>1</v>
      </c>
      <c r="AG152" s="2">
        <v>1</v>
      </c>
      <c r="AP152" s="13" t="str">
        <f t="shared" si="33"/>
        <v/>
      </c>
      <c r="AQ152" s="4" t="str">
        <f t="shared" si="34"/>
        <v/>
      </c>
      <c r="AR152" s="4" t="str">
        <f t="shared" si="35"/>
        <v>立国层3</v>
      </c>
      <c r="AS152" s="4" t="str">
        <f t="shared" si="36"/>
        <v/>
      </c>
      <c r="AT152" s="9">
        <v>134</v>
      </c>
      <c r="AU152" s="16" t="s">
        <v>147</v>
      </c>
      <c r="AV152" s="2">
        <v>1</v>
      </c>
      <c r="AW152" s="2">
        <v>2</v>
      </c>
      <c r="AX152" s="5" t="s">
        <v>263</v>
      </c>
      <c r="AY152" s="5"/>
      <c r="AZ152" s="4" t="str">
        <f t="shared" si="37"/>
        <v>在野</v>
      </c>
    </row>
    <row r="153" spans="3:52" x14ac:dyDescent="0.15">
      <c r="D153" s="9">
        <v>135</v>
      </c>
      <c r="E153" s="2" t="s">
        <v>148</v>
      </c>
      <c r="F153" s="2">
        <v>2</v>
      </c>
      <c r="G153" s="2">
        <v>3</v>
      </c>
      <c r="H153" s="4" t="s">
        <v>211</v>
      </c>
      <c r="Q153" s="9">
        <v>135</v>
      </c>
      <c r="R153" s="16" t="s">
        <v>148</v>
      </c>
      <c r="S153" s="2">
        <v>3</v>
      </c>
      <c r="T153" s="2">
        <v>2</v>
      </c>
      <c r="AD153" s="9">
        <v>135</v>
      </c>
      <c r="AE153" s="16" t="s">
        <v>148</v>
      </c>
      <c r="AF153" s="2">
        <v>2</v>
      </c>
      <c r="AG153" s="2">
        <v>2</v>
      </c>
      <c r="AP153" s="13" t="str">
        <f t="shared" si="33"/>
        <v/>
      </c>
      <c r="AQ153" s="4" t="str">
        <f t="shared" si="34"/>
        <v/>
      </c>
      <c r="AR153" s="4" t="str">
        <f t="shared" si="35"/>
        <v>立国层3</v>
      </c>
      <c r="AS153" s="4" t="str">
        <f t="shared" si="36"/>
        <v/>
      </c>
      <c r="AT153" s="9">
        <v>135</v>
      </c>
      <c r="AU153" s="16" t="s">
        <v>148</v>
      </c>
      <c r="AV153" s="2">
        <v>2</v>
      </c>
      <c r="AW153" s="2">
        <v>2</v>
      </c>
      <c r="AX153" s="5" t="s">
        <v>263</v>
      </c>
      <c r="AY153" s="5"/>
      <c r="AZ153" s="4" t="str">
        <f t="shared" si="37"/>
        <v>在野</v>
      </c>
    </row>
    <row r="154" spans="3:52" x14ac:dyDescent="0.15">
      <c r="D154" s="9">
        <v>136</v>
      </c>
      <c r="E154" s="2" t="s">
        <v>149</v>
      </c>
      <c r="F154" s="2">
        <v>2</v>
      </c>
      <c r="G154" s="2">
        <v>2</v>
      </c>
      <c r="Q154" s="9">
        <v>136</v>
      </c>
      <c r="R154" s="16" t="s">
        <v>149</v>
      </c>
      <c r="S154" s="2">
        <v>2</v>
      </c>
      <c r="T154" s="2">
        <v>3</v>
      </c>
      <c r="AD154" s="9">
        <v>136</v>
      </c>
      <c r="AE154" s="16" t="s">
        <v>149</v>
      </c>
      <c r="AF154" s="2">
        <v>3</v>
      </c>
      <c r="AG154" s="2">
        <v>4</v>
      </c>
      <c r="AP154" s="13" t="str">
        <f t="shared" si="33"/>
        <v/>
      </c>
      <c r="AQ154" s="4" t="str">
        <f t="shared" si="34"/>
        <v>扩张层</v>
      </c>
      <c r="AR154" s="4" t="str">
        <f t="shared" si="35"/>
        <v/>
      </c>
      <c r="AS154" s="4" t="str">
        <f t="shared" si="36"/>
        <v/>
      </c>
      <c r="AT154" s="9">
        <v>136</v>
      </c>
      <c r="AU154" s="16" t="s">
        <v>149</v>
      </c>
      <c r="AV154" s="2">
        <v>4</v>
      </c>
      <c r="AW154" s="2">
        <v>4</v>
      </c>
      <c r="AX154" s="5" t="s">
        <v>272</v>
      </c>
      <c r="AY154" s="5"/>
      <c r="AZ154" s="4" t="str">
        <f t="shared" si="37"/>
        <v>在野</v>
      </c>
    </row>
    <row r="155" spans="3:52" x14ac:dyDescent="0.15">
      <c r="D155" s="9">
        <v>137</v>
      </c>
      <c r="E155" s="2" t="s">
        <v>150</v>
      </c>
      <c r="F155" s="2">
        <v>3</v>
      </c>
      <c r="G155" s="2">
        <v>4</v>
      </c>
      <c r="Q155" s="9">
        <v>137</v>
      </c>
      <c r="R155" s="16" t="s">
        <v>150</v>
      </c>
      <c r="S155" s="2">
        <v>4</v>
      </c>
      <c r="T155" s="2">
        <v>4</v>
      </c>
      <c r="AD155" s="9">
        <v>137</v>
      </c>
      <c r="AE155" s="16" t="s">
        <v>150</v>
      </c>
      <c r="AF155" s="2">
        <v>4</v>
      </c>
      <c r="AG155" s="2">
        <v>3</v>
      </c>
      <c r="AP155" s="13" t="str">
        <f t="shared" si="33"/>
        <v/>
      </c>
      <c r="AQ155" s="4" t="str">
        <f t="shared" si="34"/>
        <v>扩张层</v>
      </c>
      <c r="AR155" s="4" t="str">
        <f t="shared" si="35"/>
        <v/>
      </c>
      <c r="AS155" s="4" t="str">
        <f t="shared" si="36"/>
        <v/>
      </c>
      <c r="AT155" s="9">
        <v>137</v>
      </c>
      <c r="AU155" s="16" t="s">
        <v>150</v>
      </c>
      <c r="AV155" s="2">
        <v>3</v>
      </c>
      <c r="AW155" s="2">
        <v>3</v>
      </c>
      <c r="AX155" s="5" t="s">
        <v>272</v>
      </c>
      <c r="AY155" s="5"/>
      <c r="AZ155" s="4" t="str">
        <f t="shared" si="37"/>
        <v>在野</v>
      </c>
    </row>
    <row r="156" spans="3:52" x14ac:dyDescent="0.15">
      <c r="D156" s="9">
        <v>138</v>
      </c>
      <c r="E156" s="2" t="s">
        <v>151</v>
      </c>
      <c r="F156" s="2">
        <v>3</v>
      </c>
      <c r="G156" s="2">
        <v>5</v>
      </c>
      <c r="Q156" s="9">
        <v>138</v>
      </c>
      <c r="R156" s="16" t="s">
        <v>151</v>
      </c>
      <c r="S156" s="2">
        <v>5</v>
      </c>
      <c r="T156" s="2">
        <v>5</v>
      </c>
      <c r="AD156" s="9">
        <v>138</v>
      </c>
      <c r="AE156" s="16" t="s">
        <v>151</v>
      </c>
      <c r="AF156" s="2">
        <v>5</v>
      </c>
      <c r="AG156" s="2">
        <v>3</v>
      </c>
      <c r="AP156" s="13" t="str">
        <f t="shared" si="33"/>
        <v>秦王朝</v>
      </c>
      <c r="AQ156" s="4" t="str">
        <f t="shared" si="34"/>
        <v/>
      </c>
      <c r="AR156" s="4" t="str">
        <f t="shared" si="35"/>
        <v/>
      </c>
      <c r="AS156" s="4" t="str">
        <f t="shared" si="36"/>
        <v/>
      </c>
      <c r="AT156" s="9">
        <v>138</v>
      </c>
      <c r="AU156" s="16" t="s">
        <v>151</v>
      </c>
      <c r="AV156" s="2">
        <v>3</v>
      </c>
      <c r="AW156" s="2">
        <v>4</v>
      </c>
      <c r="AX156" s="5" t="s">
        <v>267</v>
      </c>
      <c r="AY156" s="5"/>
      <c r="AZ156" s="4" t="str">
        <f t="shared" si="37"/>
        <v>秦王朝</v>
      </c>
    </row>
    <row r="157" spans="3:52" x14ac:dyDescent="0.15">
      <c r="D157" s="9">
        <v>139</v>
      </c>
      <c r="E157" s="2" t="s">
        <v>152</v>
      </c>
      <c r="F157" s="2">
        <v>3</v>
      </c>
      <c r="G157" s="2">
        <v>3</v>
      </c>
      <c r="Q157" s="9">
        <v>139</v>
      </c>
      <c r="R157" s="16" t="s">
        <v>152</v>
      </c>
      <c r="S157" s="2">
        <v>3</v>
      </c>
      <c r="T157" s="2">
        <v>3</v>
      </c>
      <c r="AD157" s="9">
        <v>139</v>
      </c>
      <c r="AE157" s="16" t="s">
        <v>152</v>
      </c>
      <c r="AF157" s="2">
        <v>3</v>
      </c>
      <c r="AG157" s="2">
        <v>5</v>
      </c>
      <c r="AP157" s="13" t="str">
        <f t="shared" si="33"/>
        <v>秦王朝</v>
      </c>
      <c r="AQ157" s="4" t="str">
        <f t="shared" si="34"/>
        <v/>
      </c>
      <c r="AR157" s="4" t="str">
        <f t="shared" si="35"/>
        <v/>
      </c>
      <c r="AS157" s="4" t="str">
        <f t="shared" si="36"/>
        <v/>
      </c>
      <c r="AT157" s="9">
        <v>139</v>
      </c>
      <c r="AU157" s="16" t="s">
        <v>152</v>
      </c>
      <c r="AV157" s="2">
        <v>5</v>
      </c>
      <c r="AW157" s="2">
        <v>4</v>
      </c>
      <c r="AX157" s="5" t="s">
        <v>267</v>
      </c>
      <c r="AY157" s="5"/>
      <c r="AZ157" s="4" t="str">
        <f t="shared" si="37"/>
        <v>秦王朝</v>
      </c>
    </row>
    <row r="158" spans="3:52" x14ac:dyDescent="0.15">
      <c r="D158" s="9">
        <v>140</v>
      </c>
      <c r="E158" s="2" t="s">
        <v>153</v>
      </c>
      <c r="F158" s="2">
        <v>2</v>
      </c>
      <c r="G158" s="2">
        <v>2</v>
      </c>
      <c r="Q158" s="9">
        <v>140</v>
      </c>
      <c r="R158" s="16" t="s">
        <v>153</v>
      </c>
      <c r="S158" s="2">
        <v>2</v>
      </c>
      <c r="T158" s="2">
        <v>2</v>
      </c>
      <c r="AD158" s="9">
        <v>140</v>
      </c>
      <c r="AE158" s="16" t="s">
        <v>153</v>
      </c>
      <c r="AF158" s="2">
        <v>2</v>
      </c>
      <c r="AG158" s="2">
        <v>2</v>
      </c>
      <c r="AP158" s="13" t="str">
        <f t="shared" si="33"/>
        <v>秦王朝</v>
      </c>
      <c r="AQ158" s="4" t="str">
        <f t="shared" si="34"/>
        <v/>
      </c>
      <c r="AR158" s="4" t="str">
        <f t="shared" si="35"/>
        <v/>
      </c>
      <c r="AS158" s="4" t="str">
        <f t="shared" si="36"/>
        <v/>
      </c>
      <c r="AT158" s="9">
        <v>140</v>
      </c>
      <c r="AU158" s="16" t="s">
        <v>153</v>
      </c>
      <c r="AV158" s="2">
        <v>2</v>
      </c>
      <c r="AW158" s="2">
        <v>4</v>
      </c>
      <c r="AX158" s="5" t="s">
        <v>267</v>
      </c>
      <c r="AY158" s="5"/>
      <c r="AZ158" s="4" t="str">
        <f t="shared" si="37"/>
        <v>秦王朝</v>
      </c>
    </row>
    <row r="159" spans="3:52" x14ac:dyDescent="0.15">
      <c r="D159" s="9">
        <v>141</v>
      </c>
      <c r="E159" s="2" t="s">
        <v>154</v>
      </c>
      <c r="F159" s="2">
        <v>1</v>
      </c>
      <c r="G159" s="2">
        <v>1</v>
      </c>
      <c r="Q159" s="9">
        <v>141</v>
      </c>
      <c r="R159" s="16" t="s">
        <v>154</v>
      </c>
      <c r="S159" s="2">
        <v>1</v>
      </c>
      <c r="T159" s="2">
        <v>1</v>
      </c>
      <c r="AD159" s="9">
        <v>141</v>
      </c>
      <c r="AE159" s="16" t="s">
        <v>154</v>
      </c>
      <c r="AF159" s="2">
        <v>1</v>
      </c>
      <c r="AG159" s="2">
        <v>1</v>
      </c>
      <c r="AP159" s="13" t="str">
        <f t="shared" si="33"/>
        <v>秦王朝</v>
      </c>
      <c r="AQ159" s="4" t="str">
        <f t="shared" si="34"/>
        <v/>
      </c>
      <c r="AR159" s="4" t="str">
        <f t="shared" si="35"/>
        <v/>
      </c>
      <c r="AS159" s="4" t="str">
        <f t="shared" si="36"/>
        <v/>
      </c>
      <c r="AT159" s="9">
        <v>141</v>
      </c>
      <c r="AU159" s="16" t="s">
        <v>154</v>
      </c>
      <c r="AV159" s="2">
        <v>1</v>
      </c>
      <c r="AW159" s="2">
        <v>4</v>
      </c>
      <c r="AX159" s="5" t="s">
        <v>267</v>
      </c>
      <c r="AY159" s="5"/>
      <c r="AZ159" s="4" t="str">
        <f t="shared" si="37"/>
        <v>秦王朝</v>
      </c>
    </row>
    <row r="160" spans="3:52" x14ac:dyDescent="0.15">
      <c r="D160" s="9">
        <v>142</v>
      </c>
      <c r="E160" s="2" t="s">
        <v>155</v>
      </c>
      <c r="F160" s="2">
        <v>1</v>
      </c>
      <c r="G160" s="2">
        <v>1</v>
      </c>
      <c r="Q160" s="9">
        <v>142</v>
      </c>
      <c r="R160" s="16" t="s">
        <v>155</v>
      </c>
      <c r="S160" s="2">
        <v>1</v>
      </c>
      <c r="T160" s="2">
        <v>1</v>
      </c>
      <c r="AD160" s="9">
        <v>142</v>
      </c>
      <c r="AE160" s="16" t="s">
        <v>155</v>
      </c>
      <c r="AF160" s="2">
        <v>1</v>
      </c>
      <c r="AG160" s="2">
        <v>1</v>
      </c>
      <c r="AP160" s="13" t="str">
        <f t="shared" si="33"/>
        <v>秦王朝</v>
      </c>
      <c r="AQ160" s="4" t="str">
        <f t="shared" si="34"/>
        <v/>
      </c>
      <c r="AR160" s="4" t="str">
        <f t="shared" si="35"/>
        <v/>
      </c>
      <c r="AS160" s="4" t="str">
        <f t="shared" si="36"/>
        <v/>
      </c>
      <c r="AT160" s="9">
        <v>142</v>
      </c>
      <c r="AU160" s="16" t="s">
        <v>155</v>
      </c>
      <c r="AV160" s="2">
        <v>1</v>
      </c>
      <c r="AW160" s="2">
        <v>4</v>
      </c>
      <c r="AX160" s="5" t="s">
        <v>267</v>
      </c>
      <c r="AY160" s="5"/>
      <c r="AZ160" s="4" t="str">
        <f t="shared" si="37"/>
        <v>秦王朝</v>
      </c>
    </row>
    <row r="161" spans="3:52" x14ac:dyDescent="0.15">
      <c r="D161" s="9">
        <v>143</v>
      </c>
      <c r="E161" s="2" t="s">
        <v>156</v>
      </c>
      <c r="F161" s="2">
        <v>1</v>
      </c>
      <c r="G161" s="2">
        <v>4</v>
      </c>
      <c r="H161" s="4" t="s">
        <v>212</v>
      </c>
      <c r="Q161" s="9">
        <v>143</v>
      </c>
      <c r="R161" s="16" t="s">
        <v>156</v>
      </c>
      <c r="S161" s="2">
        <v>4</v>
      </c>
      <c r="T161" s="2">
        <v>4</v>
      </c>
      <c r="AD161" s="9">
        <v>143</v>
      </c>
      <c r="AE161" s="16" t="s">
        <v>156</v>
      </c>
      <c r="AF161" s="2">
        <v>4</v>
      </c>
      <c r="AG161" s="2">
        <v>3</v>
      </c>
      <c r="AP161" s="13" t="str">
        <f t="shared" si="33"/>
        <v>秦王朝</v>
      </c>
      <c r="AQ161" s="4" t="str">
        <f t="shared" si="34"/>
        <v/>
      </c>
      <c r="AR161" s="4" t="str">
        <f t="shared" si="35"/>
        <v/>
      </c>
      <c r="AS161" s="4" t="str">
        <f t="shared" si="36"/>
        <v/>
      </c>
      <c r="AT161" s="9">
        <v>143</v>
      </c>
      <c r="AU161" s="16" t="s">
        <v>156</v>
      </c>
      <c r="AV161" s="2">
        <v>3</v>
      </c>
      <c r="AW161" s="2">
        <v>4</v>
      </c>
      <c r="AX161" s="5" t="s">
        <v>267</v>
      </c>
      <c r="AY161" s="5"/>
      <c r="AZ161" s="4" t="str">
        <f t="shared" si="37"/>
        <v>秦王朝</v>
      </c>
    </row>
    <row r="162" spans="3:52" x14ac:dyDescent="0.15">
      <c r="D162" s="9">
        <v>144</v>
      </c>
      <c r="E162" s="2" t="s">
        <v>157</v>
      </c>
      <c r="F162" s="2">
        <v>2</v>
      </c>
      <c r="G162" s="2">
        <v>2</v>
      </c>
      <c r="Q162" s="9">
        <v>144</v>
      </c>
      <c r="R162" s="16" t="s">
        <v>157</v>
      </c>
      <c r="S162" s="2">
        <v>2</v>
      </c>
      <c r="T162" s="2">
        <v>2</v>
      </c>
      <c r="AD162" s="9">
        <v>144</v>
      </c>
      <c r="AE162" s="16" t="s">
        <v>157</v>
      </c>
      <c r="AF162" s="2">
        <v>2</v>
      </c>
      <c r="AG162" s="2">
        <v>2</v>
      </c>
      <c r="AP162" s="13" t="str">
        <f t="shared" si="33"/>
        <v>秦王朝</v>
      </c>
      <c r="AQ162" s="4" t="str">
        <f t="shared" si="34"/>
        <v/>
      </c>
      <c r="AR162" s="4" t="str">
        <f t="shared" si="35"/>
        <v/>
      </c>
      <c r="AS162" s="4" t="str">
        <f t="shared" si="36"/>
        <v/>
      </c>
      <c r="AT162" s="9">
        <v>144</v>
      </c>
      <c r="AU162" s="16" t="s">
        <v>157</v>
      </c>
      <c r="AV162" s="2">
        <v>2</v>
      </c>
      <c r="AW162" s="2">
        <v>4</v>
      </c>
      <c r="AX162" s="5" t="s">
        <v>267</v>
      </c>
      <c r="AY162" s="5"/>
      <c r="AZ162" s="4" t="str">
        <f t="shared" si="37"/>
        <v>秦王朝</v>
      </c>
    </row>
    <row r="163" spans="3:52" x14ac:dyDescent="0.15">
      <c r="D163" s="9">
        <v>145</v>
      </c>
      <c r="E163" s="2" t="s">
        <v>158</v>
      </c>
      <c r="F163" s="2">
        <v>4</v>
      </c>
      <c r="G163" s="2">
        <v>3</v>
      </c>
      <c r="Q163" s="9">
        <v>145</v>
      </c>
      <c r="R163" s="16" t="s">
        <v>158</v>
      </c>
      <c r="S163" s="2">
        <v>3</v>
      </c>
      <c r="T163" s="2">
        <v>4</v>
      </c>
      <c r="U163" s="4" t="s">
        <v>213</v>
      </c>
      <c r="AD163" s="9">
        <v>145</v>
      </c>
      <c r="AE163" s="16" t="s">
        <v>158</v>
      </c>
      <c r="AF163" s="2">
        <v>4</v>
      </c>
      <c r="AG163" s="2">
        <v>4</v>
      </c>
      <c r="AP163" s="13" t="str">
        <f t="shared" si="33"/>
        <v>秦王朝</v>
      </c>
      <c r="AQ163" s="4" t="str">
        <f t="shared" si="34"/>
        <v/>
      </c>
      <c r="AR163" s="4" t="str">
        <f t="shared" si="35"/>
        <v/>
      </c>
      <c r="AS163" s="4" t="str">
        <f t="shared" si="36"/>
        <v/>
      </c>
      <c r="AT163" s="9">
        <v>145</v>
      </c>
      <c r="AU163" s="16" t="s">
        <v>158</v>
      </c>
      <c r="AV163" s="2">
        <v>4</v>
      </c>
      <c r="AW163" s="2">
        <v>4</v>
      </c>
      <c r="AX163" s="5" t="s">
        <v>267</v>
      </c>
      <c r="AY163" s="5"/>
      <c r="AZ163" s="4" t="str">
        <f t="shared" si="37"/>
        <v>秦王朝</v>
      </c>
    </row>
    <row r="164" spans="3:52" x14ac:dyDescent="0.15">
      <c r="C164" s="4" t="s">
        <v>200</v>
      </c>
      <c r="D164" s="9">
        <v>146</v>
      </c>
      <c r="E164" s="3" t="s">
        <v>159</v>
      </c>
      <c r="F164" s="2">
        <v>3</v>
      </c>
      <c r="G164" s="2">
        <v>3</v>
      </c>
      <c r="Q164" s="9">
        <v>146</v>
      </c>
      <c r="R164" s="16" t="s">
        <v>159</v>
      </c>
      <c r="S164" s="2">
        <v>3</v>
      </c>
      <c r="T164" s="2">
        <v>3</v>
      </c>
      <c r="AD164" s="9">
        <v>146</v>
      </c>
      <c r="AE164" s="16" t="s">
        <v>159</v>
      </c>
      <c r="AF164" s="2">
        <v>3</v>
      </c>
      <c r="AG164" s="2">
        <v>3</v>
      </c>
      <c r="AP164" s="13" t="str">
        <f t="shared" si="33"/>
        <v/>
      </c>
      <c r="AQ164" s="4" t="str">
        <f t="shared" si="34"/>
        <v>扩张层</v>
      </c>
      <c r="AR164" s="4" t="str">
        <f t="shared" si="35"/>
        <v/>
      </c>
      <c r="AS164" s="4" t="str">
        <f t="shared" si="36"/>
        <v/>
      </c>
      <c r="AT164" s="9">
        <v>146</v>
      </c>
      <c r="AU164" s="16" t="s">
        <v>159</v>
      </c>
      <c r="AV164" s="2">
        <v>3</v>
      </c>
      <c r="AW164" s="2">
        <v>3</v>
      </c>
      <c r="AX164" s="5" t="s">
        <v>272</v>
      </c>
      <c r="AY164" s="5"/>
      <c r="AZ164" s="4" t="str">
        <f t="shared" si="37"/>
        <v>在野</v>
      </c>
    </row>
    <row r="165" spans="3:52" x14ac:dyDescent="0.15">
      <c r="D165" s="9">
        <v>147</v>
      </c>
      <c r="E165" s="2" t="s">
        <v>160</v>
      </c>
      <c r="F165" s="2">
        <v>2</v>
      </c>
      <c r="G165" s="2">
        <v>3</v>
      </c>
      <c r="Q165" s="9">
        <v>147</v>
      </c>
      <c r="R165" s="16" t="s">
        <v>160</v>
      </c>
      <c r="S165" s="2">
        <v>3</v>
      </c>
      <c r="T165" s="2">
        <v>1</v>
      </c>
      <c r="AD165" s="9">
        <v>147</v>
      </c>
      <c r="AE165" s="16" t="s">
        <v>160</v>
      </c>
      <c r="AF165" s="2">
        <v>1</v>
      </c>
      <c r="AG165" s="2">
        <v>4</v>
      </c>
      <c r="AP165" s="13" t="str">
        <f t="shared" si="33"/>
        <v/>
      </c>
      <c r="AQ165" s="4" t="str">
        <f t="shared" si="34"/>
        <v>扩张层</v>
      </c>
      <c r="AR165" s="4" t="str">
        <f t="shared" si="35"/>
        <v/>
      </c>
      <c r="AS165" s="4" t="str">
        <f t="shared" si="36"/>
        <v/>
      </c>
      <c r="AT165" s="9">
        <v>147</v>
      </c>
      <c r="AU165" s="16" t="s">
        <v>160</v>
      </c>
      <c r="AV165" s="2">
        <v>4</v>
      </c>
      <c r="AW165" s="2">
        <v>4</v>
      </c>
      <c r="AX165" s="5" t="s">
        <v>272</v>
      </c>
      <c r="AY165" s="5"/>
      <c r="AZ165" s="4" t="str">
        <f t="shared" si="37"/>
        <v>在野</v>
      </c>
    </row>
    <row r="166" spans="3:52" x14ac:dyDescent="0.15">
      <c r="D166" s="9">
        <v>148</v>
      </c>
      <c r="E166" s="2" t="s">
        <v>161</v>
      </c>
      <c r="F166" s="2">
        <v>5</v>
      </c>
      <c r="G166" s="2">
        <v>2</v>
      </c>
      <c r="Q166" s="9">
        <v>148</v>
      </c>
      <c r="R166" s="16" t="s">
        <v>161</v>
      </c>
      <c r="S166" s="2">
        <v>2</v>
      </c>
      <c r="T166" s="2">
        <v>1</v>
      </c>
      <c r="AD166" s="9">
        <v>148</v>
      </c>
      <c r="AE166" s="16" t="s">
        <v>161</v>
      </c>
      <c r="AF166" s="2">
        <v>1</v>
      </c>
      <c r="AG166" s="2">
        <v>2</v>
      </c>
      <c r="AP166" s="13" t="str">
        <f t="shared" si="33"/>
        <v/>
      </c>
      <c r="AQ166" s="4" t="str">
        <f t="shared" si="34"/>
        <v>扩张层</v>
      </c>
      <c r="AR166" s="4" t="str">
        <f t="shared" si="35"/>
        <v/>
      </c>
      <c r="AS166" s="4" t="str">
        <f t="shared" si="36"/>
        <v/>
      </c>
      <c r="AT166" s="9">
        <v>148</v>
      </c>
      <c r="AU166" s="16" t="s">
        <v>161</v>
      </c>
      <c r="AV166" s="2">
        <v>2</v>
      </c>
      <c r="AW166" s="2">
        <v>3</v>
      </c>
      <c r="AX166" s="5" t="s">
        <v>272</v>
      </c>
      <c r="AY166" s="5"/>
      <c r="AZ166" s="4" t="str">
        <f t="shared" si="37"/>
        <v>在野</v>
      </c>
    </row>
    <row r="167" spans="3:52" x14ac:dyDescent="0.15">
      <c r="D167" s="9">
        <v>149</v>
      </c>
      <c r="E167" s="2" t="s">
        <v>162</v>
      </c>
      <c r="F167" s="2">
        <v>4</v>
      </c>
      <c r="G167" s="2">
        <v>2</v>
      </c>
      <c r="Q167" s="9">
        <v>149</v>
      </c>
      <c r="R167" s="16" t="s">
        <v>162</v>
      </c>
      <c r="S167" s="2">
        <v>2</v>
      </c>
      <c r="T167" s="2">
        <v>3</v>
      </c>
      <c r="U167" s="4" t="s">
        <v>210</v>
      </c>
      <c r="AD167" s="9">
        <v>149</v>
      </c>
      <c r="AE167" s="16" t="s">
        <v>162</v>
      </c>
      <c r="AF167" s="2">
        <v>3</v>
      </c>
      <c r="AG167" s="2">
        <v>3</v>
      </c>
      <c r="AP167" s="13" t="str">
        <f t="shared" si="33"/>
        <v/>
      </c>
      <c r="AQ167" s="4" t="str">
        <f t="shared" si="34"/>
        <v/>
      </c>
      <c r="AR167" s="4" t="str">
        <f t="shared" si="35"/>
        <v>立国层3</v>
      </c>
      <c r="AS167" s="4" t="str">
        <f t="shared" si="36"/>
        <v/>
      </c>
      <c r="AT167" s="9">
        <v>149</v>
      </c>
      <c r="AU167" s="16" t="s">
        <v>162</v>
      </c>
      <c r="AV167" s="2">
        <v>3</v>
      </c>
      <c r="AW167" s="2">
        <v>3</v>
      </c>
      <c r="AX167" s="5" t="s">
        <v>263</v>
      </c>
      <c r="AY167" s="5"/>
      <c r="AZ167" s="4" t="str">
        <f t="shared" si="37"/>
        <v>在野</v>
      </c>
    </row>
    <row r="168" spans="3:52" x14ac:dyDescent="0.15">
      <c r="D168" s="9">
        <v>150</v>
      </c>
      <c r="E168" s="2" t="s">
        <v>163</v>
      </c>
      <c r="F168" s="2">
        <v>2</v>
      </c>
      <c r="G168" s="2">
        <v>4</v>
      </c>
      <c r="Q168" s="9">
        <v>150</v>
      </c>
      <c r="R168" s="16" t="s">
        <v>163</v>
      </c>
      <c r="S168" s="2">
        <v>4</v>
      </c>
      <c r="T168" s="2">
        <v>4</v>
      </c>
      <c r="AD168" s="9">
        <v>150</v>
      </c>
      <c r="AE168" s="16" t="s">
        <v>163</v>
      </c>
      <c r="AF168" s="2">
        <v>4</v>
      </c>
      <c r="AG168" s="2">
        <v>4</v>
      </c>
      <c r="AP168" s="13" t="str">
        <f t="shared" si="33"/>
        <v/>
      </c>
      <c r="AQ168" s="4" t="str">
        <f t="shared" si="34"/>
        <v>扩张层</v>
      </c>
      <c r="AR168" s="4" t="str">
        <f t="shared" si="35"/>
        <v/>
      </c>
      <c r="AS168" s="4" t="str">
        <f t="shared" si="36"/>
        <v/>
      </c>
      <c r="AT168" s="9">
        <v>150</v>
      </c>
      <c r="AU168" s="16" t="s">
        <v>163</v>
      </c>
      <c r="AV168" s="2">
        <v>4</v>
      </c>
      <c r="AW168" s="2">
        <v>4</v>
      </c>
      <c r="AX168" s="5" t="s">
        <v>272</v>
      </c>
      <c r="AY168" s="5"/>
      <c r="AZ168" s="4" t="str">
        <f t="shared" si="37"/>
        <v>在野</v>
      </c>
    </row>
    <row r="169" spans="3:52" x14ac:dyDescent="0.15">
      <c r="D169" s="9">
        <v>151</v>
      </c>
      <c r="E169" s="2" t="s">
        <v>164</v>
      </c>
      <c r="F169" s="2">
        <v>4</v>
      </c>
      <c r="G169" s="2">
        <v>3</v>
      </c>
      <c r="Q169" s="9">
        <v>151</v>
      </c>
      <c r="R169" s="16" t="s">
        <v>164</v>
      </c>
      <c r="S169" s="2">
        <v>3</v>
      </c>
      <c r="T169" s="2">
        <v>3</v>
      </c>
      <c r="AD169" s="9">
        <v>151</v>
      </c>
      <c r="AE169" s="16" t="s">
        <v>164</v>
      </c>
      <c r="AF169" s="2">
        <v>3</v>
      </c>
      <c r="AG169" s="2">
        <v>6</v>
      </c>
      <c r="AH169" s="4" t="s">
        <v>241</v>
      </c>
      <c r="AP169" s="13" t="str">
        <f t="shared" si="33"/>
        <v/>
      </c>
      <c r="AQ169" s="4" t="str">
        <f t="shared" si="34"/>
        <v>扩张层</v>
      </c>
      <c r="AR169" s="4" t="str">
        <f t="shared" si="35"/>
        <v/>
      </c>
      <c r="AS169" s="4" t="str">
        <f t="shared" si="36"/>
        <v/>
      </c>
      <c r="AT169" s="9">
        <v>151</v>
      </c>
      <c r="AU169" s="16" t="s">
        <v>164</v>
      </c>
      <c r="AV169" s="2">
        <v>6</v>
      </c>
      <c r="AW169" s="2">
        <v>3</v>
      </c>
      <c r="AX169" s="5" t="s">
        <v>272</v>
      </c>
      <c r="AY169" s="5"/>
      <c r="AZ169" s="4" t="str">
        <f t="shared" si="37"/>
        <v>在野</v>
      </c>
    </row>
    <row r="170" spans="3:52" x14ac:dyDescent="0.15">
      <c r="D170" s="9">
        <v>152</v>
      </c>
      <c r="E170" s="2" t="s">
        <v>165</v>
      </c>
      <c r="F170" s="2">
        <v>3</v>
      </c>
      <c r="G170" s="2">
        <v>2</v>
      </c>
      <c r="P170" s="4" t="s">
        <v>223</v>
      </c>
      <c r="Q170" s="9">
        <v>152</v>
      </c>
      <c r="R170" s="3" t="s">
        <v>165</v>
      </c>
      <c r="S170" s="2">
        <v>2</v>
      </c>
      <c r="T170" s="2">
        <v>4</v>
      </c>
      <c r="AD170" s="9">
        <v>152</v>
      </c>
      <c r="AE170" s="16" t="s">
        <v>165</v>
      </c>
      <c r="AF170" s="2">
        <v>4</v>
      </c>
      <c r="AG170" s="2">
        <v>4</v>
      </c>
      <c r="AP170" s="13" t="str">
        <f t="shared" si="33"/>
        <v>秦王朝</v>
      </c>
      <c r="AQ170" s="4" t="str">
        <f t="shared" si="34"/>
        <v/>
      </c>
      <c r="AR170" s="4" t="str">
        <f t="shared" si="35"/>
        <v/>
      </c>
      <c r="AS170" s="4" t="str">
        <f t="shared" si="36"/>
        <v/>
      </c>
      <c r="AT170" s="9">
        <v>152</v>
      </c>
      <c r="AU170" s="16" t="s">
        <v>165</v>
      </c>
      <c r="AV170" s="2">
        <v>4</v>
      </c>
      <c r="AW170" s="2">
        <v>4</v>
      </c>
      <c r="AX170" s="5" t="s">
        <v>267</v>
      </c>
      <c r="AY170" s="5"/>
      <c r="AZ170" s="4" t="str">
        <f t="shared" si="37"/>
        <v>秦王朝</v>
      </c>
    </row>
    <row r="171" spans="3:52" x14ac:dyDescent="0.15">
      <c r="D171" s="9">
        <v>153</v>
      </c>
      <c r="E171" s="2" t="s">
        <v>166</v>
      </c>
      <c r="F171" s="2">
        <v>5</v>
      </c>
      <c r="G171" s="2">
        <v>3</v>
      </c>
      <c r="Q171" s="9">
        <v>153</v>
      </c>
      <c r="R171" s="16" t="s">
        <v>166</v>
      </c>
      <c r="S171" s="2">
        <v>3</v>
      </c>
      <c r="T171" s="2">
        <v>3</v>
      </c>
      <c r="AD171" s="9">
        <v>153</v>
      </c>
      <c r="AE171" s="16" t="s">
        <v>166</v>
      </c>
      <c r="AF171" s="2">
        <v>3</v>
      </c>
      <c r="AG171" s="2">
        <v>5</v>
      </c>
      <c r="AH171" s="4" t="s">
        <v>239</v>
      </c>
      <c r="AP171" s="13" t="str">
        <f t="shared" si="33"/>
        <v>秦王朝</v>
      </c>
      <c r="AQ171" s="4" t="str">
        <f t="shared" si="34"/>
        <v/>
      </c>
      <c r="AR171" s="4" t="str">
        <f t="shared" si="35"/>
        <v/>
      </c>
      <c r="AS171" s="4" t="str">
        <f t="shared" si="36"/>
        <v/>
      </c>
      <c r="AT171" s="9">
        <v>153</v>
      </c>
      <c r="AU171" s="16" t="s">
        <v>166</v>
      </c>
      <c r="AV171" s="2">
        <v>5</v>
      </c>
      <c r="AW171" s="2">
        <v>4</v>
      </c>
      <c r="AX171" s="5" t="s">
        <v>267</v>
      </c>
      <c r="AY171" s="5"/>
      <c r="AZ171" s="4" t="str">
        <f t="shared" si="37"/>
        <v>秦王朝</v>
      </c>
    </row>
    <row r="172" spans="3:52" x14ac:dyDescent="0.15">
      <c r="D172" s="9">
        <v>154</v>
      </c>
      <c r="E172" s="2" t="s">
        <v>167</v>
      </c>
      <c r="F172" s="2">
        <v>2</v>
      </c>
      <c r="G172" s="2">
        <v>3</v>
      </c>
      <c r="Q172" s="9">
        <v>154</v>
      </c>
      <c r="R172" s="16" t="s">
        <v>167</v>
      </c>
      <c r="S172" s="2">
        <v>3</v>
      </c>
      <c r="T172" s="2">
        <v>3</v>
      </c>
      <c r="AD172" s="9">
        <v>154</v>
      </c>
      <c r="AE172" s="16" t="s">
        <v>167</v>
      </c>
      <c r="AF172" s="2">
        <v>3</v>
      </c>
      <c r="AG172" s="2">
        <v>3</v>
      </c>
      <c r="AP172" s="13" t="str">
        <f t="shared" si="33"/>
        <v>秦王朝</v>
      </c>
      <c r="AQ172" s="4" t="str">
        <f t="shared" si="34"/>
        <v/>
      </c>
      <c r="AR172" s="4" t="str">
        <f t="shared" si="35"/>
        <v/>
      </c>
      <c r="AS172" s="4" t="str">
        <f t="shared" si="36"/>
        <v/>
      </c>
      <c r="AT172" s="9">
        <v>154</v>
      </c>
      <c r="AU172" s="16" t="s">
        <v>167</v>
      </c>
      <c r="AV172" s="2">
        <v>3</v>
      </c>
      <c r="AW172" s="2">
        <v>5</v>
      </c>
      <c r="AX172" s="5" t="s">
        <v>267</v>
      </c>
      <c r="AY172" s="5"/>
      <c r="AZ172" s="4" t="str">
        <f t="shared" si="37"/>
        <v>秦王朝</v>
      </c>
    </row>
    <row r="173" spans="3:52" x14ac:dyDescent="0.15">
      <c r="D173" s="9">
        <v>155</v>
      </c>
      <c r="E173" s="2" t="s">
        <v>168</v>
      </c>
      <c r="F173" s="2">
        <v>4</v>
      </c>
      <c r="G173" s="2">
        <v>5</v>
      </c>
      <c r="H173" s="4" t="s">
        <v>214</v>
      </c>
      <c r="Q173" s="9">
        <v>155</v>
      </c>
      <c r="R173" s="16" t="s">
        <v>168</v>
      </c>
      <c r="S173" s="2">
        <v>5</v>
      </c>
      <c r="T173" s="2">
        <v>5</v>
      </c>
      <c r="U173" s="4" t="s">
        <v>214</v>
      </c>
      <c r="AD173" s="9">
        <v>155</v>
      </c>
      <c r="AE173" s="16" t="s">
        <v>168</v>
      </c>
      <c r="AF173" s="2">
        <v>5</v>
      </c>
      <c r="AG173" s="2">
        <v>5</v>
      </c>
      <c r="AP173" s="13" t="str">
        <f t="shared" si="33"/>
        <v/>
      </c>
      <c r="AQ173" s="4" t="str">
        <f t="shared" si="34"/>
        <v>扩张层</v>
      </c>
      <c r="AR173" s="4" t="str">
        <f t="shared" si="35"/>
        <v/>
      </c>
      <c r="AS173" s="4" t="str">
        <f t="shared" si="36"/>
        <v/>
      </c>
      <c r="AT173" s="9">
        <v>155</v>
      </c>
      <c r="AU173" s="16" t="s">
        <v>168</v>
      </c>
      <c r="AV173" s="2">
        <v>5</v>
      </c>
      <c r="AW173" s="2">
        <v>3</v>
      </c>
      <c r="AX173" s="5" t="s">
        <v>272</v>
      </c>
      <c r="AY173" s="5"/>
      <c r="AZ173" s="4" t="str">
        <f t="shared" si="37"/>
        <v>在野</v>
      </c>
    </row>
    <row r="174" spans="3:52" x14ac:dyDescent="0.15">
      <c r="D174" s="9">
        <v>156</v>
      </c>
      <c r="E174" s="2" t="s">
        <v>169</v>
      </c>
      <c r="F174" s="2">
        <v>5</v>
      </c>
      <c r="G174" s="2">
        <v>6</v>
      </c>
      <c r="Q174" s="9">
        <v>156</v>
      </c>
      <c r="R174" s="16" t="s">
        <v>169</v>
      </c>
      <c r="S174" s="2">
        <v>6</v>
      </c>
      <c r="T174" s="2">
        <v>5</v>
      </c>
      <c r="AD174" s="9">
        <v>156</v>
      </c>
      <c r="AE174" s="16" t="s">
        <v>169</v>
      </c>
      <c r="AF174" s="2">
        <v>5</v>
      </c>
      <c r="AG174" s="2">
        <v>6</v>
      </c>
      <c r="AP174" s="13" t="str">
        <f t="shared" si="33"/>
        <v/>
      </c>
      <c r="AQ174" s="4" t="str">
        <f t="shared" si="34"/>
        <v>扩张层</v>
      </c>
      <c r="AR174" s="4" t="str">
        <f t="shared" si="35"/>
        <v/>
      </c>
      <c r="AS174" s="4" t="str">
        <f t="shared" si="36"/>
        <v/>
      </c>
      <c r="AT174" s="9">
        <v>156</v>
      </c>
      <c r="AU174" s="16" t="s">
        <v>169</v>
      </c>
      <c r="AV174" s="2">
        <v>6</v>
      </c>
      <c r="AW174" s="2">
        <v>3</v>
      </c>
      <c r="AX174" s="5" t="s">
        <v>272</v>
      </c>
      <c r="AY174" s="5"/>
      <c r="AZ174" s="4" t="str">
        <f t="shared" si="37"/>
        <v>在野</v>
      </c>
    </row>
    <row r="175" spans="3:52" x14ac:dyDescent="0.15">
      <c r="D175" s="9">
        <v>157</v>
      </c>
      <c r="E175" s="2" t="s">
        <v>170</v>
      </c>
      <c r="F175" s="2">
        <v>6</v>
      </c>
      <c r="G175" s="2">
        <v>6</v>
      </c>
      <c r="Q175" s="9">
        <v>157</v>
      </c>
      <c r="R175" s="16" t="s">
        <v>170</v>
      </c>
      <c r="S175" s="2">
        <v>6</v>
      </c>
      <c r="T175" s="2">
        <v>6</v>
      </c>
      <c r="AD175" s="9">
        <v>157</v>
      </c>
      <c r="AE175" s="16" t="s">
        <v>170</v>
      </c>
      <c r="AF175" s="2">
        <v>6</v>
      </c>
      <c r="AG175" s="2">
        <v>5</v>
      </c>
      <c r="AP175" s="13" t="str">
        <f t="shared" si="33"/>
        <v/>
      </c>
      <c r="AQ175" s="4" t="str">
        <f t="shared" si="34"/>
        <v>扩张层</v>
      </c>
      <c r="AR175" s="4" t="str">
        <f t="shared" si="35"/>
        <v/>
      </c>
      <c r="AS175" s="4" t="str">
        <f t="shared" si="36"/>
        <v/>
      </c>
      <c r="AT175" s="9">
        <v>157</v>
      </c>
      <c r="AU175" s="16" t="s">
        <v>170</v>
      </c>
      <c r="AV175" s="2">
        <v>5</v>
      </c>
      <c r="AW175" s="2">
        <v>3</v>
      </c>
      <c r="AX175" s="5" t="s">
        <v>272</v>
      </c>
      <c r="AY175" s="5"/>
      <c r="AZ175" s="4" t="str">
        <f t="shared" si="37"/>
        <v>在野</v>
      </c>
    </row>
    <row r="176" spans="3:52" x14ac:dyDescent="0.15">
      <c r="D176" s="9">
        <v>158</v>
      </c>
      <c r="E176" s="2" t="s">
        <v>171</v>
      </c>
      <c r="F176" s="2">
        <v>6</v>
      </c>
      <c r="G176" s="2">
        <v>5</v>
      </c>
      <c r="Q176" s="9">
        <v>158</v>
      </c>
      <c r="R176" s="16" t="s">
        <v>171</v>
      </c>
      <c r="S176" s="2">
        <v>5</v>
      </c>
      <c r="T176" s="2">
        <v>6</v>
      </c>
      <c r="AD176" s="9">
        <v>158</v>
      </c>
      <c r="AE176" s="16" t="s">
        <v>171</v>
      </c>
      <c r="AF176" s="2">
        <v>6</v>
      </c>
      <c r="AG176" s="2">
        <v>3</v>
      </c>
      <c r="AP176" s="13" t="str">
        <f t="shared" si="33"/>
        <v>秦王朝</v>
      </c>
      <c r="AQ176" s="4" t="str">
        <f t="shared" si="34"/>
        <v/>
      </c>
      <c r="AR176" s="4" t="str">
        <f t="shared" si="35"/>
        <v/>
      </c>
      <c r="AS176" s="4" t="str">
        <f t="shared" si="36"/>
        <v/>
      </c>
      <c r="AT176" s="9">
        <v>158</v>
      </c>
      <c r="AU176" s="16" t="s">
        <v>171</v>
      </c>
      <c r="AV176" s="2">
        <v>3</v>
      </c>
      <c r="AW176" s="2">
        <v>5</v>
      </c>
      <c r="AX176" s="5" t="s">
        <v>267</v>
      </c>
      <c r="AY176" s="5"/>
      <c r="AZ176" s="4" t="str">
        <f t="shared" si="37"/>
        <v>秦王朝</v>
      </c>
    </row>
    <row r="177" spans="3:52" x14ac:dyDescent="0.15">
      <c r="D177" s="9">
        <v>159</v>
      </c>
      <c r="E177" s="2" t="s">
        <v>172</v>
      </c>
      <c r="F177" s="2">
        <v>6</v>
      </c>
      <c r="G177" s="2">
        <v>4</v>
      </c>
      <c r="Q177" s="9">
        <v>159</v>
      </c>
      <c r="R177" s="16" t="s">
        <v>172</v>
      </c>
      <c r="S177" s="2">
        <v>4</v>
      </c>
      <c r="T177" s="2">
        <v>5</v>
      </c>
      <c r="AD177" s="9">
        <v>159</v>
      </c>
      <c r="AE177" s="16" t="s">
        <v>172</v>
      </c>
      <c r="AF177" s="2">
        <v>5</v>
      </c>
      <c r="AG177" s="2">
        <v>3</v>
      </c>
      <c r="AP177" s="13" t="str">
        <f t="shared" si="33"/>
        <v>秦王朝</v>
      </c>
      <c r="AQ177" s="4" t="str">
        <f t="shared" si="34"/>
        <v/>
      </c>
      <c r="AR177" s="4" t="str">
        <f t="shared" si="35"/>
        <v/>
      </c>
      <c r="AS177" s="4" t="str">
        <f t="shared" si="36"/>
        <v/>
      </c>
      <c r="AT177" s="9">
        <v>159</v>
      </c>
      <c r="AU177" s="16" t="s">
        <v>172</v>
      </c>
      <c r="AV177" s="2">
        <v>3</v>
      </c>
      <c r="AW177" s="2">
        <v>6</v>
      </c>
      <c r="AX177" s="5" t="s">
        <v>267</v>
      </c>
      <c r="AY177" s="5"/>
      <c r="AZ177" s="4" t="str">
        <f t="shared" si="37"/>
        <v>秦王朝</v>
      </c>
    </row>
    <row r="178" spans="3:52" x14ac:dyDescent="0.15">
      <c r="D178" s="9">
        <v>160</v>
      </c>
      <c r="E178" s="2" t="s">
        <v>173</v>
      </c>
      <c r="F178" s="2">
        <v>4</v>
      </c>
      <c r="G178" s="2">
        <v>3</v>
      </c>
      <c r="Q178" s="9">
        <v>160</v>
      </c>
      <c r="R178" s="16" t="s">
        <v>173</v>
      </c>
      <c r="S178" s="2">
        <v>3</v>
      </c>
      <c r="T178" s="2">
        <v>3</v>
      </c>
      <c r="AD178" s="9">
        <v>160</v>
      </c>
      <c r="AE178" s="16" t="s">
        <v>173</v>
      </c>
      <c r="AF178" s="2">
        <v>3</v>
      </c>
      <c r="AG178" s="2">
        <v>2</v>
      </c>
      <c r="AP178" s="13" t="str">
        <f t="shared" si="33"/>
        <v>秦王朝</v>
      </c>
      <c r="AQ178" s="4" t="str">
        <f t="shared" si="34"/>
        <v/>
      </c>
      <c r="AR178" s="4" t="str">
        <f t="shared" si="35"/>
        <v/>
      </c>
      <c r="AS178" s="4" t="str">
        <f t="shared" si="36"/>
        <v/>
      </c>
      <c r="AT178" s="9">
        <v>160</v>
      </c>
      <c r="AU178" s="16" t="s">
        <v>173</v>
      </c>
      <c r="AV178" s="2">
        <v>2</v>
      </c>
      <c r="AW178" s="2">
        <v>6</v>
      </c>
      <c r="AX178" s="5" t="s">
        <v>267</v>
      </c>
      <c r="AY178" s="5"/>
      <c r="AZ178" s="4" t="str">
        <f t="shared" si="37"/>
        <v>秦王朝</v>
      </c>
    </row>
    <row r="179" spans="3:52" x14ac:dyDescent="0.15">
      <c r="D179" s="9">
        <v>161</v>
      </c>
      <c r="E179" s="2" t="s">
        <v>174</v>
      </c>
      <c r="F179" s="2">
        <v>2</v>
      </c>
      <c r="G179" s="2">
        <v>2</v>
      </c>
      <c r="Q179" s="9">
        <v>161</v>
      </c>
      <c r="R179" s="16" t="s">
        <v>174</v>
      </c>
      <c r="S179" s="2">
        <v>2</v>
      </c>
      <c r="T179" s="2">
        <v>2</v>
      </c>
      <c r="AD179" s="9">
        <v>161</v>
      </c>
      <c r="AE179" s="16" t="s">
        <v>174</v>
      </c>
      <c r="AF179" s="2">
        <v>2</v>
      </c>
      <c r="AG179" s="2">
        <v>2</v>
      </c>
      <c r="AP179" s="13" t="str">
        <f t="shared" si="33"/>
        <v>秦王朝</v>
      </c>
      <c r="AQ179" s="4" t="str">
        <f t="shared" si="34"/>
        <v/>
      </c>
      <c r="AR179" s="4" t="str">
        <f t="shared" si="35"/>
        <v/>
      </c>
      <c r="AS179" s="4" t="str">
        <f t="shared" si="36"/>
        <v/>
      </c>
      <c r="AT179" s="9">
        <v>161</v>
      </c>
      <c r="AU179" s="16" t="s">
        <v>174</v>
      </c>
      <c r="AV179" s="2">
        <v>2</v>
      </c>
      <c r="AW179" s="2">
        <v>5</v>
      </c>
      <c r="AX179" s="5" t="s">
        <v>267</v>
      </c>
      <c r="AY179" s="5"/>
      <c r="AZ179" s="4" t="str">
        <f t="shared" si="37"/>
        <v>秦王朝</v>
      </c>
    </row>
    <row r="180" spans="3:52" x14ac:dyDescent="0.15">
      <c r="D180" s="9">
        <v>162</v>
      </c>
      <c r="E180" s="2" t="s">
        <v>175</v>
      </c>
      <c r="F180" s="2">
        <v>3</v>
      </c>
      <c r="G180" s="2">
        <v>2</v>
      </c>
      <c r="Q180" s="9">
        <v>162</v>
      </c>
      <c r="R180" s="16" t="s">
        <v>175</v>
      </c>
      <c r="S180" s="2">
        <v>2</v>
      </c>
      <c r="T180" s="2">
        <v>2</v>
      </c>
      <c r="AD180" s="9">
        <v>162</v>
      </c>
      <c r="AE180" s="16" t="s">
        <v>175</v>
      </c>
      <c r="AF180" s="2">
        <v>2</v>
      </c>
      <c r="AG180" s="2">
        <v>2</v>
      </c>
      <c r="AP180" s="13" t="str">
        <f t="shared" si="33"/>
        <v>秦王朝</v>
      </c>
      <c r="AQ180" s="4" t="str">
        <f t="shared" si="34"/>
        <v/>
      </c>
      <c r="AR180" s="4" t="str">
        <f t="shared" si="35"/>
        <v/>
      </c>
      <c r="AS180" s="4" t="str">
        <f t="shared" si="36"/>
        <v/>
      </c>
      <c r="AT180" s="9">
        <v>162</v>
      </c>
      <c r="AU180" s="16" t="s">
        <v>175</v>
      </c>
      <c r="AV180" s="2">
        <v>2</v>
      </c>
      <c r="AW180" s="2">
        <v>7</v>
      </c>
      <c r="AX180" s="5" t="s">
        <v>267</v>
      </c>
      <c r="AY180" s="5" t="s">
        <v>282</v>
      </c>
      <c r="AZ180" s="4" t="str">
        <f t="shared" si="37"/>
        <v>秦王朝</v>
      </c>
    </row>
    <row r="181" spans="3:52" x14ac:dyDescent="0.15">
      <c r="D181" s="9">
        <v>163</v>
      </c>
      <c r="E181" s="2" t="s">
        <v>176</v>
      </c>
      <c r="F181" s="2">
        <v>1</v>
      </c>
      <c r="G181" s="2">
        <v>3</v>
      </c>
      <c r="H181" s="4" t="s">
        <v>209</v>
      </c>
      <c r="Q181" s="9">
        <v>163</v>
      </c>
      <c r="R181" s="16" t="s">
        <v>176</v>
      </c>
      <c r="S181" s="2">
        <v>3</v>
      </c>
      <c r="T181" s="2">
        <v>3</v>
      </c>
      <c r="U181" s="4" t="s">
        <v>210</v>
      </c>
      <c r="AD181" s="9">
        <v>163</v>
      </c>
      <c r="AE181" s="16" t="s">
        <v>176</v>
      </c>
      <c r="AF181" s="2">
        <v>3</v>
      </c>
      <c r="AG181" s="2">
        <v>3</v>
      </c>
      <c r="AP181" s="13" t="str">
        <f t="shared" si="33"/>
        <v>秦王朝</v>
      </c>
      <c r="AQ181" s="4" t="str">
        <f t="shared" si="34"/>
        <v/>
      </c>
      <c r="AR181" s="4" t="str">
        <f t="shared" si="35"/>
        <v/>
      </c>
      <c r="AS181" s="4" t="str">
        <f t="shared" si="36"/>
        <v/>
      </c>
      <c r="AT181" s="9">
        <v>163</v>
      </c>
      <c r="AU181" s="16" t="s">
        <v>176</v>
      </c>
      <c r="AV181" s="2">
        <v>3</v>
      </c>
      <c r="AW181" s="2">
        <v>5</v>
      </c>
      <c r="AX181" s="5" t="s">
        <v>267</v>
      </c>
      <c r="AY181" s="5"/>
      <c r="AZ181" s="4" t="str">
        <f t="shared" si="37"/>
        <v>秦王朝</v>
      </c>
    </row>
    <row r="182" spans="3:52" x14ac:dyDescent="0.15">
      <c r="D182" s="9">
        <v>164</v>
      </c>
      <c r="E182" s="2" t="s">
        <v>177</v>
      </c>
      <c r="F182" s="2">
        <v>1</v>
      </c>
      <c r="G182" s="2">
        <v>1</v>
      </c>
      <c r="Q182" s="9">
        <v>164</v>
      </c>
      <c r="R182" s="16" t="s">
        <v>177</v>
      </c>
      <c r="S182" s="2">
        <v>1</v>
      </c>
      <c r="T182" s="2">
        <v>1</v>
      </c>
      <c r="AD182" s="9">
        <v>164</v>
      </c>
      <c r="AE182" s="16" t="s">
        <v>177</v>
      </c>
      <c r="AF182" s="2">
        <v>1</v>
      </c>
      <c r="AG182" s="2">
        <v>1</v>
      </c>
      <c r="AP182" s="13" t="str">
        <f t="shared" si="33"/>
        <v>秦王朝</v>
      </c>
      <c r="AQ182" s="4" t="str">
        <f t="shared" si="34"/>
        <v/>
      </c>
      <c r="AR182" s="4" t="str">
        <f t="shared" si="35"/>
        <v/>
      </c>
      <c r="AS182" s="4" t="str">
        <f t="shared" si="36"/>
        <v/>
      </c>
      <c r="AT182" s="9">
        <v>164</v>
      </c>
      <c r="AU182" s="16" t="s">
        <v>177</v>
      </c>
      <c r="AV182" s="2">
        <v>1</v>
      </c>
      <c r="AW182" s="2">
        <v>6</v>
      </c>
      <c r="AX182" s="5" t="s">
        <v>267</v>
      </c>
      <c r="AY182" s="5"/>
      <c r="AZ182" s="4" t="str">
        <f t="shared" si="37"/>
        <v>秦王朝</v>
      </c>
    </row>
    <row r="183" spans="3:52" x14ac:dyDescent="0.15">
      <c r="C183" s="4" t="s">
        <v>199</v>
      </c>
      <c r="D183" s="9">
        <v>165</v>
      </c>
      <c r="E183" s="3" t="s">
        <v>178</v>
      </c>
      <c r="F183" s="2">
        <v>4</v>
      </c>
      <c r="G183" s="2">
        <v>4</v>
      </c>
      <c r="P183" s="4" t="s">
        <v>199</v>
      </c>
      <c r="Q183" s="9">
        <v>165</v>
      </c>
      <c r="R183" s="3" t="s">
        <v>178</v>
      </c>
      <c r="S183" s="2">
        <v>4</v>
      </c>
      <c r="T183" s="2">
        <v>4</v>
      </c>
      <c r="AD183" s="9">
        <v>165</v>
      </c>
      <c r="AE183" s="16" t="s">
        <v>178</v>
      </c>
      <c r="AF183" s="2">
        <v>4</v>
      </c>
      <c r="AG183" s="2">
        <v>1</v>
      </c>
      <c r="AP183" s="13" t="str">
        <f t="shared" si="33"/>
        <v>秦王朝</v>
      </c>
      <c r="AQ183" s="4" t="str">
        <f t="shared" si="34"/>
        <v/>
      </c>
      <c r="AR183" s="4" t="str">
        <f t="shared" si="35"/>
        <v/>
      </c>
      <c r="AS183" s="4" t="str">
        <f t="shared" si="36"/>
        <v/>
      </c>
      <c r="AT183" s="9">
        <v>165</v>
      </c>
      <c r="AU183" s="16" t="s">
        <v>178</v>
      </c>
      <c r="AV183" s="2">
        <v>1</v>
      </c>
      <c r="AW183" s="2">
        <v>4</v>
      </c>
      <c r="AX183" s="5" t="s">
        <v>267</v>
      </c>
      <c r="AY183" s="5"/>
      <c r="AZ183" s="4" t="str">
        <f t="shared" si="37"/>
        <v>秦王朝</v>
      </c>
    </row>
    <row r="184" spans="3:52" x14ac:dyDescent="0.15">
      <c r="D184" s="9">
        <v>166</v>
      </c>
      <c r="E184" s="2" t="s">
        <v>179</v>
      </c>
      <c r="F184" s="2">
        <v>2</v>
      </c>
      <c r="G184" s="2">
        <v>2</v>
      </c>
      <c r="Q184" s="9">
        <v>166</v>
      </c>
      <c r="R184" s="16" t="s">
        <v>179</v>
      </c>
      <c r="S184" s="2">
        <v>2</v>
      </c>
      <c r="T184" s="2">
        <v>2</v>
      </c>
      <c r="AD184" s="9">
        <v>166</v>
      </c>
      <c r="AE184" s="16" t="s">
        <v>179</v>
      </c>
      <c r="AF184" s="2">
        <v>2</v>
      </c>
      <c r="AG184" s="2">
        <v>2</v>
      </c>
      <c r="AP184" s="13" t="str">
        <f t="shared" si="33"/>
        <v>秦王朝</v>
      </c>
      <c r="AQ184" s="4" t="str">
        <f t="shared" si="34"/>
        <v/>
      </c>
      <c r="AR184" s="4" t="str">
        <f t="shared" si="35"/>
        <v/>
      </c>
      <c r="AS184" s="4" t="str">
        <f t="shared" si="36"/>
        <v/>
      </c>
      <c r="AT184" s="9">
        <v>166</v>
      </c>
      <c r="AU184" s="16" t="s">
        <v>179</v>
      </c>
      <c r="AV184" s="2">
        <v>2</v>
      </c>
      <c r="AW184" s="2">
        <v>5</v>
      </c>
      <c r="AX184" s="5" t="s">
        <v>267</v>
      </c>
      <c r="AY184" s="5"/>
      <c r="AZ184" s="4" t="str">
        <f t="shared" si="37"/>
        <v>秦王朝</v>
      </c>
    </row>
    <row r="185" spans="3:52" x14ac:dyDescent="0.15">
      <c r="D185" s="9">
        <v>167</v>
      </c>
      <c r="E185" s="2" t="s">
        <v>180</v>
      </c>
      <c r="F185" s="2">
        <v>1</v>
      </c>
      <c r="G185" s="2">
        <v>1</v>
      </c>
      <c r="Q185" s="9">
        <v>167</v>
      </c>
      <c r="R185" s="16" t="s">
        <v>180</v>
      </c>
      <c r="S185" s="2">
        <v>1</v>
      </c>
      <c r="T185" s="2">
        <v>1</v>
      </c>
      <c r="AD185" s="9">
        <v>167</v>
      </c>
      <c r="AE185" s="16" t="s">
        <v>180</v>
      </c>
      <c r="AF185" s="2">
        <v>1</v>
      </c>
      <c r="AG185" s="2">
        <v>1</v>
      </c>
      <c r="AP185" s="13" t="str">
        <f t="shared" si="33"/>
        <v>秦王朝</v>
      </c>
      <c r="AQ185" s="4" t="str">
        <f t="shared" si="34"/>
        <v/>
      </c>
      <c r="AR185" s="4" t="str">
        <f t="shared" si="35"/>
        <v/>
      </c>
      <c r="AS185" s="4" t="str">
        <f t="shared" si="36"/>
        <v/>
      </c>
      <c r="AT185" s="9">
        <v>167</v>
      </c>
      <c r="AU185" s="16" t="s">
        <v>180</v>
      </c>
      <c r="AV185" s="2">
        <v>1</v>
      </c>
      <c r="AW185" s="2">
        <v>5</v>
      </c>
      <c r="AX185" s="5" t="s">
        <v>267</v>
      </c>
      <c r="AY185" s="5"/>
      <c r="AZ185" s="4" t="str">
        <f t="shared" si="37"/>
        <v>秦王朝</v>
      </c>
    </row>
    <row r="186" spans="3:52" x14ac:dyDescent="0.15">
      <c r="D186" s="9">
        <v>168</v>
      </c>
      <c r="E186" s="2" t="s">
        <v>181</v>
      </c>
      <c r="F186" s="2">
        <v>2</v>
      </c>
      <c r="G186" s="2">
        <v>1</v>
      </c>
      <c r="Q186" s="9">
        <v>168</v>
      </c>
      <c r="R186" s="16" t="s">
        <v>181</v>
      </c>
      <c r="S186" s="2">
        <v>1</v>
      </c>
      <c r="T186" s="2">
        <v>1</v>
      </c>
      <c r="AD186" s="9">
        <v>168</v>
      </c>
      <c r="AE186" s="16" t="s">
        <v>181</v>
      </c>
      <c r="AF186" s="2">
        <v>1</v>
      </c>
      <c r="AG186" s="2">
        <v>1</v>
      </c>
      <c r="AP186" s="13" t="str">
        <f t="shared" si="33"/>
        <v>秦王朝</v>
      </c>
      <c r="AQ186" s="4" t="str">
        <f t="shared" si="34"/>
        <v/>
      </c>
      <c r="AR186" s="4" t="str">
        <f t="shared" si="35"/>
        <v/>
      </c>
      <c r="AS186" s="4" t="str">
        <f t="shared" si="36"/>
        <v/>
      </c>
      <c r="AT186" s="9">
        <v>168</v>
      </c>
      <c r="AU186" s="16" t="s">
        <v>181</v>
      </c>
      <c r="AV186" s="2">
        <v>1</v>
      </c>
      <c r="AW186" s="2">
        <v>4</v>
      </c>
      <c r="AX186" s="5" t="s">
        <v>267</v>
      </c>
      <c r="AY186" s="5"/>
      <c r="AZ186" s="4" t="str">
        <f t="shared" si="37"/>
        <v>秦王朝</v>
      </c>
    </row>
    <row r="187" spans="3:52" x14ac:dyDescent="0.15">
      <c r="D187" s="9">
        <v>169</v>
      </c>
      <c r="E187" s="2" t="s">
        <v>182</v>
      </c>
      <c r="F187" s="2">
        <v>1</v>
      </c>
      <c r="G187" s="2">
        <v>1</v>
      </c>
      <c r="Q187" s="9">
        <v>169</v>
      </c>
      <c r="R187" s="16" t="s">
        <v>182</v>
      </c>
      <c r="S187" s="2">
        <v>1</v>
      </c>
      <c r="T187" s="2">
        <v>1</v>
      </c>
      <c r="AD187" s="9">
        <v>169</v>
      </c>
      <c r="AE187" s="16" t="s">
        <v>182</v>
      </c>
      <c r="AF187" s="2">
        <v>1</v>
      </c>
      <c r="AG187" s="2">
        <v>1</v>
      </c>
      <c r="AP187" s="13" t="str">
        <f t="shared" si="33"/>
        <v>秦王朝</v>
      </c>
      <c r="AQ187" s="4" t="str">
        <f t="shared" si="34"/>
        <v/>
      </c>
      <c r="AR187" s="4" t="str">
        <f t="shared" si="35"/>
        <v/>
      </c>
      <c r="AS187" s="4" t="str">
        <f t="shared" si="36"/>
        <v/>
      </c>
      <c r="AT187" s="9">
        <v>169</v>
      </c>
      <c r="AU187" s="16" t="s">
        <v>182</v>
      </c>
      <c r="AV187" s="2">
        <v>1</v>
      </c>
      <c r="AW187" s="2">
        <v>4</v>
      </c>
      <c r="AX187" s="5" t="s">
        <v>267</v>
      </c>
      <c r="AY187" s="5"/>
      <c r="AZ187" s="4" t="str">
        <f t="shared" si="37"/>
        <v>秦王朝</v>
      </c>
    </row>
    <row r="188" spans="3:52" x14ac:dyDescent="0.15">
      <c r="D188" s="9">
        <v>170</v>
      </c>
      <c r="E188" s="2" t="s">
        <v>183</v>
      </c>
      <c r="F188" s="2">
        <v>4</v>
      </c>
      <c r="G188" s="2">
        <v>2</v>
      </c>
      <c r="Q188" s="9">
        <v>170</v>
      </c>
      <c r="R188" s="16" t="s">
        <v>183</v>
      </c>
      <c r="S188" s="2">
        <v>2</v>
      </c>
      <c r="T188" s="2">
        <v>2</v>
      </c>
      <c r="AD188" s="9">
        <v>170</v>
      </c>
      <c r="AE188" s="16" t="s">
        <v>183</v>
      </c>
      <c r="AF188" s="2">
        <v>2</v>
      </c>
      <c r="AG188" s="2">
        <v>2</v>
      </c>
      <c r="AP188" s="13" t="str">
        <f t="shared" si="33"/>
        <v>秦王朝</v>
      </c>
      <c r="AQ188" s="4" t="str">
        <f t="shared" si="34"/>
        <v/>
      </c>
      <c r="AR188" s="4" t="str">
        <f t="shared" si="35"/>
        <v/>
      </c>
      <c r="AS188" s="4" t="str">
        <f t="shared" si="36"/>
        <v/>
      </c>
      <c r="AT188" s="9">
        <v>170</v>
      </c>
      <c r="AU188" s="16" t="s">
        <v>183</v>
      </c>
      <c r="AV188" s="2">
        <v>2</v>
      </c>
      <c r="AW188" s="2">
        <v>4</v>
      </c>
      <c r="AX188" s="5" t="s">
        <v>267</v>
      </c>
      <c r="AY188" s="5"/>
      <c r="AZ188" s="4" t="str">
        <f t="shared" si="37"/>
        <v>秦王朝</v>
      </c>
    </row>
    <row r="189" spans="3:52" x14ac:dyDescent="0.15">
      <c r="D189" s="9">
        <v>171</v>
      </c>
      <c r="E189" s="2" t="s">
        <v>184</v>
      </c>
      <c r="F189" s="2">
        <v>3</v>
      </c>
      <c r="G189" s="2">
        <v>2</v>
      </c>
      <c r="Q189" s="9">
        <v>171</v>
      </c>
      <c r="R189" s="16" t="s">
        <v>184</v>
      </c>
      <c r="S189" s="2">
        <v>2</v>
      </c>
      <c r="T189" s="2">
        <v>1</v>
      </c>
      <c r="AD189" s="9">
        <v>171</v>
      </c>
      <c r="AE189" s="16" t="s">
        <v>184</v>
      </c>
      <c r="AF189" s="2">
        <v>1</v>
      </c>
      <c r="AG189" s="2">
        <v>1</v>
      </c>
      <c r="AP189" s="13" t="str">
        <f t="shared" si="33"/>
        <v/>
      </c>
      <c r="AQ189" s="4" t="str">
        <f t="shared" si="34"/>
        <v/>
      </c>
      <c r="AR189" s="4" t="str">
        <f t="shared" si="35"/>
        <v/>
      </c>
      <c r="AS189" s="4" t="str">
        <f t="shared" si="36"/>
        <v>集结层1</v>
      </c>
      <c r="AT189" s="9">
        <v>171</v>
      </c>
      <c r="AU189" s="16" t="s">
        <v>184</v>
      </c>
      <c r="AV189" s="2">
        <v>1</v>
      </c>
      <c r="AW189" s="2">
        <v>1</v>
      </c>
      <c r="AX189" s="5" t="s">
        <v>254</v>
      </c>
      <c r="AY189" s="5"/>
      <c r="AZ189" s="4" t="str">
        <f t="shared" si="37"/>
        <v>在野</v>
      </c>
    </row>
    <row r="190" spans="3:52" x14ac:dyDescent="0.15">
      <c r="D190" s="9">
        <v>172</v>
      </c>
      <c r="E190" s="2" t="s">
        <v>185</v>
      </c>
      <c r="F190" s="2">
        <v>2</v>
      </c>
      <c r="G190" s="2">
        <v>2</v>
      </c>
      <c r="Q190" s="9">
        <v>172</v>
      </c>
      <c r="R190" s="16" t="s">
        <v>185</v>
      </c>
      <c r="S190" s="2">
        <v>2</v>
      </c>
      <c r="T190" s="2">
        <v>1</v>
      </c>
      <c r="AD190" s="9">
        <v>172</v>
      </c>
      <c r="AE190" s="16" t="s">
        <v>185</v>
      </c>
      <c r="AF190" s="2">
        <v>1</v>
      </c>
      <c r="AG190" s="2">
        <v>1</v>
      </c>
      <c r="AP190" s="13" t="str">
        <f t="shared" si="33"/>
        <v/>
      </c>
      <c r="AQ190" s="4" t="str">
        <f t="shared" si="34"/>
        <v/>
      </c>
      <c r="AR190" s="4" t="str">
        <f t="shared" si="35"/>
        <v/>
      </c>
      <c r="AS190" s="4" t="str">
        <f t="shared" si="36"/>
        <v>集结层1</v>
      </c>
      <c r="AT190" s="9">
        <v>172</v>
      </c>
      <c r="AU190" s="16" t="s">
        <v>185</v>
      </c>
      <c r="AV190" s="2">
        <v>1</v>
      </c>
      <c r="AW190" s="2">
        <v>1</v>
      </c>
      <c r="AX190" s="5" t="s">
        <v>254</v>
      </c>
      <c r="AY190" s="5"/>
      <c r="AZ190" s="4" t="str">
        <f t="shared" si="37"/>
        <v>在野</v>
      </c>
    </row>
    <row r="191" spans="3:52" x14ac:dyDescent="0.15">
      <c r="C191" s="4" t="s">
        <v>206</v>
      </c>
      <c r="D191" s="9">
        <v>173</v>
      </c>
      <c r="E191" s="3" t="s">
        <v>186</v>
      </c>
      <c r="F191" s="2">
        <v>3</v>
      </c>
      <c r="G191" s="2">
        <v>3</v>
      </c>
      <c r="Q191" s="9">
        <v>173</v>
      </c>
      <c r="R191" s="16" t="s">
        <v>186</v>
      </c>
      <c r="S191" s="2">
        <v>3</v>
      </c>
      <c r="T191" s="2">
        <v>3</v>
      </c>
      <c r="AD191" s="9">
        <v>173</v>
      </c>
      <c r="AE191" s="16" t="s">
        <v>186</v>
      </c>
      <c r="AF191" s="2">
        <v>3</v>
      </c>
      <c r="AG191" s="2">
        <v>1</v>
      </c>
      <c r="AP191" s="13" t="str">
        <f t="shared" si="33"/>
        <v/>
      </c>
      <c r="AQ191" s="4" t="str">
        <f t="shared" si="34"/>
        <v/>
      </c>
      <c r="AR191" s="4" t="str">
        <f t="shared" si="35"/>
        <v/>
      </c>
      <c r="AS191" s="4" t="str">
        <f t="shared" si="36"/>
        <v>集结层1</v>
      </c>
      <c r="AT191" s="9">
        <v>173</v>
      </c>
      <c r="AU191" s="16" t="s">
        <v>186</v>
      </c>
      <c r="AV191" s="2">
        <v>1</v>
      </c>
      <c r="AW191" s="2">
        <v>1</v>
      </c>
      <c r="AX191" s="5" t="s">
        <v>253</v>
      </c>
      <c r="AY191" s="5"/>
      <c r="AZ191" s="4" t="str">
        <f t="shared" si="37"/>
        <v>在野</v>
      </c>
    </row>
    <row r="192" spans="3:52" x14ac:dyDescent="0.15">
      <c r="D192" s="9">
        <v>174</v>
      </c>
      <c r="E192" s="2" t="s">
        <v>187</v>
      </c>
      <c r="F192" s="2">
        <v>5</v>
      </c>
      <c r="G192" s="2">
        <v>2</v>
      </c>
      <c r="Q192" s="9">
        <v>174</v>
      </c>
      <c r="R192" s="16" t="s">
        <v>187</v>
      </c>
      <c r="S192" s="2">
        <v>2</v>
      </c>
      <c r="T192" s="2">
        <v>2</v>
      </c>
      <c r="AD192" s="9">
        <v>174</v>
      </c>
      <c r="AE192" s="16" t="s">
        <v>187</v>
      </c>
      <c r="AF192" s="2">
        <v>2</v>
      </c>
      <c r="AG192" s="2">
        <v>2</v>
      </c>
      <c r="AP192" s="13" t="str">
        <f t="shared" si="33"/>
        <v/>
      </c>
      <c r="AQ192" s="4" t="str">
        <f t="shared" si="34"/>
        <v/>
      </c>
      <c r="AR192" s="4" t="str">
        <f t="shared" si="35"/>
        <v/>
      </c>
      <c r="AS192" s="4" t="str">
        <f t="shared" si="36"/>
        <v>集结层1</v>
      </c>
      <c r="AT192" s="9">
        <v>174</v>
      </c>
      <c r="AU192" s="16" t="s">
        <v>187</v>
      </c>
      <c r="AV192" s="2">
        <v>2</v>
      </c>
      <c r="AW192" s="2">
        <v>2</v>
      </c>
      <c r="AX192" s="5" t="s">
        <v>253</v>
      </c>
      <c r="AY192" s="5"/>
      <c r="AZ192" s="4" t="str">
        <f t="shared" si="37"/>
        <v>在野</v>
      </c>
    </row>
    <row r="193" spans="3:52" x14ac:dyDescent="0.15">
      <c r="C193" s="4" t="s">
        <v>207</v>
      </c>
      <c r="D193" s="9">
        <v>175</v>
      </c>
      <c r="E193" s="3" t="s">
        <v>188</v>
      </c>
      <c r="F193" s="2">
        <v>3</v>
      </c>
      <c r="G193" s="2">
        <v>3</v>
      </c>
      <c r="Q193" s="9">
        <v>175</v>
      </c>
      <c r="R193" s="16" t="s">
        <v>188</v>
      </c>
      <c r="S193" s="2">
        <v>3</v>
      </c>
      <c r="T193" s="2">
        <v>3</v>
      </c>
      <c r="AD193" s="9">
        <v>175</v>
      </c>
      <c r="AE193" s="16" t="s">
        <v>188</v>
      </c>
      <c r="AF193" s="2">
        <v>3</v>
      </c>
      <c r="AG193" s="2">
        <v>1</v>
      </c>
      <c r="AP193" s="13" t="str">
        <f t="shared" si="33"/>
        <v/>
      </c>
      <c r="AQ193" s="4" t="str">
        <f t="shared" si="34"/>
        <v/>
      </c>
      <c r="AR193" s="4" t="str">
        <f t="shared" si="35"/>
        <v/>
      </c>
      <c r="AS193" s="4" t="str">
        <f t="shared" si="36"/>
        <v>集结层1</v>
      </c>
      <c r="AT193" s="9">
        <v>175</v>
      </c>
      <c r="AU193" s="16" t="s">
        <v>188</v>
      </c>
      <c r="AV193" s="2">
        <v>1</v>
      </c>
      <c r="AW193" s="2">
        <v>1</v>
      </c>
      <c r="AX193" s="5" t="s">
        <v>253</v>
      </c>
      <c r="AY193" s="5"/>
      <c r="AZ193" s="4" t="str">
        <f t="shared" si="37"/>
        <v>在野</v>
      </c>
    </row>
    <row r="194" spans="3:52" x14ac:dyDescent="0.15">
      <c r="D194" s="9">
        <v>176</v>
      </c>
      <c r="E194" s="2" t="s">
        <v>189</v>
      </c>
      <c r="F194" s="2">
        <v>3</v>
      </c>
      <c r="G194" s="2">
        <v>1</v>
      </c>
      <c r="Q194" s="9">
        <v>176</v>
      </c>
      <c r="R194" s="16" t="s">
        <v>189</v>
      </c>
      <c r="S194" s="2">
        <v>1</v>
      </c>
      <c r="T194" s="2">
        <v>1</v>
      </c>
      <c r="AD194" s="9">
        <v>176</v>
      </c>
      <c r="AE194" s="16" t="s">
        <v>189</v>
      </c>
      <c r="AF194" s="2">
        <v>1</v>
      </c>
      <c r="AG194" s="2">
        <v>1</v>
      </c>
      <c r="AP194" s="13" t="str">
        <f t="shared" si="33"/>
        <v/>
      </c>
      <c r="AQ194" s="4" t="str">
        <f t="shared" si="34"/>
        <v/>
      </c>
      <c r="AR194" s="4" t="str">
        <f t="shared" si="35"/>
        <v/>
      </c>
      <c r="AS194" s="4" t="str">
        <f t="shared" si="36"/>
        <v>集结层1</v>
      </c>
      <c r="AT194" s="9">
        <v>176</v>
      </c>
      <c r="AU194" s="16" t="s">
        <v>189</v>
      </c>
      <c r="AV194" s="2">
        <v>1</v>
      </c>
      <c r="AW194" s="2">
        <v>1</v>
      </c>
      <c r="AX194" s="5" t="s">
        <v>253</v>
      </c>
      <c r="AY194" s="5"/>
      <c r="AZ194" s="4" t="str">
        <f t="shared" si="37"/>
        <v>在野</v>
      </c>
    </row>
    <row r="195" spans="3:52" x14ac:dyDescent="0.15">
      <c r="D195" s="9">
        <v>177</v>
      </c>
      <c r="E195" s="2" t="s">
        <v>190</v>
      </c>
      <c r="F195" s="2">
        <v>2</v>
      </c>
      <c r="G195" s="2">
        <v>2</v>
      </c>
      <c r="Q195" s="9">
        <v>177</v>
      </c>
      <c r="R195" s="16" t="s">
        <v>190</v>
      </c>
      <c r="S195" s="2">
        <v>2</v>
      </c>
      <c r="T195" s="2">
        <v>2</v>
      </c>
      <c r="AD195" s="9">
        <v>177</v>
      </c>
      <c r="AE195" s="16" t="s">
        <v>190</v>
      </c>
      <c r="AF195" s="2">
        <v>2</v>
      </c>
      <c r="AG195" s="2">
        <v>2</v>
      </c>
      <c r="AP195" s="13" t="str">
        <f t="shared" si="33"/>
        <v/>
      </c>
      <c r="AQ195" s="4" t="str">
        <f t="shared" si="34"/>
        <v/>
      </c>
      <c r="AR195" s="4" t="str">
        <f t="shared" si="35"/>
        <v/>
      </c>
      <c r="AS195" s="4" t="str">
        <f t="shared" si="36"/>
        <v>集结层1</v>
      </c>
      <c r="AT195" s="9">
        <v>177</v>
      </c>
      <c r="AU195" s="16" t="s">
        <v>190</v>
      </c>
      <c r="AV195" s="2">
        <v>2</v>
      </c>
      <c r="AW195" s="2">
        <v>1</v>
      </c>
      <c r="AX195" s="5" t="s">
        <v>253</v>
      </c>
      <c r="AY195" s="5"/>
      <c r="AZ195" s="4" t="str">
        <f t="shared" si="37"/>
        <v>在野</v>
      </c>
    </row>
    <row r="196" spans="3:52" x14ac:dyDescent="0.15">
      <c r="D196" s="9">
        <v>178</v>
      </c>
      <c r="E196" s="2" t="s">
        <v>191</v>
      </c>
      <c r="F196" s="2">
        <v>2</v>
      </c>
      <c r="G196" s="2">
        <v>1</v>
      </c>
      <c r="Q196" s="9">
        <v>178</v>
      </c>
      <c r="R196" s="16" t="s">
        <v>191</v>
      </c>
      <c r="S196" s="2">
        <v>1</v>
      </c>
      <c r="T196" s="2">
        <v>1</v>
      </c>
      <c r="AD196" s="9">
        <v>178</v>
      </c>
      <c r="AE196" s="16" t="s">
        <v>191</v>
      </c>
      <c r="AF196" s="2">
        <v>1</v>
      </c>
      <c r="AG196" s="2">
        <v>1</v>
      </c>
      <c r="AP196" s="13" t="str">
        <f t="shared" si="33"/>
        <v/>
      </c>
      <c r="AQ196" s="4" t="str">
        <f t="shared" si="34"/>
        <v/>
      </c>
      <c r="AR196" s="4" t="str">
        <f t="shared" si="35"/>
        <v/>
      </c>
      <c r="AS196" s="4" t="str">
        <f t="shared" si="36"/>
        <v>集结层1</v>
      </c>
      <c r="AT196" s="9">
        <v>178</v>
      </c>
      <c r="AU196" s="16" t="s">
        <v>191</v>
      </c>
      <c r="AV196" s="2">
        <v>1</v>
      </c>
      <c r="AW196" s="2">
        <v>1</v>
      </c>
      <c r="AX196" s="5" t="s">
        <v>253</v>
      </c>
      <c r="AY196" s="5"/>
      <c r="AZ196" s="4" t="str">
        <f t="shared" si="37"/>
        <v>在野</v>
      </c>
    </row>
    <row r="197" spans="3:52" x14ac:dyDescent="0.15">
      <c r="D197" s="9">
        <v>179</v>
      </c>
      <c r="E197" s="2" t="s">
        <v>192</v>
      </c>
      <c r="F197" s="2">
        <v>5</v>
      </c>
      <c r="G197" s="2">
        <v>2</v>
      </c>
      <c r="Q197" s="9">
        <v>179</v>
      </c>
      <c r="R197" s="16" t="s">
        <v>192</v>
      </c>
      <c r="S197" s="2">
        <v>2</v>
      </c>
      <c r="T197" s="2">
        <v>2</v>
      </c>
      <c r="AD197" s="9">
        <v>179</v>
      </c>
      <c r="AE197" s="16" t="s">
        <v>192</v>
      </c>
      <c r="AF197" s="2">
        <v>2</v>
      </c>
      <c r="AG197" s="2">
        <v>2</v>
      </c>
      <c r="AP197" s="13" t="str">
        <f t="shared" si="33"/>
        <v/>
      </c>
      <c r="AQ197" s="4" t="str">
        <f t="shared" si="34"/>
        <v/>
      </c>
      <c r="AR197" s="4" t="str">
        <f t="shared" si="35"/>
        <v/>
      </c>
      <c r="AS197" s="4" t="str">
        <f t="shared" si="36"/>
        <v>集结层1</v>
      </c>
      <c r="AT197" s="9">
        <v>179</v>
      </c>
      <c r="AU197" s="16" t="s">
        <v>192</v>
      </c>
      <c r="AV197" s="2">
        <v>2</v>
      </c>
      <c r="AW197" s="2">
        <v>2</v>
      </c>
      <c r="AX197" s="5" t="s">
        <v>253</v>
      </c>
      <c r="AY197" s="5"/>
      <c r="AZ197" s="4" t="str">
        <f t="shared" si="37"/>
        <v>在野</v>
      </c>
    </row>
    <row r="198" spans="3:52" x14ac:dyDescent="0.15">
      <c r="D198" s="9">
        <v>180</v>
      </c>
      <c r="E198" s="2" t="s">
        <v>193</v>
      </c>
      <c r="F198" s="2">
        <v>2</v>
      </c>
      <c r="G198" s="2">
        <v>1</v>
      </c>
      <c r="Q198" s="9">
        <v>180</v>
      </c>
      <c r="R198" s="16" t="s">
        <v>193</v>
      </c>
      <c r="S198" s="2">
        <v>1</v>
      </c>
      <c r="T198" s="2">
        <v>2</v>
      </c>
      <c r="AD198" s="9">
        <v>180</v>
      </c>
      <c r="AE198" s="16" t="s">
        <v>193</v>
      </c>
      <c r="AF198" s="2">
        <v>2</v>
      </c>
      <c r="AG198" s="2">
        <v>2</v>
      </c>
      <c r="AP198" s="13" t="str">
        <f t="shared" si="33"/>
        <v/>
      </c>
      <c r="AQ198" s="4" t="str">
        <f t="shared" si="34"/>
        <v/>
      </c>
      <c r="AR198" s="4" t="str">
        <f t="shared" si="35"/>
        <v/>
      </c>
      <c r="AS198" s="4" t="str">
        <f t="shared" si="36"/>
        <v>集结层1</v>
      </c>
      <c r="AT198" s="9">
        <v>180</v>
      </c>
      <c r="AU198" s="16" t="s">
        <v>193</v>
      </c>
      <c r="AV198" s="2">
        <v>2</v>
      </c>
      <c r="AW198" s="2">
        <v>2</v>
      </c>
      <c r="AX198" s="5" t="s">
        <v>253</v>
      </c>
      <c r="AY198" s="5"/>
      <c r="AZ198" s="4" t="str">
        <f t="shared" si="37"/>
        <v>在野</v>
      </c>
    </row>
  </sheetData>
  <mergeCells count="1">
    <mergeCell ref="BD17:BJ17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11:AG20"/>
  <sheetViews>
    <sheetView topLeftCell="C1" workbookViewId="0">
      <selection activeCell="J26" sqref="J26"/>
    </sheetView>
  </sheetViews>
  <sheetFormatPr defaultRowHeight="13.5" x14ac:dyDescent="0.15"/>
  <cols>
    <col min="18" max="18" width="9" style="12"/>
  </cols>
  <sheetData>
    <row r="11" spans="4:33" x14ac:dyDescent="0.15">
      <c r="D11" s="1"/>
      <c r="E11" s="1"/>
      <c r="F11" s="1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  <c r="L11" s="1">
        <v>7</v>
      </c>
      <c r="M11" s="1"/>
      <c r="N11" s="1"/>
      <c r="O11" s="1"/>
      <c r="V11" s="1"/>
      <c r="W11" s="1"/>
      <c r="X11" s="1">
        <v>1</v>
      </c>
      <c r="Y11" s="1">
        <v>2</v>
      </c>
      <c r="Z11" s="1">
        <v>3</v>
      </c>
      <c r="AA11" s="1">
        <v>4</v>
      </c>
      <c r="AB11" s="1">
        <v>5</v>
      </c>
      <c r="AC11" s="1">
        <v>6</v>
      </c>
      <c r="AD11" s="1">
        <v>7</v>
      </c>
      <c r="AE11" s="1"/>
      <c r="AF11" s="1"/>
      <c r="AG11" s="1"/>
    </row>
    <row r="12" spans="4:33" x14ac:dyDescent="0.15">
      <c r="D12" s="1"/>
      <c r="E12" s="1" t="s">
        <v>0</v>
      </c>
      <c r="F12" s="1">
        <v>3</v>
      </c>
      <c r="G12" s="1">
        <v>2</v>
      </c>
      <c r="H12" s="1">
        <v>1</v>
      </c>
      <c r="I12" s="1">
        <v>1</v>
      </c>
      <c r="J12" s="1"/>
      <c r="K12" s="1"/>
      <c r="L12" s="1"/>
      <c r="M12" s="10">
        <f t="shared" ref="M12:M20" si="0">SUM(F12:L12)</f>
        <v>7</v>
      </c>
      <c r="N12" s="1">
        <v>4</v>
      </c>
      <c r="O12" s="1">
        <f t="shared" ref="O12:O19" si="1">N12*M12</f>
        <v>28</v>
      </c>
      <c r="V12" s="1"/>
      <c r="W12" s="1" t="s">
        <v>0</v>
      </c>
      <c r="X12" s="1">
        <v>3</v>
      </c>
      <c r="Y12" s="1">
        <v>2</v>
      </c>
      <c r="Z12" s="1">
        <v>1</v>
      </c>
      <c r="AA12" s="1">
        <v>1</v>
      </c>
      <c r="AB12" s="1"/>
      <c r="AC12" s="1"/>
      <c r="AD12" s="1"/>
      <c r="AE12" s="10">
        <f t="shared" ref="AE12:AE20" si="2">SUM(X12:AD12)</f>
        <v>7</v>
      </c>
      <c r="AF12" s="1">
        <v>4</v>
      </c>
      <c r="AG12" s="1">
        <f t="shared" ref="AG12:AG19" si="3">AF12*AE12</f>
        <v>28</v>
      </c>
    </row>
    <row r="13" spans="4:33" x14ac:dyDescent="0.15">
      <c r="D13" s="1" t="s">
        <v>2</v>
      </c>
      <c r="E13" s="1" t="s">
        <v>3</v>
      </c>
      <c r="F13" s="1">
        <v>8</v>
      </c>
      <c r="G13" s="1">
        <v>6</v>
      </c>
      <c r="H13" s="1">
        <v>2</v>
      </c>
      <c r="I13" s="1"/>
      <c r="J13" s="1"/>
      <c r="K13" s="1"/>
      <c r="L13" s="1"/>
      <c r="M13" s="10">
        <f t="shared" si="0"/>
        <v>16</v>
      </c>
      <c r="N13" s="1">
        <v>4</v>
      </c>
      <c r="O13" s="1">
        <f t="shared" si="1"/>
        <v>64</v>
      </c>
      <c r="V13" s="1" t="s">
        <v>2</v>
      </c>
      <c r="W13" s="1" t="s">
        <v>3</v>
      </c>
      <c r="X13" s="1">
        <v>8</v>
      </c>
      <c r="Y13" s="1">
        <v>6</v>
      </c>
      <c r="Z13" s="1">
        <v>2</v>
      </c>
      <c r="AA13" s="1"/>
      <c r="AB13" s="1"/>
      <c r="AC13" s="1"/>
      <c r="AD13" s="1"/>
      <c r="AE13" s="10">
        <f t="shared" si="2"/>
        <v>16</v>
      </c>
      <c r="AF13" s="1">
        <v>4</v>
      </c>
      <c r="AG13" s="1">
        <f t="shared" si="3"/>
        <v>64</v>
      </c>
    </row>
    <row r="14" spans="4:33" x14ac:dyDescent="0.15">
      <c r="D14" s="1"/>
      <c r="E14" s="1" t="s">
        <v>5</v>
      </c>
      <c r="F14" s="1"/>
      <c r="G14" s="1"/>
      <c r="H14" s="1">
        <v>1</v>
      </c>
      <c r="I14" s="1"/>
      <c r="J14" s="1"/>
      <c r="K14" s="1"/>
      <c r="L14" s="1"/>
      <c r="M14" s="1">
        <f t="shared" si="0"/>
        <v>1</v>
      </c>
      <c r="N14" s="1">
        <v>4</v>
      </c>
      <c r="O14" s="1">
        <f t="shared" si="1"/>
        <v>4</v>
      </c>
      <c r="V14" s="1"/>
      <c r="W14" s="1" t="s">
        <v>5</v>
      </c>
      <c r="X14" s="1"/>
      <c r="Y14" s="1"/>
      <c r="Z14" s="1">
        <v>1</v>
      </c>
      <c r="AA14" s="1"/>
      <c r="AB14" s="1"/>
      <c r="AC14" s="1"/>
      <c r="AD14" s="1"/>
      <c r="AE14" s="1">
        <f t="shared" si="2"/>
        <v>1</v>
      </c>
      <c r="AF14" s="1">
        <v>4</v>
      </c>
      <c r="AG14" s="1">
        <f t="shared" si="3"/>
        <v>4</v>
      </c>
    </row>
    <row r="15" spans="4:33" x14ac:dyDescent="0.15">
      <c r="D15" s="1" t="s">
        <v>7</v>
      </c>
      <c r="E15" s="1" t="s">
        <v>8</v>
      </c>
      <c r="F15" s="1"/>
      <c r="G15" s="1">
        <v>2</v>
      </c>
      <c r="H15" s="1">
        <v>3</v>
      </c>
      <c r="I15" s="1"/>
      <c r="J15" s="1"/>
      <c r="K15" s="1"/>
      <c r="L15" s="1"/>
      <c r="M15" s="10">
        <f t="shared" si="0"/>
        <v>5</v>
      </c>
      <c r="N15" s="1">
        <v>4</v>
      </c>
      <c r="O15" s="1">
        <f t="shared" si="1"/>
        <v>20</v>
      </c>
      <c r="V15" s="1" t="s">
        <v>7</v>
      </c>
      <c r="W15" s="1" t="s">
        <v>8</v>
      </c>
      <c r="X15" s="1"/>
      <c r="Y15" s="1">
        <v>2</v>
      </c>
      <c r="Z15" s="1">
        <v>2</v>
      </c>
      <c r="AA15" s="1">
        <v>1</v>
      </c>
      <c r="AB15" s="1"/>
      <c r="AC15" s="1"/>
      <c r="AD15" s="1"/>
      <c r="AE15" s="10">
        <f t="shared" si="2"/>
        <v>5</v>
      </c>
      <c r="AF15" s="1">
        <v>4</v>
      </c>
      <c r="AG15" s="1">
        <f t="shared" si="3"/>
        <v>20</v>
      </c>
    </row>
    <row r="16" spans="4:33" x14ac:dyDescent="0.15">
      <c r="D16" s="1"/>
      <c r="E16" s="1" t="s">
        <v>10</v>
      </c>
      <c r="F16" s="1"/>
      <c r="G16" s="1"/>
      <c r="H16" s="1"/>
      <c r="I16" s="1">
        <v>1</v>
      </c>
      <c r="J16" s="1"/>
      <c r="K16" s="1"/>
      <c r="L16" s="1"/>
      <c r="M16" s="1">
        <f t="shared" si="0"/>
        <v>1</v>
      </c>
      <c r="N16" s="1">
        <v>8</v>
      </c>
      <c r="O16" s="1">
        <f t="shared" si="1"/>
        <v>8</v>
      </c>
      <c r="V16" s="1"/>
      <c r="W16" s="1" t="s">
        <v>10</v>
      </c>
      <c r="X16" s="1"/>
      <c r="Y16" s="1"/>
      <c r="Z16" s="1"/>
      <c r="AA16" s="1">
        <v>1</v>
      </c>
      <c r="AB16" s="1"/>
      <c r="AC16" s="1"/>
      <c r="AD16" s="1"/>
      <c r="AE16" s="1">
        <f t="shared" si="2"/>
        <v>1</v>
      </c>
      <c r="AF16" s="1">
        <v>8</v>
      </c>
      <c r="AG16" s="1">
        <f t="shared" si="3"/>
        <v>8</v>
      </c>
    </row>
    <row r="17" spans="4:33" x14ac:dyDescent="0.15">
      <c r="D17" s="1" t="s">
        <v>12</v>
      </c>
      <c r="E17" s="1" t="s">
        <v>13</v>
      </c>
      <c r="F17" s="1">
        <v>1</v>
      </c>
      <c r="G17" s="1">
        <v>2</v>
      </c>
      <c r="H17" s="1">
        <v>3</v>
      </c>
      <c r="I17" s="1">
        <v>4</v>
      </c>
      <c r="J17" s="1"/>
      <c r="K17" s="1"/>
      <c r="L17" s="1"/>
      <c r="M17" s="10">
        <f t="shared" si="0"/>
        <v>10</v>
      </c>
      <c r="N17" s="1">
        <v>2</v>
      </c>
      <c r="O17" s="1">
        <f t="shared" si="1"/>
        <v>20</v>
      </c>
      <c r="V17" s="1" t="s">
        <v>12</v>
      </c>
      <c r="W17" s="1" t="s">
        <v>13</v>
      </c>
      <c r="X17" s="1"/>
      <c r="Y17" s="1"/>
      <c r="Z17" s="1"/>
      <c r="AA17" s="1"/>
      <c r="AB17" s="1"/>
      <c r="AC17" s="1"/>
      <c r="AD17" s="1"/>
      <c r="AE17" s="10">
        <f t="shared" si="2"/>
        <v>0</v>
      </c>
      <c r="AF17" s="1">
        <v>2</v>
      </c>
      <c r="AG17" s="1">
        <f t="shared" si="3"/>
        <v>0</v>
      </c>
    </row>
    <row r="18" spans="4:33" x14ac:dyDescent="0.15">
      <c r="D18" s="1" t="s">
        <v>15</v>
      </c>
      <c r="E18" s="1" t="s">
        <v>13</v>
      </c>
      <c r="F18" s="1"/>
      <c r="G18" s="1">
        <v>2</v>
      </c>
      <c r="H18" s="1">
        <v>3</v>
      </c>
      <c r="I18" s="1">
        <v>4</v>
      </c>
      <c r="J18" s="1"/>
      <c r="K18" s="1"/>
      <c r="L18" s="1"/>
      <c r="M18" s="10">
        <f t="shared" si="0"/>
        <v>9</v>
      </c>
      <c r="N18" s="1">
        <v>2</v>
      </c>
      <c r="O18" s="1">
        <f t="shared" si="1"/>
        <v>18</v>
      </c>
      <c r="V18" s="1" t="s">
        <v>15</v>
      </c>
      <c r="W18" s="1" t="s">
        <v>13</v>
      </c>
      <c r="X18" s="1"/>
      <c r="Y18" s="1"/>
      <c r="Z18" s="1"/>
      <c r="AA18" s="1"/>
      <c r="AB18" s="1"/>
      <c r="AC18" s="1"/>
      <c r="AD18" s="1"/>
      <c r="AE18" s="10">
        <f t="shared" si="2"/>
        <v>0</v>
      </c>
      <c r="AF18" s="1">
        <v>2</v>
      </c>
      <c r="AG18" s="1">
        <f t="shared" si="3"/>
        <v>0</v>
      </c>
    </row>
    <row r="19" spans="4:33" x14ac:dyDescent="0.15">
      <c r="D19" s="1"/>
      <c r="E19" s="1" t="s">
        <v>17</v>
      </c>
      <c r="F19" s="1"/>
      <c r="G19" s="1"/>
      <c r="H19" s="1"/>
      <c r="I19" s="1"/>
      <c r="J19" s="1">
        <v>1</v>
      </c>
      <c r="K19" s="1"/>
      <c r="L19" s="1"/>
      <c r="M19" s="1">
        <f t="shared" si="0"/>
        <v>1</v>
      </c>
      <c r="N19" s="1">
        <v>4</v>
      </c>
      <c r="O19" s="1">
        <f t="shared" si="1"/>
        <v>4</v>
      </c>
      <c r="V19" s="1"/>
      <c r="W19" s="1" t="s">
        <v>17</v>
      </c>
      <c r="X19" s="1"/>
      <c r="Y19" s="1"/>
      <c r="Z19" s="1"/>
      <c r="AA19" s="1"/>
      <c r="AB19" s="1"/>
      <c r="AC19" s="1"/>
      <c r="AD19" s="1"/>
      <c r="AE19" s="1">
        <f t="shared" si="2"/>
        <v>0</v>
      </c>
      <c r="AF19" s="1">
        <v>4</v>
      </c>
      <c r="AG19" s="1">
        <f t="shared" si="3"/>
        <v>0</v>
      </c>
    </row>
    <row r="20" spans="4:33" x14ac:dyDescent="0.15">
      <c r="D20" s="1" t="s">
        <v>19</v>
      </c>
      <c r="E20" s="1" t="s">
        <v>20</v>
      </c>
      <c r="F20" s="1"/>
      <c r="G20" s="1"/>
      <c r="H20" s="1"/>
      <c r="I20" s="1">
        <v>1</v>
      </c>
      <c r="J20" s="1">
        <v>6</v>
      </c>
      <c r="K20" s="1">
        <v>6</v>
      </c>
      <c r="L20" s="1"/>
      <c r="M20" s="10">
        <f t="shared" si="0"/>
        <v>13</v>
      </c>
      <c r="N20" s="1">
        <v>1</v>
      </c>
      <c r="O20" s="1">
        <f>SUM(O12:O19)</f>
        <v>166</v>
      </c>
      <c r="V20" s="1" t="s">
        <v>19</v>
      </c>
      <c r="W20" s="1" t="s">
        <v>20</v>
      </c>
      <c r="X20" s="1"/>
      <c r="Y20" s="1"/>
      <c r="Z20" s="1"/>
      <c r="AA20" s="1"/>
      <c r="AB20" s="1"/>
      <c r="AC20" s="1"/>
      <c r="AD20" s="1"/>
      <c r="AE20" s="10">
        <f t="shared" si="2"/>
        <v>0</v>
      </c>
      <c r="AF20" s="1">
        <v>1</v>
      </c>
      <c r="AG20" s="1">
        <f>SUM(AG12:AG19)</f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赛季城池等级</vt:lpstr>
      <vt:lpstr>其他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2021-07-07T15:50:19Z</dcterms:created>
  <dcterms:modified xsi:type="dcterms:W3CDTF">2022-01-08T09:20:55Z</dcterms:modified>
</cp:coreProperties>
</file>