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F:\slg_cehua\trunk\数值文档\数值设计\大地图设计\2022.6.6-新地图设计6赛季\"/>
    </mc:Choice>
  </mc:AlternateContent>
  <xr:revisionPtr revIDLastSave="0" documentId="13_ncr:1_{6795A6C9-77D7-4FCB-8A26-0D3505D5C6EF}" xr6:coauthVersionLast="46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4" r:id="rId1"/>
    <sheet name="其他" sheetId="2" r:id="rId2"/>
    <sheet name="城池等级" sheetId="3" r:id="rId3"/>
    <sheet name="Sheet2" sheetId="5" r:id="rId4"/>
  </sheets>
  <externalReferences>
    <externalReference r:id="rId5"/>
  </externalReferences>
  <definedNames>
    <definedName name="版本选择">[1]导表!$B$1</definedName>
    <definedName name="城池模板">[1]城池模板!$D$5:$D$48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5" l="1"/>
  <c r="S27" i="5"/>
  <c r="S28" i="5"/>
  <c r="S29" i="5"/>
  <c r="S25" i="5"/>
  <c r="Z18" i="5"/>
  <c r="AA18" i="5"/>
  <c r="AB18" i="5"/>
  <c r="AC18" i="5"/>
  <c r="AD18" i="5"/>
  <c r="Z19" i="5"/>
  <c r="AA19" i="5"/>
  <c r="AB19" i="5"/>
  <c r="AC19" i="5"/>
  <c r="AD19" i="5"/>
  <c r="Z20" i="5"/>
  <c r="AA20" i="5"/>
  <c r="AB20" i="5"/>
  <c r="AC20" i="5"/>
  <c r="AD20" i="5"/>
  <c r="Y19" i="5"/>
  <c r="Y20" i="5"/>
  <c r="Y18" i="5"/>
  <c r="G121" i="3" l="1"/>
  <c r="H121" i="3"/>
  <c r="I121" i="3"/>
  <c r="J121" i="3"/>
  <c r="G122" i="3"/>
  <c r="H122" i="3"/>
  <c r="I122" i="3"/>
  <c r="J122" i="3"/>
  <c r="G123" i="3"/>
  <c r="H123" i="3"/>
  <c r="I123" i="3"/>
  <c r="J123" i="3"/>
  <c r="G124" i="3"/>
  <c r="H124" i="3"/>
  <c r="I124" i="3"/>
  <c r="J124" i="3"/>
  <c r="G125" i="3"/>
  <c r="H125" i="3"/>
  <c r="I125" i="3"/>
  <c r="J125" i="3"/>
  <c r="G126" i="3"/>
  <c r="H126" i="3"/>
  <c r="I126" i="3"/>
  <c r="J126" i="3"/>
  <c r="G127" i="3"/>
  <c r="H127" i="3"/>
  <c r="I127" i="3"/>
  <c r="J127" i="3"/>
  <c r="G128" i="3"/>
  <c r="H128" i="3"/>
  <c r="F128" i="3" s="1"/>
  <c r="I128" i="3"/>
  <c r="J128" i="3"/>
  <c r="G129" i="3"/>
  <c r="H129" i="3"/>
  <c r="F129" i="3" s="1"/>
  <c r="I129" i="3"/>
  <c r="J129" i="3"/>
  <c r="G130" i="3"/>
  <c r="H130" i="3"/>
  <c r="F130" i="3" s="1"/>
  <c r="I130" i="3"/>
  <c r="J130" i="3"/>
  <c r="G131" i="3"/>
  <c r="H131" i="3"/>
  <c r="F131" i="3" s="1"/>
  <c r="I131" i="3"/>
  <c r="J131" i="3"/>
  <c r="G132" i="3"/>
  <c r="H132" i="3"/>
  <c r="F132" i="3" s="1"/>
  <c r="I132" i="3"/>
  <c r="J132" i="3"/>
  <c r="G133" i="3"/>
  <c r="H133" i="3"/>
  <c r="I133" i="3"/>
  <c r="J133" i="3"/>
  <c r="G134" i="3"/>
  <c r="H134" i="3"/>
  <c r="I134" i="3"/>
  <c r="J134" i="3"/>
  <c r="N138" i="3"/>
  <c r="N135" i="3"/>
  <c r="N13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4" i="3"/>
  <c r="F133" i="3" l="1"/>
  <c r="F127" i="3"/>
  <c r="F124" i="3"/>
  <c r="F121" i="3"/>
  <c r="F123" i="3"/>
  <c r="F126" i="3"/>
  <c r="F134" i="3"/>
  <c r="F125" i="3"/>
  <c r="F122" i="3"/>
  <c r="K28" i="3" l="1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27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H156" i="3"/>
  <c r="I156" i="3"/>
  <c r="J156" i="3"/>
  <c r="H157" i="3"/>
  <c r="I157" i="3"/>
  <c r="J157" i="3"/>
  <c r="H158" i="3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H164" i="3"/>
  <c r="I164" i="3"/>
  <c r="J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J172" i="3"/>
  <c r="H173" i="3"/>
  <c r="I173" i="3"/>
  <c r="J173" i="3"/>
  <c r="H174" i="3"/>
  <c r="I174" i="3"/>
  <c r="J174" i="3"/>
  <c r="H175" i="3"/>
  <c r="I175" i="3"/>
  <c r="J175" i="3"/>
  <c r="H176" i="3"/>
  <c r="I176" i="3"/>
  <c r="J176" i="3"/>
  <c r="H177" i="3"/>
  <c r="I177" i="3"/>
  <c r="J177" i="3"/>
  <c r="H178" i="3"/>
  <c r="I178" i="3"/>
  <c r="J178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I188" i="3"/>
  <c r="J188" i="3"/>
  <c r="H189" i="3"/>
  <c r="I189" i="3"/>
  <c r="J189" i="3"/>
  <c r="H190" i="3"/>
  <c r="I190" i="3"/>
  <c r="J190" i="3"/>
  <c r="H191" i="3"/>
  <c r="I191" i="3"/>
  <c r="J191" i="3"/>
  <c r="H192" i="3"/>
  <c r="I192" i="3"/>
  <c r="J192" i="3"/>
  <c r="H193" i="3"/>
  <c r="I193" i="3"/>
  <c r="J193" i="3"/>
  <c r="H194" i="3"/>
  <c r="I194" i="3"/>
  <c r="J194" i="3"/>
  <c r="H195" i="3"/>
  <c r="I195" i="3"/>
  <c r="J195" i="3"/>
  <c r="H196" i="3"/>
  <c r="I196" i="3"/>
  <c r="J196" i="3"/>
  <c r="H197" i="3"/>
  <c r="I197" i="3"/>
  <c r="J19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6" i="3"/>
  <c r="I206" i="3"/>
  <c r="J206" i="3"/>
  <c r="H207" i="3"/>
  <c r="I207" i="3"/>
  <c r="J207" i="3"/>
  <c r="H208" i="3"/>
  <c r="I208" i="3"/>
  <c r="J208" i="3"/>
  <c r="H209" i="3"/>
  <c r="I209" i="3"/>
  <c r="J209" i="3"/>
  <c r="H210" i="3"/>
  <c r="I210" i="3"/>
  <c r="J210" i="3"/>
  <c r="H211" i="3"/>
  <c r="I211" i="3"/>
  <c r="J211" i="3"/>
  <c r="H212" i="3"/>
  <c r="I212" i="3"/>
  <c r="J212" i="3"/>
  <c r="H213" i="3"/>
  <c r="I213" i="3"/>
  <c r="J213" i="3"/>
  <c r="H214" i="3"/>
  <c r="I214" i="3"/>
  <c r="J214" i="3"/>
  <c r="H215" i="3"/>
  <c r="I215" i="3"/>
  <c r="J215" i="3"/>
  <c r="H216" i="3"/>
  <c r="I216" i="3"/>
  <c r="J216" i="3"/>
  <c r="H25" i="3"/>
  <c r="I25" i="3"/>
  <c r="J25" i="3"/>
  <c r="H26" i="3"/>
  <c r="I26" i="3"/>
  <c r="J26" i="3"/>
  <c r="J24" i="3"/>
  <c r="I24" i="3"/>
  <c r="H24" i="3"/>
  <c r="F216" i="3" l="1"/>
  <c r="F210" i="3"/>
  <c r="F204" i="3"/>
  <c r="F201" i="3"/>
  <c r="F195" i="3"/>
  <c r="F192" i="3"/>
  <c r="F186" i="3"/>
  <c r="F180" i="3"/>
  <c r="F174" i="3"/>
  <c r="F168" i="3"/>
  <c r="F162" i="3"/>
  <c r="F159" i="3"/>
  <c r="F153" i="3"/>
  <c r="F150" i="3"/>
  <c r="F144" i="3"/>
  <c r="F141" i="3"/>
  <c r="F135" i="3"/>
  <c r="F119" i="3"/>
  <c r="F113" i="3"/>
  <c r="F107" i="3"/>
  <c r="F101" i="3"/>
  <c r="F95" i="3"/>
  <c r="F92" i="3"/>
  <c r="F86" i="3"/>
  <c r="F80" i="3"/>
  <c r="F77" i="3"/>
  <c r="F71" i="3"/>
  <c r="F65" i="3"/>
  <c r="F59" i="3"/>
  <c r="F53" i="3"/>
  <c r="F47" i="3"/>
  <c r="F44" i="3"/>
  <c r="F38" i="3"/>
  <c r="F35" i="3"/>
  <c r="F32" i="3"/>
  <c r="F213" i="3"/>
  <c r="F207" i="3"/>
  <c r="F198" i="3"/>
  <c r="F189" i="3"/>
  <c r="F183" i="3"/>
  <c r="F177" i="3"/>
  <c r="F171" i="3"/>
  <c r="F165" i="3"/>
  <c r="F156" i="3"/>
  <c r="F147" i="3"/>
  <c r="F138" i="3"/>
  <c r="F116" i="3"/>
  <c r="F110" i="3"/>
  <c r="F104" i="3"/>
  <c r="F98" i="3"/>
  <c r="F89" i="3"/>
  <c r="F83" i="3"/>
  <c r="F74" i="3"/>
  <c r="F68" i="3"/>
  <c r="F62" i="3"/>
  <c r="F56" i="3"/>
  <c r="F50" i="3"/>
  <c r="F41" i="3"/>
  <c r="F29" i="3"/>
  <c r="F26" i="3"/>
  <c r="F215" i="3"/>
  <c r="F209" i="3"/>
  <c r="F206" i="3"/>
  <c r="F203" i="3"/>
  <c r="F197" i="3"/>
  <c r="F194" i="3"/>
  <c r="F191" i="3"/>
  <c r="F188" i="3"/>
  <c r="F185" i="3"/>
  <c r="F182" i="3"/>
  <c r="F179" i="3"/>
  <c r="F176" i="3"/>
  <c r="F173" i="3"/>
  <c r="F170" i="3"/>
  <c r="F167" i="3"/>
  <c r="F164" i="3"/>
  <c r="F161" i="3"/>
  <c r="F158" i="3"/>
  <c r="F155" i="3"/>
  <c r="F152" i="3"/>
  <c r="F149" i="3"/>
  <c r="F146" i="3"/>
  <c r="F143" i="3"/>
  <c r="F140" i="3"/>
  <c r="F137" i="3"/>
  <c r="F118" i="3"/>
  <c r="F115" i="3"/>
  <c r="F112" i="3"/>
  <c r="F109" i="3"/>
  <c r="F106" i="3"/>
  <c r="F103" i="3"/>
  <c r="F100" i="3"/>
  <c r="F97" i="3"/>
  <c r="F94" i="3"/>
  <c r="F91" i="3"/>
  <c r="F88" i="3"/>
  <c r="F85" i="3"/>
  <c r="F82" i="3"/>
  <c r="F79" i="3"/>
  <c r="F76" i="3"/>
  <c r="F73" i="3"/>
  <c r="F70" i="3"/>
  <c r="F67" i="3"/>
  <c r="F64" i="3"/>
  <c r="F61" i="3"/>
  <c r="F58" i="3"/>
  <c r="F55" i="3"/>
  <c r="F52" i="3"/>
  <c r="F49" i="3"/>
  <c r="F46" i="3"/>
  <c r="F43" i="3"/>
  <c r="F40" i="3"/>
  <c r="F37" i="3"/>
  <c r="F34" i="3"/>
  <c r="F31" i="3"/>
  <c r="F28" i="3"/>
  <c r="F200" i="3"/>
  <c r="F212" i="3"/>
  <c r="F25" i="3"/>
  <c r="F211" i="3"/>
  <c r="F205" i="3"/>
  <c r="F199" i="3"/>
  <c r="F193" i="3"/>
  <c r="F187" i="3"/>
  <c r="F181" i="3"/>
  <c r="F175" i="3"/>
  <c r="F169" i="3"/>
  <c r="F163" i="3"/>
  <c r="F157" i="3"/>
  <c r="F151" i="3"/>
  <c r="F145" i="3"/>
  <c r="F139" i="3"/>
  <c r="F120" i="3"/>
  <c r="F114" i="3"/>
  <c r="F108" i="3"/>
  <c r="F102" i="3"/>
  <c r="F96" i="3"/>
  <c r="F90" i="3"/>
  <c r="F81" i="3"/>
  <c r="F75" i="3"/>
  <c r="F72" i="3"/>
  <c r="F66" i="3"/>
  <c r="F63" i="3"/>
  <c r="F60" i="3"/>
  <c r="F57" i="3"/>
  <c r="F54" i="3"/>
  <c r="F51" i="3"/>
  <c r="F48" i="3"/>
  <c r="F45" i="3"/>
  <c r="F39" i="3"/>
  <c r="F36" i="3"/>
  <c r="F33" i="3"/>
  <c r="F30" i="3"/>
  <c r="F27" i="3"/>
  <c r="F214" i="3"/>
  <c r="F208" i="3"/>
  <c r="F202" i="3"/>
  <c r="F196" i="3"/>
  <c r="F190" i="3"/>
  <c r="F184" i="3"/>
  <c r="F178" i="3"/>
  <c r="F172" i="3"/>
  <c r="F166" i="3"/>
  <c r="F160" i="3"/>
  <c r="F154" i="3"/>
  <c r="F148" i="3"/>
  <c r="F142" i="3"/>
  <c r="F136" i="3"/>
  <c r="F117" i="3"/>
  <c r="F111" i="3"/>
  <c r="F105" i="3"/>
  <c r="F99" i="3"/>
  <c r="F93" i="3"/>
  <c r="F87" i="3"/>
  <c r="F84" i="3"/>
  <c r="F78" i="3"/>
  <c r="F69" i="3"/>
  <c r="F42" i="3"/>
  <c r="F24" i="3"/>
  <c r="F20" i="3"/>
  <c r="E20" i="3"/>
  <c r="G7" i="3" l="1"/>
  <c r="H7" i="3" s="1"/>
  <c r="G18" i="3"/>
  <c r="H18" i="3" s="1"/>
  <c r="G5" i="3"/>
  <c r="H5" i="3" s="1"/>
  <c r="G6" i="3"/>
  <c r="H6" i="3" s="1"/>
  <c r="G15" i="3"/>
  <c r="H15" i="3" s="1"/>
  <c r="G17" i="3"/>
  <c r="H17" i="3" s="1"/>
  <c r="G13" i="3"/>
  <c r="H13" i="3" s="1"/>
  <c r="G12" i="3"/>
  <c r="H12" i="3" s="1"/>
  <c r="G14" i="3"/>
  <c r="H14" i="3" s="1"/>
  <c r="G11" i="3"/>
  <c r="H11" i="3" s="1"/>
  <c r="G10" i="3"/>
  <c r="H10" i="3" s="1"/>
  <c r="G16" i="3"/>
  <c r="H16" i="3" s="1"/>
  <c r="G9" i="3"/>
  <c r="H9" i="3" s="1"/>
  <c r="G8" i="3"/>
  <c r="H8" i="3" s="1"/>
  <c r="G19" i="3"/>
  <c r="H19" i="3" s="1"/>
  <c r="AE20" i="2"/>
  <c r="AE19" i="2"/>
  <c r="AG19" i="2" s="1"/>
  <c r="AE18" i="2"/>
  <c r="AG18" i="2" s="1"/>
  <c r="AE17" i="2"/>
  <c r="AG17" i="2" s="1"/>
  <c r="AE16" i="2"/>
  <c r="AG16" i="2" s="1"/>
  <c r="AE15" i="2"/>
  <c r="AG15" i="2" s="1"/>
  <c r="AE14" i="2"/>
  <c r="AG14" i="2" s="1"/>
  <c r="AE13" i="2"/>
  <c r="AG13" i="2" s="1"/>
  <c r="AE12" i="2"/>
  <c r="AG12" i="2" s="1"/>
  <c r="G20" i="3" l="1"/>
  <c r="AG20" i="2"/>
  <c r="M20" i="2" l="1"/>
  <c r="M19" i="2"/>
  <c r="O19" i="2" s="1"/>
  <c r="M18" i="2"/>
  <c r="O18" i="2" s="1"/>
  <c r="M17" i="2"/>
  <c r="O17" i="2" s="1"/>
  <c r="M16" i="2"/>
  <c r="O16" i="2" s="1"/>
  <c r="O15" i="2"/>
  <c r="M15" i="2"/>
  <c r="M14" i="2"/>
  <c r="O14" i="2" s="1"/>
  <c r="M13" i="2"/>
  <c r="O13" i="2" s="1"/>
  <c r="O12" i="2"/>
  <c r="M12" i="2"/>
  <c r="O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F19" authorId="0" shapeId="0" xr:uid="{9853CEF4-8388-43D8-B816-DDFA4B04B953}">
      <text>
        <r>
          <rPr>
            <b/>
            <sz val="9"/>
            <color indexed="81"/>
            <rFont val="宋体"/>
            <family val="3"/>
            <charset val="134"/>
          </rPr>
          <t xml:space="preserve">咸阳作为不可占领的城，占用1级城名额，但是表现用15级城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23" authorId="0" shapeId="0" xr:uid="{8C6DC486-B218-4537-9D81-D19BC2D56E5C}">
      <text>
        <r>
          <rPr>
            <b/>
            <sz val="9"/>
            <color indexed="81"/>
            <rFont val="宋体"/>
            <family val="3"/>
            <charset val="134"/>
          </rPr>
          <t>草稿，仅设计时使用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43" authorId="0" shapeId="0" xr:uid="{0813B5A6-34E0-48BC-A0C8-DD73A890824E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图和表中等级不一致</t>
        </r>
      </text>
    </comment>
  </commentList>
</comments>
</file>

<file path=xl/sharedStrings.xml><?xml version="1.0" encoding="utf-8"?>
<sst xmlns="http://schemas.openxmlformats.org/spreadsheetml/2006/main" count="567" uniqueCount="413">
  <si>
    <t>初始城池</t>
    <phoneticPr fontId="1" type="noConversion"/>
  </si>
  <si>
    <t>1阶段</t>
    <phoneticPr fontId="1" type="noConversion"/>
  </si>
  <si>
    <t>最外圈层</t>
    <phoneticPr fontId="1" type="noConversion"/>
  </si>
  <si>
    <t>吴</t>
  </si>
  <si>
    <t>关口1</t>
    <phoneticPr fontId="1" type="noConversion"/>
  </si>
  <si>
    <t>羽山</t>
  </si>
  <si>
    <t>2阶段</t>
  </si>
  <si>
    <t>突破关口1</t>
    <phoneticPr fontId="1" type="noConversion"/>
  </si>
  <si>
    <t>琅琊</t>
  </si>
  <si>
    <t>关口2</t>
    <phoneticPr fontId="1" type="noConversion"/>
  </si>
  <si>
    <t>莒</t>
  </si>
  <si>
    <t>3阶段</t>
    <phoneticPr fontId="1" type="noConversion"/>
  </si>
  <si>
    <t>突破关口2</t>
    <phoneticPr fontId="1" type="noConversion"/>
  </si>
  <si>
    <t>下邳</t>
  </si>
  <si>
    <t>或</t>
    <phoneticPr fontId="1" type="noConversion"/>
  </si>
  <si>
    <t>会稽</t>
  </si>
  <si>
    <t>关口3</t>
    <phoneticPr fontId="1" type="noConversion"/>
  </si>
  <si>
    <t>爱陵</t>
  </si>
  <si>
    <t>4阶段</t>
    <phoneticPr fontId="1" type="noConversion"/>
  </si>
  <si>
    <t>突破关口3</t>
    <phoneticPr fontId="1" type="noConversion"/>
  </si>
  <si>
    <t>凌阳</t>
  </si>
  <si>
    <t>番</t>
  </si>
  <si>
    <t>舒</t>
  </si>
  <si>
    <t>昭关</t>
  </si>
  <si>
    <t>钟离</t>
  </si>
  <si>
    <t>沛</t>
    <phoneticPr fontId="1" type="noConversion"/>
  </si>
  <si>
    <t>彭城</t>
  </si>
  <si>
    <t>符离塞</t>
  </si>
  <si>
    <t>山桑</t>
  </si>
  <si>
    <t>下蔡</t>
  </si>
  <si>
    <t>寿春</t>
  </si>
  <si>
    <t>西陵</t>
  </si>
  <si>
    <t>鄂</t>
  </si>
  <si>
    <t>长沙</t>
  </si>
  <si>
    <t>州</t>
  </si>
  <si>
    <t>新市</t>
  </si>
  <si>
    <t>黾塞</t>
  </si>
  <si>
    <t>安陵</t>
  </si>
  <si>
    <t>郑</t>
  </si>
  <si>
    <t>市丘</t>
  </si>
  <si>
    <t>大梁</t>
  </si>
  <si>
    <t>平丘</t>
  </si>
  <si>
    <t>西阳</t>
  </si>
  <si>
    <t>新蔡</t>
  </si>
  <si>
    <t>巨阳</t>
  </si>
  <si>
    <t>睢阳</t>
  </si>
  <si>
    <t>贯丘</t>
  </si>
  <si>
    <t>陶</t>
  </si>
  <si>
    <t>砀</t>
  </si>
  <si>
    <t>纶氏</t>
  </si>
  <si>
    <t>阳翟</t>
  </si>
  <si>
    <t>渑池</t>
    <phoneticPr fontId="1" type="noConversion"/>
  </si>
  <si>
    <t>宜阳</t>
  </si>
  <si>
    <t>方城</t>
  </si>
  <si>
    <t>函谷关</t>
  </si>
  <si>
    <t>卢氏</t>
    <phoneticPr fontId="1" type="noConversion"/>
  </si>
  <si>
    <t>宛</t>
  </si>
  <si>
    <t>阴晋</t>
  </si>
  <si>
    <t>丹</t>
  </si>
  <si>
    <t>武关</t>
  </si>
  <si>
    <t>蓝田</t>
  </si>
  <si>
    <t>钖</t>
  </si>
  <si>
    <t>筑阳</t>
  </si>
  <si>
    <t>新野</t>
  </si>
  <si>
    <t>西成</t>
  </si>
  <si>
    <t>南郑</t>
  </si>
  <si>
    <t>江关</t>
  </si>
  <si>
    <t>上庸</t>
  </si>
  <si>
    <t>房陵</t>
  </si>
  <si>
    <t>当阳</t>
  </si>
  <si>
    <t>扜关</t>
  </si>
  <si>
    <t>夷陵</t>
  </si>
  <si>
    <t>郢</t>
  </si>
  <si>
    <t>临沅</t>
    <phoneticPr fontId="1" type="noConversion"/>
  </si>
  <si>
    <t>益阳</t>
  </si>
  <si>
    <t>阳乐</t>
  </si>
  <si>
    <t>柳城</t>
    <phoneticPr fontId="1" type="noConversion"/>
  </si>
  <si>
    <t>孤竹</t>
  </si>
  <si>
    <t>令支塞</t>
  </si>
  <si>
    <t>令支</t>
  </si>
  <si>
    <t>安平</t>
  </si>
  <si>
    <t>昌城</t>
  </si>
  <si>
    <t>文安</t>
  </si>
  <si>
    <t>涿</t>
  </si>
  <si>
    <t>蓟</t>
  </si>
  <si>
    <t>居庸塞</t>
  </si>
  <si>
    <t>泃城</t>
  </si>
  <si>
    <t>渔阳</t>
    <phoneticPr fontId="1" type="noConversion"/>
  </si>
  <si>
    <t>下落</t>
  </si>
  <si>
    <t>武阳</t>
  </si>
  <si>
    <t>高阳</t>
  </si>
  <si>
    <t>卤城</t>
  </si>
  <si>
    <t>代</t>
  </si>
  <si>
    <t>广昌</t>
  </si>
  <si>
    <t>灵寿</t>
  </si>
  <si>
    <t>顾</t>
  </si>
  <si>
    <t>下曲阳</t>
  </si>
  <si>
    <t>井陉塞</t>
  </si>
  <si>
    <t>巨鹿</t>
  </si>
  <si>
    <t>武安</t>
  </si>
  <si>
    <t>东武城</t>
  </si>
  <si>
    <t>高唐</t>
  </si>
  <si>
    <t>邯郸</t>
  </si>
  <si>
    <t>中牟</t>
  </si>
  <si>
    <t>朝歌</t>
  </si>
  <si>
    <t>桂陵</t>
  </si>
  <si>
    <t>濮阳</t>
  </si>
  <si>
    <t>成阳</t>
  </si>
  <si>
    <t>曲阜</t>
    <phoneticPr fontId="1" type="noConversion"/>
  </si>
  <si>
    <t>武城</t>
    <phoneticPr fontId="1" type="noConversion"/>
  </si>
  <si>
    <t>穆陵关</t>
  </si>
  <si>
    <t>繁阳</t>
  </si>
  <si>
    <t>阳狐</t>
  </si>
  <si>
    <t>阿</t>
  </si>
  <si>
    <t>平陆</t>
  </si>
  <si>
    <t>阳关</t>
  </si>
  <si>
    <t>平陵</t>
  </si>
  <si>
    <t>临淄</t>
  </si>
  <si>
    <t>千乘</t>
  </si>
  <si>
    <t>饶安</t>
  </si>
  <si>
    <t>河间</t>
  </si>
  <si>
    <t>饶</t>
  </si>
  <si>
    <t>平舒</t>
  </si>
  <si>
    <t>姑幕</t>
    <phoneticPr fontId="1" type="noConversion"/>
  </si>
  <si>
    <t>淳于</t>
    <phoneticPr fontId="1" type="noConversion"/>
  </si>
  <si>
    <t>即墨</t>
  </si>
  <si>
    <t>夜邑</t>
  </si>
  <si>
    <t>高阙</t>
  </si>
  <si>
    <t>高望</t>
  </si>
  <si>
    <t>挺关</t>
  </si>
  <si>
    <t>广衍</t>
  </si>
  <si>
    <t>云中</t>
  </si>
  <si>
    <t>沃阳</t>
    <phoneticPr fontId="1" type="noConversion"/>
  </si>
  <si>
    <t>纲成</t>
  </si>
  <si>
    <t>善无</t>
  </si>
  <si>
    <t>句注塞</t>
  </si>
  <si>
    <t>狼盂</t>
  </si>
  <si>
    <t>晋阳</t>
  </si>
  <si>
    <t>圁阳</t>
    <phoneticPr fontId="1" type="noConversion"/>
  </si>
  <si>
    <t>白土</t>
  </si>
  <si>
    <t>肤施</t>
  </si>
  <si>
    <t>朐衍</t>
    <phoneticPr fontId="1" type="noConversion"/>
  </si>
  <si>
    <t>阳周</t>
    <phoneticPr fontId="1" type="noConversion"/>
  </si>
  <si>
    <t>离石</t>
  </si>
  <si>
    <t>仇由</t>
  </si>
  <si>
    <t>马陵</t>
  </si>
  <si>
    <t>平陶</t>
  </si>
  <si>
    <t>蒲阳</t>
  </si>
  <si>
    <t>洛都</t>
  </si>
  <si>
    <t>方渠</t>
  </si>
  <si>
    <t>乌氏塞</t>
  </si>
  <si>
    <t>成纪</t>
  </si>
  <si>
    <t>义渠</t>
  </si>
  <si>
    <t>翟道</t>
    <phoneticPr fontId="1" type="noConversion"/>
  </si>
  <si>
    <t>定阳</t>
  </si>
  <si>
    <t>北屈</t>
  </si>
  <si>
    <t>平阳</t>
  </si>
  <si>
    <t>伊氏</t>
    <phoneticPr fontId="1" type="noConversion"/>
  </si>
  <si>
    <t>屯留</t>
  </si>
  <si>
    <t>涉</t>
    <phoneticPr fontId="1" type="noConversion"/>
  </si>
  <si>
    <t>长平</t>
  </si>
  <si>
    <t>皮牢</t>
    <phoneticPr fontId="1" type="noConversion"/>
  </si>
  <si>
    <t>新田</t>
  </si>
  <si>
    <t>皮氏</t>
  </si>
  <si>
    <t>少梁</t>
  </si>
  <si>
    <t>山阳</t>
  </si>
  <si>
    <t>天门</t>
    <phoneticPr fontId="1" type="noConversion"/>
  </si>
  <si>
    <t>曲阳</t>
  </si>
  <si>
    <t>安邑</t>
  </si>
  <si>
    <t>蒲坂</t>
  </si>
  <si>
    <t>大荔</t>
  </si>
  <si>
    <t>栎阳</t>
  </si>
  <si>
    <t>咸阳</t>
  </si>
  <si>
    <t>泾阳</t>
  </si>
  <si>
    <t>郿</t>
  </si>
  <si>
    <t>雍</t>
  </si>
  <si>
    <t>杜阳</t>
  </si>
  <si>
    <t>陈仓</t>
    <phoneticPr fontId="1" type="noConversion"/>
  </si>
  <si>
    <t>秦</t>
  </si>
  <si>
    <t>西</t>
  </si>
  <si>
    <t>武都</t>
    <phoneticPr fontId="1" type="noConversion"/>
  </si>
  <si>
    <t>阆中</t>
  </si>
  <si>
    <t>梓潼</t>
  </si>
  <si>
    <t>成都</t>
  </si>
  <si>
    <t>资中</t>
  </si>
  <si>
    <t>江州</t>
  </si>
  <si>
    <t>沅陵</t>
  </si>
  <si>
    <t>涪陵</t>
  </si>
  <si>
    <t>朐忍</t>
  </si>
  <si>
    <t>宕渠</t>
  </si>
  <si>
    <t>葭萌</t>
  </si>
  <si>
    <t>ID</t>
    <phoneticPr fontId="1" type="noConversion"/>
  </si>
  <si>
    <t>城池名</t>
    <phoneticPr fontId="1" type="noConversion"/>
  </si>
  <si>
    <t>等级</t>
    <phoneticPr fontId="1" type="noConversion"/>
  </si>
  <si>
    <t>城池等级</t>
    <phoneticPr fontId="1" type="noConversion"/>
  </si>
  <si>
    <t>城池数量预设</t>
    <phoneticPr fontId="1" type="noConversion"/>
  </si>
  <si>
    <t>之前赛季数量</t>
    <phoneticPr fontId="1" type="noConversion"/>
  </si>
  <si>
    <t>城池数量实际</t>
    <phoneticPr fontId="1" type="noConversion"/>
  </si>
  <si>
    <t>赛季6</t>
    <phoneticPr fontId="1" type="noConversion"/>
  </si>
  <si>
    <t>成都</t>
    <phoneticPr fontId="1" type="noConversion"/>
  </si>
  <si>
    <t>梓潼</t>
    <phoneticPr fontId="1" type="noConversion"/>
  </si>
  <si>
    <t>宕渠</t>
    <phoneticPr fontId="1" type="noConversion"/>
  </si>
  <si>
    <t>阆中</t>
    <phoneticPr fontId="1" type="noConversion"/>
  </si>
  <si>
    <t>资中</t>
    <phoneticPr fontId="1" type="noConversion"/>
  </si>
  <si>
    <t>朐忍</t>
    <phoneticPr fontId="1" type="noConversion"/>
  </si>
  <si>
    <t>涪陵</t>
    <phoneticPr fontId="1" type="noConversion"/>
  </si>
  <si>
    <t>扜关</t>
    <phoneticPr fontId="1" type="noConversion"/>
  </si>
  <si>
    <t>首都</t>
    <phoneticPr fontId="1" type="noConversion"/>
  </si>
  <si>
    <t>核心城</t>
    <phoneticPr fontId="1" type="noConversion"/>
  </si>
  <si>
    <t>长沙</t>
    <phoneticPr fontId="1" type="noConversion"/>
  </si>
  <si>
    <t>州</t>
    <phoneticPr fontId="1" type="noConversion"/>
  </si>
  <si>
    <t>鄂</t>
    <phoneticPr fontId="1" type="noConversion"/>
  </si>
  <si>
    <t>西陵</t>
    <phoneticPr fontId="1" type="noConversion"/>
  </si>
  <si>
    <t>番</t>
    <phoneticPr fontId="1" type="noConversion"/>
  </si>
  <si>
    <t>凌阳</t>
    <phoneticPr fontId="1" type="noConversion"/>
  </si>
  <si>
    <t>益阳</t>
    <phoneticPr fontId="1" type="noConversion"/>
  </si>
  <si>
    <t>吴</t>
    <phoneticPr fontId="1" type="noConversion"/>
  </si>
  <si>
    <t>姑幕</t>
  </si>
  <si>
    <t>琅琊</t>
    <phoneticPr fontId="1" type="noConversion"/>
  </si>
  <si>
    <t>下邳</t>
    <phoneticPr fontId="1" type="noConversion"/>
  </si>
  <si>
    <t>羽山</t>
    <phoneticPr fontId="1" type="noConversion"/>
  </si>
  <si>
    <t>钟离</t>
    <phoneticPr fontId="1" type="noConversion"/>
  </si>
  <si>
    <t>昭关</t>
    <phoneticPr fontId="1" type="noConversion"/>
  </si>
  <si>
    <t>舒</t>
    <phoneticPr fontId="1" type="noConversion"/>
  </si>
  <si>
    <t>爱陵</t>
    <phoneticPr fontId="1" type="noConversion"/>
  </si>
  <si>
    <t>会稽</t>
    <phoneticPr fontId="1" type="noConversion"/>
  </si>
  <si>
    <t>一圈层</t>
    <phoneticPr fontId="1" type="noConversion"/>
  </si>
  <si>
    <t>出生点</t>
    <phoneticPr fontId="1" type="noConversion"/>
  </si>
  <si>
    <t>不同列城池互不相连</t>
    <phoneticPr fontId="1" type="noConversion"/>
  </si>
  <si>
    <t>西</t>
    <phoneticPr fontId="1" type="noConversion"/>
  </si>
  <si>
    <t>南郑</t>
    <phoneticPr fontId="1" type="noConversion"/>
  </si>
  <si>
    <t>雍</t>
    <phoneticPr fontId="1" type="noConversion"/>
  </si>
  <si>
    <t>蓝田</t>
    <phoneticPr fontId="1" type="noConversion"/>
  </si>
  <si>
    <t>江关</t>
    <phoneticPr fontId="1" type="noConversion"/>
  </si>
  <si>
    <t>上庸</t>
    <phoneticPr fontId="1" type="noConversion"/>
  </si>
  <si>
    <t>西成</t>
    <phoneticPr fontId="1" type="noConversion"/>
  </si>
  <si>
    <t>房陵</t>
    <phoneticPr fontId="1" type="noConversion"/>
  </si>
  <si>
    <t>夷陵</t>
    <phoneticPr fontId="1" type="noConversion"/>
  </si>
  <si>
    <t>武关</t>
    <phoneticPr fontId="1" type="noConversion"/>
  </si>
  <si>
    <t>阴晋</t>
    <phoneticPr fontId="1" type="noConversion"/>
  </si>
  <si>
    <t>丹</t>
    <phoneticPr fontId="1" type="noConversion"/>
  </si>
  <si>
    <t>筑阳</t>
    <phoneticPr fontId="1" type="noConversion"/>
  </si>
  <si>
    <t>函谷关</t>
    <phoneticPr fontId="1" type="noConversion"/>
  </si>
  <si>
    <t>宛</t>
    <phoneticPr fontId="1" type="noConversion"/>
  </si>
  <si>
    <t>新野</t>
    <phoneticPr fontId="1" type="noConversion"/>
  </si>
  <si>
    <t>当阳</t>
    <phoneticPr fontId="1" type="noConversion"/>
  </si>
  <si>
    <t>宜阳</t>
    <phoneticPr fontId="1" type="noConversion"/>
  </si>
  <si>
    <t>方城</t>
    <phoneticPr fontId="1" type="noConversion"/>
  </si>
  <si>
    <t>1等</t>
    <phoneticPr fontId="1" type="noConversion"/>
  </si>
  <si>
    <t>2等</t>
    <phoneticPr fontId="1" type="noConversion"/>
  </si>
  <si>
    <t>3等</t>
    <phoneticPr fontId="1" type="noConversion"/>
  </si>
  <si>
    <t>4等</t>
    <phoneticPr fontId="1" type="noConversion"/>
  </si>
  <si>
    <t>下蔡</t>
    <phoneticPr fontId="1" type="noConversion"/>
  </si>
  <si>
    <t>5等</t>
    <phoneticPr fontId="1" type="noConversion"/>
  </si>
  <si>
    <t>符离塞</t>
    <phoneticPr fontId="1" type="noConversion"/>
  </si>
  <si>
    <t>6等</t>
    <phoneticPr fontId="1" type="noConversion"/>
  </si>
  <si>
    <t>砀</t>
    <phoneticPr fontId="1" type="noConversion"/>
  </si>
  <si>
    <t>巨阳</t>
    <phoneticPr fontId="1" type="noConversion"/>
  </si>
  <si>
    <t>新蔡</t>
    <phoneticPr fontId="1" type="noConversion"/>
  </si>
  <si>
    <t>7等</t>
    <phoneticPr fontId="1" type="noConversion"/>
  </si>
  <si>
    <t>黾塞</t>
    <phoneticPr fontId="1" type="noConversion"/>
  </si>
  <si>
    <t>彭城</t>
    <phoneticPr fontId="1" type="noConversion"/>
  </si>
  <si>
    <t>钖</t>
    <phoneticPr fontId="1" type="noConversion"/>
  </si>
  <si>
    <t>西阳</t>
    <phoneticPr fontId="1" type="noConversion"/>
  </si>
  <si>
    <t>寿春</t>
    <phoneticPr fontId="1" type="noConversion"/>
  </si>
  <si>
    <t>8等</t>
    <phoneticPr fontId="1" type="noConversion"/>
  </si>
  <si>
    <t>阳翟</t>
    <phoneticPr fontId="1" type="noConversion"/>
  </si>
  <si>
    <t>山桑</t>
    <phoneticPr fontId="1" type="noConversion"/>
  </si>
  <si>
    <t>莒</t>
    <phoneticPr fontId="1" type="noConversion"/>
  </si>
  <si>
    <t>9等</t>
    <phoneticPr fontId="1" type="noConversion"/>
  </si>
  <si>
    <t>安陵</t>
    <phoneticPr fontId="1" type="noConversion"/>
  </si>
  <si>
    <t>睢阳</t>
    <phoneticPr fontId="1" type="noConversion"/>
  </si>
  <si>
    <t>新市</t>
    <phoneticPr fontId="1" type="noConversion"/>
  </si>
  <si>
    <t>10等</t>
    <phoneticPr fontId="1" type="noConversion"/>
  </si>
  <si>
    <t>大梁</t>
    <phoneticPr fontId="1" type="noConversion"/>
  </si>
  <si>
    <t>11等</t>
    <phoneticPr fontId="1" type="noConversion"/>
  </si>
  <si>
    <t>陶</t>
    <phoneticPr fontId="1" type="noConversion"/>
  </si>
  <si>
    <t>12等</t>
    <phoneticPr fontId="1" type="noConversion"/>
  </si>
  <si>
    <t>郑</t>
    <phoneticPr fontId="1" type="noConversion"/>
  </si>
  <si>
    <t>贯丘</t>
    <phoneticPr fontId="1" type="noConversion"/>
  </si>
  <si>
    <t>13等</t>
    <phoneticPr fontId="1" type="noConversion"/>
  </si>
  <si>
    <t>14等</t>
    <phoneticPr fontId="1" type="noConversion"/>
  </si>
  <si>
    <t>平丘</t>
    <phoneticPr fontId="1" type="noConversion"/>
  </si>
  <si>
    <t>纶氏</t>
    <phoneticPr fontId="1" type="noConversion"/>
  </si>
  <si>
    <t>市丘</t>
    <phoneticPr fontId="1" type="noConversion"/>
  </si>
  <si>
    <t>二圈层</t>
    <phoneticPr fontId="1" type="noConversion"/>
  </si>
  <si>
    <t>成纪</t>
    <phoneticPr fontId="1" type="noConversion"/>
  </si>
  <si>
    <t>乌氏塞</t>
    <phoneticPr fontId="1" type="noConversion"/>
  </si>
  <si>
    <t>方渠</t>
    <phoneticPr fontId="1" type="noConversion"/>
  </si>
  <si>
    <t>义渠</t>
    <phoneticPr fontId="1" type="noConversion"/>
  </si>
  <si>
    <t>秦</t>
    <phoneticPr fontId="1" type="noConversion"/>
  </si>
  <si>
    <t>杜阳</t>
    <phoneticPr fontId="1" type="noConversion"/>
  </si>
  <si>
    <t>夜邑</t>
    <phoneticPr fontId="1" type="noConversion"/>
  </si>
  <si>
    <t>巨鹿</t>
    <phoneticPr fontId="1" type="noConversion"/>
  </si>
  <si>
    <t>东武城</t>
    <phoneticPr fontId="1" type="noConversion"/>
  </si>
  <si>
    <t>泾阳</t>
    <phoneticPr fontId="1" type="noConversion"/>
  </si>
  <si>
    <t>栎阳</t>
    <phoneticPr fontId="1" type="noConversion"/>
  </si>
  <si>
    <t>大荔</t>
    <phoneticPr fontId="1" type="noConversion"/>
  </si>
  <si>
    <t>即墨</t>
    <phoneticPr fontId="1" type="noConversion"/>
  </si>
  <si>
    <t>少梁</t>
    <phoneticPr fontId="1" type="noConversion"/>
  </si>
  <si>
    <t>定阳</t>
    <phoneticPr fontId="1" type="noConversion"/>
  </si>
  <si>
    <t>千乘</t>
    <phoneticPr fontId="1" type="noConversion"/>
  </si>
  <si>
    <t>高唐</t>
    <phoneticPr fontId="1" type="noConversion"/>
  </si>
  <si>
    <t>阳关</t>
    <phoneticPr fontId="1" type="noConversion"/>
  </si>
  <si>
    <t>咸阳</t>
    <phoneticPr fontId="1" type="noConversion"/>
  </si>
  <si>
    <t>穆陵关</t>
    <phoneticPr fontId="1" type="noConversion"/>
  </si>
  <si>
    <t>平陆</t>
    <phoneticPr fontId="1" type="noConversion"/>
  </si>
  <si>
    <t>平陵</t>
    <phoneticPr fontId="1" type="noConversion"/>
  </si>
  <si>
    <t>临淄</t>
    <phoneticPr fontId="1" type="noConversion"/>
  </si>
  <si>
    <t>邯郸</t>
    <phoneticPr fontId="1" type="noConversion"/>
  </si>
  <si>
    <t>皮氏</t>
    <phoneticPr fontId="1" type="noConversion"/>
  </si>
  <si>
    <t>桂陵</t>
    <phoneticPr fontId="1" type="noConversion"/>
  </si>
  <si>
    <t>阿</t>
    <phoneticPr fontId="1" type="noConversion"/>
  </si>
  <si>
    <t>邺</t>
    <phoneticPr fontId="1" type="noConversion"/>
  </si>
  <si>
    <t>武安</t>
    <phoneticPr fontId="1" type="noConversion"/>
  </si>
  <si>
    <t>屯留</t>
    <phoneticPr fontId="1" type="noConversion"/>
  </si>
  <si>
    <t>长平</t>
    <phoneticPr fontId="1" type="noConversion"/>
  </si>
  <si>
    <t>山阳</t>
    <phoneticPr fontId="1" type="noConversion"/>
  </si>
  <si>
    <t>平阳</t>
    <phoneticPr fontId="1" type="noConversion"/>
  </si>
  <si>
    <t>蒲坂</t>
    <phoneticPr fontId="1" type="noConversion"/>
  </si>
  <si>
    <t>安邑</t>
    <phoneticPr fontId="1" type="noConversion"/>
  </si>
  <si>
    <t>繁阳</t>
    <phoneticPr fontId="1" type="noConversion"/>
  </si>
  <si>
    <t>中牟</t>
    <phoneticPr fontId="1" type="noConversion"/>
  </si>
  <si>
    <t>朝歌</t>
    <phoneticPr fontId="1" type="noConversion"/>
  </si>
  <si>
    <t>阳狐</t>
    <phoneticPr fontId="1" type="noConversion"/>
  </si>
  <si>
    <t>濮阳</t>
    <phoneticPr fontId="1" type="noConversion"/>
  </si>
  <si>
    <t>新田</t>
    <phoneticPr fontId="1" type="noConversion"/>
  </si>
  <si>
    <t>成阳</t>
    <phoneticPr fontId="1" type="noConversion"/>
  </si>
  <si>
    <t>曲阳</t>
    <phoneticPr fontId="1" type="noConversion"/>
  </si>
  <si>
    <t>三圈层</t>
    <phoneticPr fontId="1" type="noConversion"/>
  </si>
  <si>
    <t>四圈层</t>
    <phoneticPr fontId="1" type="noConversion"/>
  </si>
  <si>
    <t>文安</t>
    <phoneticPr fontId="1" type="noConversion"/>
  </si>
  <si>
    <t>平舒</t>
    <phoneticPr fontId="1" type="noConversion"/>
  </si>
  <si>
    <t>河间</t>
    <phoneticPr fontId="1" type="noConversion"/>
  </si>
  <si>
    <t>饶安</t>
    <phoneticPr fontId="1" type="noConversion"/>
  </si>
  <si>
    <t>昌城</t>
    <phoneticPr fontId="1" type="noConversion"/>
  </si>
  <si>
    <t>涿</t>
    <phoneticPr fontId="1" type="noConversion"/>
  </si>
  <si>
    <t>泃城</t>
    <phoneticPr fontId="1" type="noConversion"/>
  </si>
  <si>
    <t>令支</t>
    <phoneticPr fontId="1" type="noConversion"/>
  </si>
  <si>
    <t>孤竹</t>
    <phoneticPr fontId="1" type="noConversion"/>
  </si>
  <si>
    <t>令支塞</t>
    <phoneticPr fontId="1" type="noConversion"/>
  </si>
  <si>
    <t>阳乐</t>
    <phoneticPr fontId="1" type="noConversion"/>
  </si>
  <si>
    <t>蓟</t>
    <phoneticPr fontId="1" type="noConversion"/>
  </si>
  <si>
    <t>安平</t>
    <phoneticPr fontId="1" type="noConversion"/>
  </si>
  <si>
    <t>武阳</t>
    <phoneticPr fontId="1" type="noConversion"/>
  </si>
  <si>
    <t>居庸塞</t>
    <phoneticPr fontId="1" type="noConversion"/>
  </si>
  <si>
    <t>高阳</t>
    <phoneticPr fontId="1" type="noConversion"/>
  </si>
  <si>
    <t>广昌</t>
    <phoneticPr fontId="1" type="noConversion"/>
  </si>
  <si>
    <t>井陉塞</t>
    <phoneticPr fontId="1" type="noConversion"/>
  </si>
  <si>
    <t>代</t>
    <phoneticPr fontId="1" type="noConversion"/>
  </si>
  <si>
    <t>灵寿</t>
    <phoneticPr fontId="1" type="noConversion"/>
  </si>
  <si>
    <t>卤城</t>
    <phoneticPr fontId="1" type="noConversion"/>
  </si>
  <si>
    <t>仇由</t>
    <phoneticPr fontId="1" type="noConversion"/>
  </si>
  <si>
    <t>句注塞</t>
    <phoneticPr fontId="1" type="noConversion"/>
  </si>
  <si>
    <t>下落</t>
    <phoneticPr fontId="1" type="noConversion"/>
  </si>
  <si>
    <t>狼盂</t>
    <phoneticPr fontId="1" type="noConversion"/>
  </si>
  <si>
    <t>晋阳</t>
    <phoneticPr fontId="1" type="noConversion"/>
  </si>
  <si>
    <t>饶</t>
    <phoneticPr fontId="1" type="noConversion"/>
  </si>
  <si>
    <t>顾</t>
    <phoneticPr fontId="1" type="noConversion"/>
  </si>
  <si>
    <t>平陶</t>
    <phoneticPr fontId="1" type="noConversion"/>
  </si>
  <si>
    <t>洛都</t>
    <phoneticPr fontId="1" type="noConversion"/>
  </si>
  <si>
    <t>马陵</t>
    <phoneticPr fontId="1" type="noConversion"/>
  </si>
  <si>
    <t>下曲阳</t>
    <phoneticPr fontId="1" type="noConversion"/>
  </si>
  <si>
    <t>蒲阳</t>
    <phoneticPr fontId="1" type="noConversion"/>
  </si>
  <si>
    <t>离石</t>
    <phoneticPr fontId="1" type="noConversion"/>
  </si>
  <si>
    <t>北屈</t>
    <phoneticPr fontId="1" type="noConversion"/>
  </si>
  <si>
    <t>高望</t>
    <phoneticPr fontId="1" type="noConversion"/>
  </si>
  <si>
    <t>挺关</t>
    <phoneticPr fontId="1" type="noConversion"/>
  </si>
  <si>
    <t>广衍</t>
    <phoneticPr fontId="1" type="noConversion"/>
  </si>
  <si>
    <t>云中</t>
    <phoneticPr fontId="1" type="noConversion"/>
  </si>
  <si>
    <t>纲成</t>
    <phoneticPr fontId="1" type="noConversion"/>
  </si>
  <si>
    <t>善无</t>
    <phoneticPr fontId="1" type="noConversion"/>
  </si>
  <si>
    <t>高阙</t>
    <phoneticPr fontId="1" type="noConversion"/>
  </si>
  <si>
    <t>白土</t>
    <phoneticPr fontId="1" type="noConversion"/>
  </si>
  <si>
    <t>肤施</t>
    <phoneticPr fontId="1" type="noConversion"/>
  </si>
  <si>
    <t>卫青奇珍城</t>
    <phoneticPr fontId="1" type="noConversion"/>
  </si>
  <si>
    <t>关口</t>
    <phoneticPr fontId="1" type="noConversion"/>
  </si>
  <si>
    <t>卫青出关口</t>
    <phoneticPr fontId="1" type="noConversion"/>
  </si>
  <si>
    <t>丹——卢氏——宜阳关口</t>
    <phoneticPr fontId="1" type="noConversion"/>
  </si>
  <si>
    <t>郑——大梁——雎阳</t>
    <phoneticPr fontId="1" type="noConversion"/>
  </si>
  <si>
    <t>霍去病奇珍城</t>
    <phoneticPr fontId="1" type="noConversion"/>
  </si>
  <si>
    <t>霍去病出关口</t>
    <phoneticPr fontId="1" type="noConversion"/>
  </si>
  <si>
    <t>李广核心城</t>
    <phoneticPr fontId="1" type="noConversion"/>
  </si>
  <si>
    <t>李广出关城</t>
    <phoneticPr fontId="1" type="noConversion"/>
  </si>
  <si>
    <t>匈奴首都</t>
    <phoneticPr fontId="1" type="noConversion"/>
  </si>
  <si>
    <t>李广出关口</t>
    <phoneticPr fontId="1" type="noConversion"/>
  </si>
  <si>
    <t>沅陵</t>
    <phoneticPr fontId="1" type="noConversion"/>
  </si>
  <si>
    <t>江州</t>
    <phoneticPr fontId="1" type="noConversion"/>
  </si>
  <si>
    <t>郢</t>
    <phoneticPr fontId="1" type="noConversion"/>
  </si>
  <si>
    <t>葭萌</t>
    <phoneticPr fontId="1" type="noConversion"/>
  </si>
  <si>
    <t>4等郿164</t>
    <phoneticPr fontId="1" type="noConversion"/>
  </si>
  <si>
    <t>7等钖50</t>
    <phoneticPr fontId="1" type="noConversion"/>
  </si>
  <si>
    <t>8等阳翟39</t>
    <phoneticPr fontId="1" type="noConversion"/>
  </si>
  <si>
    <t>6等砀36</t>
    <phoneticPr fontId="1" type="noConversion"/>
  </si>
  <si>
    <t>9等睢阳33</t>
    <phoneticPr fontId="1" type="noConversion"/>
  </si>
  <si>
    <t>邺</t>
  </si>
  <si>
    <t>洛邑</t>
    <phoneticPr fontId="1" type="noConversion"/>
  </si>
  <si>
    <t>李广</t>
    <phoneticPr fontId="1" type="noConversion"/>
  </si>
  <si>
    <t>霍去病</t>
    <phoneticPr fontId="1" type="noConversion"/>
  </si>
  <si>
    <t>卫青</t>
    <phoneticPr fontId="1" type="noConversion"/>
  </si>
  <si>
    <t>霍去病关口</t>
    <phoneticPr fontId="1" type="noConversion"/>
  </si>
  <si>
    <t>李广关口</t>
    <phoneticPr fontId="1" type="noConversion"/>
  </si>
  <si>
    <t>卫青关口</t>
    <phoneticPr fontId="1" type="noConversion"/>
  </si>
  <si>
    <t>内圈+一圈层</t>
    <phoneticPr fontId="1" type="noConversion"/>
  </si>
  <si>
    <t>国内城</t>
    <phoneticPr fontId="1" type="noConversion"/>
  </si>
  <si>
    <t>一圈关口</t>
    <phoneticPr fontId="1" type="noConversion"/>
  </si>
  <si>
    <t>奇珍城</t>
    <phoneticPr fontId="1" type="noConversion"/>
  </si>
  <si>
    <t>出关口</t>
    <phoneticPr fontId="1" type="noConversion"/>
  </si>
  <si>
    <t>二圈层关口</t>
    <phoneticPr fontId="1" type="noConversion"/>
  </si>
  <si>
    <t>国外目标</t>
    <phoneticPr fontId="1" type="noConversion"/>
  </si>
  <si>
    <t>郿</t>
    <phoneticPr fontId="1" type="noConversion"/>
  </si>
  <si>
    <t>柳城</t>
  </si>
  <si>
    <t>圁阳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</si>
</sst>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0" fillId="3" borderId="0" xfId="0" applyFill="1"/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5" borderId="1" xfId="0" applyFill="1" applyBorder="1"/>
    <xf numFmtId="0" fontId="0" fillId="0" borderId="3" xfId="0" applyFill="1" applyBorder="1"/>
    <xf numFmtId="0" fontId="2" fillId="6" borderId="0" xfId="0" applyFont="1" applyFill="1" applyAlignment="1">
      <alignment horizontal="center" vertical="center"/>
    </xf>
    <xf numFmtId="0" fontId="0" fillId="6" borderId="0" xfId="0" applyFill="1"/>
    <xf numFmtId="0" fontId="1" fillId="6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lg_game2_cehua/trunk/&#25968;&#20540;&#25991;&#26723;/&#25112;&#22269;&#23548;&#34920;/&#25112;&#22269;-&#22823;&#22320;&#2227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导表"/>
      <sheetName val="缩略图"/>
      <sheetName val="NPC城池信息"/>
      <sheetName val="郡城信息"/>
      <sheetName val="军团城池收益总览"/>
      <sheetName val="据点"/>
      <sheetName val="城池buff信息"/>
      <sheetName val="据点点位信息"/>
      <sheetName val="城池模板"/>
      <sheetName val="城池攻打资料"/>
      <sheetName val="语言包"/>
      <sheetName val="城建"/>
      <sheetName val="NPC武将击杀积分"/>
      <sheetName val="首占奖励"/>
      <sheetName val="皮肤模型"/>
      <sheetName val="城池单格描述"/>
      <sheetName val="地图点杂项信息"/>
      <sheetName val="地图点位信息"/>
      <sheetName val="通用地图信息"/>
      <sheetName val="行军"/>
      <sheetName val="战斗杂项"/>
      <sheetName val="客户端生成数据"/>
      <sheetName val="客户端数据处理1"/>
      <sheetName val="客户端数据处理2"/>
      <sheetName val="Sheet1"/>
    </sheetNames>
    <sheetDataSet>
      <sheetData sheetId="0">
        <row r="1">
          <cell r="B1" t="str">
            <v>c#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D5" t="str">
            <v>25格1级城池</v>
          </cell>
        </row>
        <row r="6">
          <cell r="D6" t="str">
            <v>25格2级城池</v>
          </cell>
        </row>
        <row r="7">
          <cell r="D7" t="str">
            <v>25格3级城池</v>
          </cell>
        </row>
        <row r="8">
          <cell r="D8" t="str">
            <v>25格4级城池</v>
          </cell>
        </row>
        <row r="9">
          <cell r="D9" t="str">
            <v>25格5级城池</v>
          </cell>
        </row>
        <row r="10">
          <cell r="D10" t="str">
            <v>25格6级城池</v>
          </cell>
        </row>
        <row r="11">
          <cell r="D11" t="str">
            <v>25格7级城池</v>
          </cell>
        </row>
        <row r="12">
          <cell r="D12" t="str">
            <v>16格1级城池</v>
          </cell>
        </row>
        <row r="13">
          <cell r="D13" t="str">
            <v>16格2级城池</v>
          </cell>
        </row>
        <row r="14">
          <cell r="D14" t="str">
            <v>16格3级城池</v>
          </cell>
        </row>
        <row r="15">
          <cell r="D15" t="str">
            <v>16格4级城池</v>
          </cell>
        </row>
        <row r="16">
          <cell r="D16" t="str">
            <v>16格5级城池</v>
          </cell>
        </row>
        <row r="17">
          <cell r="D17" t="str">
            <v>16格6级城池</v>
          </cell>
        </row>
        <row r="18">
          <cell r="D18" t="str">
            <v>16格7级城池</v>
          </cell>
        </row>
        <row r="19">
          <cell r="D19" t="str">
            <v>9格1级城池</v>
          </cell>
        </row>
        <row r="20">
          <cell r="D20" t="str">
            <v>9格2级城池</v>
          </cell>
        </row>
        <row r="21">
          <cell r="D21" t="str">
            <v>9格3级城池</v>
          </cell>
        </row>
        <row r="22">
          <cell r="D22" t="str">
            <v>9格4级城池</v>
          </cell>
        </row>
        <row r="23">
          <cell r="D23" t="str">
            <v>9格5级城池</v>
          </cell>
        </row>
        <row r="24">
          <cell r="D24" t="str">
            <v>9格6级城池</v>
          </cell>
        </row>
        <row r="25">
          <cell r="D25" t="str">
            <v>9格7级城池</v>
          </cell>
        </row>
        <row r="26">
          <cell r="D26" t="str">
            <v>4格1级城池</v>
          </cell>
        </row>
        <row r="27">
          <cell r="D27" t="str">
            <v>4格2级城池</v>
          </cell>
        </row>
        <row r="28">
          <cell r="D28" t="str">
            <v>4格3级城池</v>
          </cell>
        </row>
        <row r="29">
          <cell r="D29" t="str">
            <v>4格4级城池</v>
          </cell>
        </row>
        <row r="30">
          <cell r="D30" t="str">
            <v>4格5级城池</v>
          </cell>
        </row>
        <row r="31">
          <cell r="D31" t="str">
            <v>4格6级城池</v>
          </cell>
        </row>
        <row r="32">
          <cell r="D32" t="str">
            <v>4格7级城池</v>
          </cell>
        </row>
        <row r="33">
          <cell r="D33" t="str">
            <v>3格1级城池</v>
          </cell>
        </row>
        <row r="34">
          <cell r="D34" t="str">
            <v>3格2级城池</v>
          </cell>
        </row>
        <row r="35">
          <cell r="D35" t="str">
            <v>3格3级城池</v>
          </cell>
        </row>
        <row r="36">
          <cell r="D36" t="str">
            <v>3格4级城池</v>
          </cell>
        </row>
        <row r="37">
          <cell r="D37" t="str">
            <v>3格5级城池</v>
          </cell>
        </row>
        <row r="38">
          <cell r="D38" t="str">
            <v>3格6级城池</v>
          </cell>
        </row>
        <row r="39">
          <cell r="D39" t="str">
            <v>3格7级城池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16BB-EBA7-495A-A0AA-F0860D954EC8}">
  <dimension ref="K5:R24"/>
  <sheetViews>
    <sheetView workbookViewId="0">
      <selection activeCell="N5" sqref="N5"/>
    </sheetView>
  </sheetViews>
  <sheetFormatPr defaultRowHeight="13.5" x14ac:dyDescent="0.15"/>
  <sheetData>
    <row r="5" spans="14:17" x14ac:dyDescent="0.15">
      <c r="N5" t="s">
        <v>394</v>
      </c>
    </row>
    <row r="15" spans="14:17" x14ac:dyDescent="0.15">
      <c r="Q15" t="s">
        <v>390</v>
      </c>
    </row>
    <row r="17" spans="11:18" x14ac:dyDescent="0.15">
      <c r="K17" t="s">
        <v>392</v>
      </c>
    </row>
    <row r="20" spans="11:18" x14ac:dyDescent="0.15">
      <c r="R20" t="s">
        <v>391</v>
      </c>
    </row>
    <row r="24" spans="11:18" x14ac:dyDescent="0.15">
      <c r="O24" t="s">
        <v>393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D11:AG20"/>
  <sheetViews>
    <sheetView topLeftCell="C1" workbookViewId="0">
      <selection activeCell="I21" sqref="I21"/>
    </sheetView>
  </sheetViews>
  <sheetFormatPr defaultRowHeight="13.5" x14ac:dyDescent="0.15"/>
  <cols>
    <col min="18" max="18" width="9" style="9"/>
  </cols>
  <sheetData>
    <row r="11" spans="4:33" x14ac:dyDescent="0.15">
      <c r="D11" s="1"/>
      <c r="E11" s="1"/>
      <c r="F11" s="1">
        <v>1</v>
      </c>
      <c r="G11" s="1">
        <v>2</v>
      </c>
      <c r="H11" s="1">
        <v>3</v>
      </c>
      <c r="I11" s="1">
        <v>4</v>
      </c>
      <c r="J11" s="1">
        <v>5</v>
      </c>
      <c r="K11" s="1">
        <v>6</v>
      </c>
      <c r="L11" s="1">
        <v>7</v>
      </c>
      <c r="M11" s="1"/>
      <c r="N11" s="1"/>
      <c r="O11" s="1"/>
      <c r="V11" s="1"/>
      <c r="W11" s="1"/>
      <c r="X11" s="1">
        <v>1</v>
      </c>
      <c r="Y11" s="1">
        <v>2</v>
      </c>
      <c r="Z11" s="1">
        <v>3</v>
      </c>
      <c r="AA11" s="1">
        <v>4</v>
      </c>
      <c r="AB11" s="1">
        <v>5</v>
      </c>
      <c r="AC11" s="1">
        <v>6</v>
      </c>
      <c r="AD11" s="1">
        <v>7</v>
      </c>
      <c r="AE11" s="1"/>
      <c r="AF11" s="1"/>
      <c r="AG11" s="1"/>
    </row>
    <row r="12" spans="4:33" x14ac:dyDescent="0.15">
      <c r="D12" s="1"/>
      <c r="E12" s="1" t="s">
        <v>0</v>
      </c>
      <c r="F12" s="1">
        <v>3</v>
      </c>
      <c r="G12" s="1">
        <v>2</v>
      </c>
      <c r="H12" s="1">
        <v>1</v>
      </c>
      <c r="I12" s="1">
        <v>1</v>
      </c>
      <c r="J12" s="1"/>
      <c r="K12" s="1"/>
      <c r="L12" s="1"/>
      <c r="M12" s="8">
        <f t="shared" ref="M12:M20" si="0">SUM(F12:L12)</f>
        <v>7</v>
      </c>
      <c r="N12" s="1">
        <v>4</v>
      </c>
      <c r="O12" s="1">
        <f t="shared" ref="O12:O19" si="1">N12*M12</f>
        <v>28</v>
      </c>
      <c r="V12" s="1"/>
      <c r="W12" s="1" t="s">
        <v>0</v>
      </c>
      <c r="X12" s="1">
        <v>3</v>
      </c>
      <c r="Y12" s="1">
        <v>2</v>
      </c>
      <c r="Z12" s="1">
        <v>1</v>
      </c>
      <c r="AA12" s="1">
        <v>1</v>
      </c>
      <c r="AB12" s="1"/>
      <c r="AC12" s="1"/>
      <c r="AD12" s="1"/>
      <c r="AE12" s="8">
        <f t="shared" ref="AE12:AE20" si="2">SUM(X12:AD12)</f>
        <v>7</v>
      </c>
      <c r="AF12" s="1">
        <v>4</v>
      </c>
      <c r="AG12" s="1">
        <f t="shared" ref="AG12:AG19" si="3">AF12*AE12</f>
        <v>28</v>
      </c>
    </row>
    <row r="13" spans="4:33" x14ac:dyDescent="0.15">
      <c r="D13" s="1" t="s">
        <v>1</v>
      </c>
      <c r="E13" s="1" t="s">
        <v>2</v>
      </c>
      <c r="F13" s="1">
        <v>8</v>
      </c>
      <c r="G13" s="1">
        <v>6</v>
      </c>
      <c r="H13" s="1">
        <v>2</v>
      </c>
      <c r="I13" s="1"/>
      <c r="J13" s="1"/>
      <c r="K13" s="1"/>
      <c r="L13" s="1"/>
      <c r="M13" s="8">
        <f t="shared" si="0"/>
        <v>16</v>
      </c>
      <c r="N13" s="1">
        <v>4</v>
      </c>
      <c r="O13" s="1">
        <f t="shared" si="1"/>
        <v>64</v>
      </c>
      <c r="V13" s="1" t="s">
        <v>1</v>
      </c>
      <c r="W13" s="1" t="s">
        <v>2</v>
      </c>
      <c r="X13" s="1">
        <v>8</v>
      </c>
      <c r="Y13" s="1">
        <v>6</v>
      </c>
      <c r="Z13" s="1">
        <v>2</v>
      </c>
      <c r="AA13" s="1"/>
      <c r="AB13" s="1"/>
      <c r="AC13" s="1"/>
      <c r="AD13" s="1"/>
      <c r="AE13" s="8">
        <f t="shared" si="2"/>
        <v>16</v>
      </c>
      <c r="AF13" s="1">
        <v>4</v>
      </c>
      <c r="AG13" s="1">
        <f t="shared" si="3"/>
        <v>64</v>
      </c>
    </row>
    <row r="14" spans="4:33" x14ac:dyDescent="0.15">
      <c r="D14" s="1"/>
      <c r="E14" s="1" t="s">
        <v>4</v>
      </c>
      <c r="F14" s="1"/>
      <c r="G14" s="1"/>
      <c r="H14" s="1">
        <v>1</v>
      </c>
      <c r="I14" s="1"/>
      <c r="J14" s="1"/>
      <c r="K14" s="1"/>
      <c r="L14" s="1"/>
      <c r="M14" s="1">
        <f t="shared" si="0"/>
        <v>1</v>
      </c>
      <c r="N14" s="1">
        <v>4</v>
      </c>
      <c r="O14" s="1">
        <f t="shared" si="1"/>
        <v>4</v>
      </c>
      <c r="V14" s="1"/>
      <c r="W14" s="1" t="s">
        <v>4</v>
      </c>
      <c r="X14" s="1"/>
      <c r="Y14" s="1"/>
      <c r="Z14" s="1">
        <v>1</v>
      </c>
      <c r="AA14" s="1"/>
      <c r="AB14" s="1"/>
      <c r="AC14" s="1"/>
      <c r="AD14" s="1"/>
      <c r="AE14" s="1">
        <f t="shared" si="2"/>
        <v>1</v>
      </c>
      <c r="AF14" s="1">
        <v>4</v>
      </c>
      <c r="AG14" s="1">
        <f t="shared" si="3"/>
        <v>4</v>
      </c>
    </row>
    <row r="15" spans="4:33" x14ac:dyDescent="0.15">
      <c r="D15" s="1" t="s">
        <v>6</v>
      </c>
      <c r="E15" s="1" t="s">
        <v>7</v>
      </c>
      <c r="F15" s="1"/>
      <c r="G15" s="1">
        <v>2</v>
      </c>
      <c r="H15" s="1">
        <v>3</v>
      </c>
      <c r="I15" s="1"/>
      <c r="J15" s="1"/>
      <c r="K15" s="1"/>
      <c r="L15" s="1"/>
      <c r="M15" s="8">
        <f t="shared" si="0"/>
        <v>5</v>
      </c>
      <c r="N15" s="1">
        <v>4</v>
      </c>
      <c r="O15" s="1">
        <f t="shared" si="1"/>
        <v>20</v>
      </c>
      <c r="V15" s="1" t="s">
        <v>6</v>
      </c>
      <c r="W15" s="1" t="s">
        <v>7</v>
      </c>
      <c r="X15" s="1"/>
      <c r="Y15" s="1">
        <v>2</v>
      </c>
      <c r="Z15" s="1">
        <v>2</v>
      </c>
      <c r="AA15" s="1">
        <v>1</v>
      </c>
      <c r="AB15" s="1"/>
      <c r="AC15" s="1"/>
      <c r="AD15" s="1"/>
      <c r="AE15" s="8">
        <f t="shared" si="2"/>
        <v>5</v>
      </c>
      <c r="AF15" s="1">
        <v>4</v>
      </c>
      <c r="AG15" s="1">
        <f t="shared" si="3"/>
        <v>20</v>
      </c>
    </row>
    <row r="16" spans="4:33" x14ac:dyDescent="0.15">
      <c r="D16" s="1"/>
      <c r="E16" s="1" t="s">
        <v>9</v>
      </c>
      <c r="F16" s="1"/>
      <c r="G16" s="1"/>
      <c r="H16" s="1"/>
      <c r="I16" s="1">
        <v>1</v>
      </c>
      <c r="J16" s="1"/>
      <c r="K16" s="1"/>
      <c r="L16" s="1"/>
      <c r="M16" s="1">
        <f t="shared" si="0"/>
        <v>1</v>
      </c>
      <c r="N16" s="1">
        <v>8</v>
      </c>
      <c r="O16" s="1">
        <f t="shared" si="1"/>
        <v>8</v>
      </c>
      <c r="V16" s="1"/>
      <c r="W16" s="1" t="s">
        <v>9</v>
      </c>
      <c r="X16" s="1"/>
      <c r="Y16" s="1"/>
      <c r="Z16" s="1"/>
      <c r="AA16" s="1">
        <v>1</v>
      </c>
      <c r="AB16" s="1"/>
      <c r="AC16" s="1"/>
      <c r="AD16" s="1"/>
      <c r="AE16" s="1">
        <f t="shared" si="2"/>
        <v>1</v>
      </c>
      <c r="AF16" s="1">
        <v>8</v>
      </c>
      <c r="AG16" s="1">
        <f t="shared" si="3"/>
        <v>8</v>
      </c>
    </row>
    <row r="17" spans="4:33" x14ac:dyDescent="0.15">
      <c r="D17" s="1" t="s">
        <v>11</v>
      </c>
      <c r="E17" s="1" t="s">
        <v>12</v>
      </c>
      <c r="F17" s="1">
        <v>1</v>
      </c>
      <c r="G17" s="1">
        <v>2</v>
      </c>
      <c r="H17" s="1">
        <v>3</v>
      </c>
      <c r="I17" s="1">
        <v>4</v>
      </c>
      <c r="J17" s="1"/>
      <c r="K17" s="1"/>
      <c r="L17" s="1"/>
      <c r="M17" s="8">
        <f t="shared" si="0"/>
        <v>10</v>
      </c>
      <c r="N17" s="1">
        <v>2</v>
      </c>
      <c r="O17" s="1">
        <f t="shared" si="1"/>
        <v>20</v>
      </c>
      <c r="V17" s="1" t="s">
        <v>11</v>
      </c>
      <c r="W17" s="1" t="s">
        <v>12</v>
      </c>
      <c r="X17" s="1"/>
      <c r="Y17" s="1"/>
      <c r="Z17" s="1"/>
      <c r="AA17" s="1"/>
      <c r="AB17" s="1"/>
      <c r="AC17" s="1"/>
      <c r="AD17" s="1"/>
      <c r="AE17" s="8">
        <f t="shared" si="2"/>
        <v>0</v>
      </c>
      <c r="AF17" s="1">
        <v>2</v>
      </c>
      <c r="AG17" s="1">
        <f t="shared" si="3"/>
        <v>0</v>
      </c>
    </row>
    <row r="18" spans="4:33" x14ac:dyDescent="0.15">
      <c r="D18" s="1" t="s">
        <v>14</v>
      </c>
      <c r="E18" s="1" t="s">
        <v>12</v>
      </c>
      <c r="F18" s="1"/>
      <c r="G18" s="1">
        <v>2</v>
      </c>
      <c r="H18" s="1">
        <v>3</v>
      </c>
      <c r="I18" s="1">
        <v>4</v>
      </c>
      <c r="J18" s="1"/>
      <c r="K18" s="1"/>
      <c r="L18" s="1"/>
      <c r="M18" s="8">
        <f t="shared" si="0"/>
        <v>9</v>
      </c>
      <c r="N18" s="1">
        <v>2</v>
      </c>
      <c r="O18" s="1">
        <f t="shared" si="1"/>
        <v>18</v>
      </c>
      <c r="V18" s="1" t="s">
        <v>14</v>
      </c>
      <c r="W18" s="1" t="s">
        <v>12</v>
      </c>
      <c r="X18" s="1"/>
      <c r="Y18" s="1"/>
      <c r="Z18" s="1"/>
      <c r="AA18" s="1"/>
      <c r="AB18" s="1"/>
      <c r="AC18" s="1"/>
      <c r="AD18" s="1"/>
      <c r="AE18" s="8">
        <f t="shared" si="2"/>
        <v>0</v>
      </c>
      <c r="AF18" s="1">
        <v>2</v>
      </c>
      <c r="AG18" s="1">
        <f t="shared" si="3"/>
        <v>0</v>
      </c>
    </row>
    <row r="19" spans="4:33" x14ac:dyDescent="0.15">
      <c r="D19" s="1"/>
      <c r="E19" s="1" t="s">
        <v>16</v>
      </c>
      <c r="F19" s="1"/>
      <c r="G19" s="1"/>
      <c r="H19" s="1"/>
      <c r="I19" s="1"/>
      <c r="J19" s="1">
        <v>1</v>
      </c>
      <c r="K19" s="1"/>
      <c r="L19" s="1"/>
      <c r="M19" s="1">
        <f t="shared" si="0"/>
        <v>1</v>
      </c>
      <c r="N19" s="1">
        <v>4</v>
      </c>
      <c r="O19" s="1">
        <f t="shared" si="1"/>
        <v>4</v>
      </c>
      <c r="V19" s="1"/>
      <c r="W19" s="1" t="s">
        <v>16</v>
      </c>
      <c r="X19" s="1"/>
      <c r="Y19" s="1"/>
      <c r="Z19" s="1"/>
      <c r="AA19" s="1"/>
      <c r="AB19" s="1"/>
      <c r="AC19" s="1"/>
      <c r="AD19" s="1"/>
      <c r="AE19" s="1">
        <f t="shared" si="2"/>
        <v>0</v>
      </c>
      <c r="AF19" s="1">
        <v>4</v>
      </c>
      <c r="AG19" s="1">
        <f t="shared" si="3"/>
        <v>0</v>
      </c>
    </row>
    <row r="20" spans="4:33" x14ac:dyDescent="0.15">
      <c r="D20" s="1" t="s">
        <v>18</v>
      </c>
      <c r="E20" s="1" t="s">
        <v>19</v>
      </c>
      <c r="F20" s="1"/>
      <c r="G20" s="1"/>
      <c r="H20" s="1"/>
      <c r="I20" s="1">
        <v>1</v>
      </c>
      <c r="J20" s="1">
        <v>6</v>
      </c>
      <c r="K20" s="1">
        <v>6</v>
      </c>
      <c r="L20" s="1"/>
      <c r="M20" s="8">
        <f t="shared" si="0"/>
        <v>13</v>
      </c>
      <c r="N20" s="1">
        <v>1</v>
      </c>
      <c r="O20" s="1">
        <f>SUM(O12:O19)</f>
        <v>166</v>
      </c>
      <c r="V20" s="1" t="s">
        <v>18</v>
      </c>
      <c r="W20" s="1" t="s">
        <v>19</v>
      </c>
      <c r="X20" s="1"/>
      <c r="Y20" s="1"/>
      <c r="Z20" s="1"/>
      <c r="AA20" s="1"/>
      <c r="AB20" s="1"/>
      <c r="AC20" s="1"/>
      <c r="AD20" s="1"/>
      <c r="AE20" s="8">
        <f t="shared" si="2"/>
        <v>0</v>
      </c>
      <c r="AF20" s="1">
        <v>1</v>
      </c>
      <c r="AG20" s="1">
        <f>SUM(AG12:AG19)</f>
        <v>124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X217"/>
  <sheetViews>
    <sheetView topLeftCell="C40" workbookViewId="0">
      <selection activeCell="S64" activeCellId="4" sqref="S36 S45 S53 S56 S64"/>
    </sheetView>
  </sheetViews>
  <sheetFormatPr defaultRowHeight="13.5" x14ac:dyDescent="0.15"/>
  <cols>
    <col min="1" max="4" width="9" style="3"/>
    <col min="5" max="5" width="10" style="3" customWidth="1"/>
    <col min="6" max="6" width="10.125" style="3" customWidth="1"/>
    <col min="7" max="7" width="10.5" style="3" customWidth="1"/>
    <col min="12" max="13" width="9" customWidth="1"/>
    <col min="14" max="14" width="23.5" customWidth="1"/>
    <col min="15" max="16" width="9" customWidth="1"/>
    <col min="17" max="17" width="13" customWidth="1"/>
    <col min="18" max="18" width="7.125" customWidth="1"/>
    <col min="19" max="25" width="9" customWidth="1"/>
  </cols>
  <sheetData>
    <row r="3" spans="2:23" x14ac:dyDescent="0.15">
      <c r="B3" s="3" t="s">
        <v>198</v>
      </c>
    </row>
    <row r="4" spans="2:23" x14ac:dyDescent="0.15">
      <c r="D4" s="4" t="s">
        <v>194</v>
      </c>
      <c r="E4" s="4" t="s">
        <v>196</v>
      </c>
      <c r="F4" s="4" t="s">
        <v>195</v>
      </c>
      <c r="G4" s="4" t="s">
        <v>197</v>
      </c>
    </row>
    <row r="5" spans="2:23" x14ac:dyDescent="0.15">
      <c r="D5" s="4">
        <v>1</v>
      </c>
      <c r="E5" s="20">
        <v>42</v>
      </c>
      <c r="F5" s="4">
        <v>14</v>
      </c>
      <c r="G5" s="12">
        <f t="shared" ref="G5:G19" si="0">COUNTIF($F$24:$F$216,D5)</f>
        <v>14</v>
      </c>
      <c r="H5">
        <f>F5-G5</f>
        <v>0</v>
      </c>
    </row>
    <row r="6" spans="2:23" x14ac:dyDescent="0.15">
      <c r="D6" s="4">
        <v>2</v>
      </c>
      <c r="E6" s="20"/>
      <c r="F6" s="4">
        <v>15</v>
      </c>
      <c r="G6" s="12">
        <f t="shared" si="0"/>
        <v>15</v>
      </c>
      <c r="H6">
        <f t="shared" ref="H6:H19" si="1">F6-G6</f>
        <v>0</v>
      </c>
    </row>
    <row r="7" spans="2:23" x14ac:dyDescent="0.15">
      <c r="D7" s="4">
        <v>3</v>
      </c>
      <c r="E7" s="20"/>
      <c r="F7" s="4">
        <v>13</v>
      </c>
      <c r="G7" s="12">
        <f t="shared" si="0"/>
        <v>13</v>
      </c>
      <c r="H7">
        <f t="shared" si="1"/>
        <v>0</v>
      </c>
    </row>
    <row r="8" spans="2:23" x14ac:dyDescent="0.15">
      <c r="D8" s="4">
        <v>4</v>
      </c>
      <c r="E8" s="20">
        <v>45</v>
      </c>
      <c r="F8" s="4">
        <v>15</v>
      </c>
      <c r="G8" s="12">
        <f t="shared" si="0"/>
        <v>15</v>
      </c>
      <c r="H8">
        <f t="shared" si="1"/>
        <v>0</v>
      </c>
    </row>
    <row r="9" spans="2:23" x14ac:dyDescent="0.15">
      <c r="D9" s="4">
        <v>5</v>
      </c>
      <c r="E9" s="20"/>
      <c r="F9" s="4">
        <v>15</v>
      </c>
      <c r="G9" s="12">
        <f t="shared" si="0"/>
        <v>15</v>
      </c>
      <c r="H9">
        <f t="shared" si="1"/>
        <v>0</v>
      </c>
    </row>
    <row r="10" spans="2:23" x14ac:dyDescent="0.15">
      <c r="D10" s="4">
        <v>6</v>
      </c>
      <c r="E10" s="20"/>
      <c r="F10" s="4">
        <v>15</v>
      </c>
      <c r="G10" s="12">
        <f t="shared" si="0"/>
        <v>15</v>
      </c>
      <c r="H10">
        <f t="shared" si="1"/>
        <v>0</v>
      </c>
    </row>
    <row r="11" spans="2:23" x14ac:dyDescent="0.15">
      <c r="D11" s="4">
        <v>7</v>
      </c>
      <c r="E11" s="20">
        <v>45</v>
      </c>
      <c r="F11" s="4">
        <v>22</v>
      </c>
      <c r="G11" s="12">
        <f t="shared" si="0"/>
        <v>22</v>
      </c>
      <c r="H11">
        <f t="shared" si="1"/>
        <v>0</v>
      </c>
      <c r="L11" t="s">
        <v>227</v>
      </c>
      <c r="M11" t="s">
        <v>228</v>
      </c>
    </row>
    <row r="12" spans="2:23" x14ac:dyDescent="0.15">
      <c r="D12" s="4">
        <v>8</v>
      </c>
      <c r="E12" s="20"/>
      <c r="F12" s="4">
        <v>22</v>
      </c>
      <c r="G12" s="12">
        <f t="shared" si="0"/>
        <v>22</v>
      </c>
      <c r="H12">
        <f t="shared" si="1"/>
        <v>0</v>
      </c>
      <c r="M12" t="s">
        <v>399</v>
      </c>
      <c r="Q12" t="s">
        <v>398</v>
      </c>
      <c r="U12" t="s">
        <v>397</v>
      </c>
    </row>
    <row r="13" spans="2:23" x14ac:dyDescent="0.15">
      <c r="D13" s="4">
        <v>9</v>
      </c>
      <c r="E13" s="20">
        <v>27</v>
      </c>
      <c r="F13" s="4">
        <v>14</v>
      </c>
      <c r="G13" s="12">
        <f t="shared" si="0"/>
        <v>14</v>
      </c>
      <c r="H13">
        <f t="shared" si="1"/>
        <v>0</v>
      </c>
      <c r="L13">
        <v>1</v>
      </c>
      <c r="M13" t="s">
        <v>199</v>
      </c>
      <c r="N13" t="s">
        <v>207</v>
      </c>
      <c r="O13">
        <v>6</v>
      </c>
      <c r="Q13" t="s">
        <v>209</v>
      </c>
      <c r="R13" t="s">
        <v>207</v>
      </c>
      <c r="T13">
        <v>6</v>
      </c>
      <c r="U13" t="s">
        <v>216</v>
      </c>
      <c r="V13" t="s">
        <v>207</v>
      </c>
      <c r="W13">
        <v>6</v>
      </c>
    </row>
    <row r="14" spans="2:23" x14ac:dyDescent="0.15">
      <c r="D14" s="4">
        <v>10</v>
      </c>
      <c r="E14" s="20"/>
      <c r="F14" s="4">
        <v>13</v>
      </c>
      <c r="G14" s="12">
        <f t="shared" si="0"/>
        <v>13</v>
      </c>
      <c r="H14">
        <f t="shared" si="1"/>
        <v>0</v>
      </c>
      <c r="L14">
        <v>2</v>
      </c>
      <c r="M14" t="s">
        <v>200</v>
      </c>
      <c r="O14">
        <v>1</v>
      </c>
      <c r="Q14" s="14" t="s">
        <v>386</v>
      </c>
      <c r="T14">
        <v>2</v>
      </c>
      <c r="U14" t="s">
        <v>217</v>
      </c>
      <c r="W14">
        <v>2</v>
      </c>
    </row>
    <row r="15" spans="2:23" x14ac:dyDescent="0.15">
      <c r="D15" s="4">
        <v>11</v>
      </c>
      <c r="E15" s="20">
        <v>14</v>
      </c>
      <c r="F15" s="4">
        <v>7</v>
      </c>
      <c r="G15" s="12">
        <f t="shared" si="0"/>
        <v>7</v>
      </c>
      <c r="H15">
        <f t="shared" si="1"/>
        <v>0</v>
      </c>
      <c r="L15">
        <v>3</v>
      </c>
      <c r="M15" t="s">
        <v>190</v>
      </c>
      <c r="O15">
        <v>1</v>
      </c>
      <c r="Q15" t="s">
        <v>72</v>
      </c>
      <c r="T15">
        <v>1</v>
      </c>
      <c r="U15" t="s">
        <v>218</v>
      </c>
      <c r="W15">
        <v>1</v>
      </c>
    </row>
    <row r="16" spans="2:23" x14ac:dyDescent="0.15">
      <c r="D16" s="4">
        <v>12</v>
      </c>
      <c r="E16" s="20"/>
      <c r="F16" s="4">
        <v>7</v>
      </c>
      <c r="G16" s="12">
        <f t="shared" si="0"/>
        <v>7</v>
      </c>
      <c r="H16">
        <f t="shared" si="1"/>
        <v>0</v>
      </c>
      <c r="L16">
        <v>4</v>
      </c>
      <c r="M16" t="s">
        <v>201</v>
      </c>
      <c r="N16" t="s">
        <v>376</v>
      </c>
      <c r="O16">
        <v>4</v>
      </c>
      <c r="Q16" t="s">
        <v>210</v>
      </c>
      <c r="R16" t="s">
        <v>376</v>
      </c>
      <c r="T16">
        <v>4</v>
      </c>
      <c r="U16" t="s">
        <v>219</v>
      </c>
      <c r="W16">
        <v>2</v>
      </c>
    </row>
    <row r="17" spans="4:24" x14ac:dyDescent="0.15">
      <c r="D17" s="4">
        <v>13</v>
      </c>
      <c r="E17" s="20">
        <v>6</v>
      </c>
      <c r="F17" s="4">
        <v>3</v>
      </c>
      <c r="G17" s="12">
        <f t="shared" si="0"/>
        <v>3</v>
      </c>
      <c r="H17">
        <f t="shared" si="1"/>
        <v>0</v>
      </c>
      <c r="L17">
        <v>5</v>
      </c>
      <c r="M17" t="s">
        <v>202</v>
      </c>
      <c r="O17">
        <v>2</v>
      </c>
      <c r="Q17" t="s">
        <v>211</v>
      </c>
      <c r="T17">
        <v>2</v>
      </c>
      <c r="U17" t="s">
        <v>220</v>
      </c>
      <c r="W17">
        <v>1</v>
      </c>
    </row>
    <row r="18" spans="4:24" x14ac:dyDescent="0.15">
      <c r="D18" s="4">
        <v>14</v>
      </c>
      <c r="E18" s="20"/>
      <c r="F18" s="4">
        <v>3</v>
      </c>
      <c r="G18" s="12">
        <f t="shared" si="0"/>
        <v>3</v>
      </c>
      <c r="H18">
        <f t="shared" si="1"/>
        <v>0</v>
      </c>
      <c r="L18">
        <v>6</v>
      </c>
      <c r="M18" t="s">
        <v>185</v>
      </c>
      <c r="O18">
        <v>1</v>
      </c>
      <c r="Q18" t="s">
        <v>212</v>
      </c>
      <c r="T18">
        <v>1</v>
      </c>
      <c r="U18" t="s">
        <v>221</v>
      </c>
      <c r="W18">
        <v>2</v>
      </c>
    </row>
    <row r="19" spans="4:24" x14ac:dyDescent="0.15">
      <c r="D19" s="4">
        <v>15</v>
      </c>
      <c r="E19" s="4">
        <v>1</v>
      </c>
      <c r="F19" s="4">
        <v>2</v>
      </c>
      <c r="G19" s="12">
        <f t="shared" si="0"/>
        <v>2</v>
      </c>
      <c r="H19">
        <f t="shared" si="1"/>
        <v>0</v>
      </c>
      <c r="L19">
        <v>7</v>
      </c>
      <c r="M19" t="s">
        <v>203</v>
      </c>
      <c r="O19">
        <v>1</v>
      </c>
      <c r="Q19" t="s">
        <v>213</v>
      </c>
      <c r="T19">
        <v>1</v>
      </c>
      <c r="U19" t="s">
        <v>222</v>
      </c>
      <c r="V19" t="s">
        <v>376</v>
      </c>
      <c r="W19">
        <v>4</v>
      </c>
    </row>
    <row r="20" spans="4:24" x14ac:dyDescent="0.15">
      <c r="E20" s="3">
        <f>SUM(F5:F19)</f>
        <v>180</v>
      </c>
      <c r="F20" s="3">
        <f>SUM(F5:F19)</f>
        <v>180</v>
      </c>
      <c r="G20" s="3">
        <f>SUM(G5:G19)</f>
        <v>180</v>
      </c>
      <c r="L20">
        <v>8</v>
      </c>
      <c r="M20" t="s">
        <v>204</v>
      </c>
      <c r="O20">
        <v>2</v>
      </c>
      <c r="Q20" t="s">
        <v>214</v>
      </c>
      <c r="T20">
        <v>2</v>
      </c>
      <c r="U20" t="s">
        <v>223</v>
      </c>
      <c r="W20">
        <v>3</v>
      </c>
    </row>
    <row r="21" spans="4:24" x14ac:dyDescent="0.15">
      <c r="L21">
        <v>9</v>
      </c>
      <c r="M21" t="s">
        <v>205</v>
      </c>
      <c r="O21">
        <v>2</v>
      </c>
      <c r="Q21" t="s">
        <v>215</v>
      </c>
      <c r="T21">
        <v>1</v>
      </c>
      <c r="U21" t="s">
        <v>224</v>
      </c>
      <c r="W21">
        <v>1</v>
      </c>
    </row>
    <row r="22" spans="4:24" x14ac:dyDescent="0.15">
      <c r="L22">
        <v>10</v>
      </c>
      <c r="M22" t="s">
        <v>206</v>
      </c>
      <c r="O22">
        <v>3</v>
      </c>
      <c r="Q22" t="s">
        <v>73</v>
      </c>
      <c r="T22">
        <v>3</v>
      </c>
      <c r="U22" t="s">
        <v>225</v>
      </c>
      <c r="W22">
        <v>1</v>
      </c>
    </row>
    <row r="23" spans="4:24" x14ac:dyDescent="0.15">
      <c r="D23" s="5" t="s">
        <v>191</v>
      </c>
      <c r="E23" s="10" t="s">
        <v>192</v>
      </c>
      <c r="F23" s="2" t="s">
        <v>193</v>
      </c>
      <c r="G23" s="17"/>
      <c r="H23" s="18"/>
      <c r="I23" s="18"/>
      <c r="J23" s="18"/>
    </row>
    <row r="24" spans="4:24" x14ac:dyDescent="0.15">
      <c r="D24" s="6">
        <v>1</v>
      </c>
      <c r="E24" s="11" t="s">
        <v>3</v>
      </c>
      <c r="F24" s="2">
        <f>MAX(G24:J24)</f>
        <v>6</v>
      </c>
      <c r="G24" s="19">
        <f>IFERROR(INDEX($O$27:$O$150,MATCH($E24,$M$27:$M$150,0)),0)</f>
        <v>6</v>
      </c>
      <c r="H24" s="19">
        <f>IFERROR(INDEX($R$27:$R$102,MATCH($E24,$P$27:$P$102,0)),0)</f>
        <v>0</v>
      </c>
      <c r="I24" s="19">
        <f>IFERROR(INDEX($U$27:$U$102,MATCH($E24,$S$27:$S$102,0)),0)</f>
        <v>0</v>
      </c>
      <c r="J24" s="19">
        <f>IFERROR(INDEX($X$27:$X$102,MATCH($E24,$V$27:$V$102,0)),0)</f>
        <v>0</v>
      </c>
    </row>
    <row r="25" spans="4:24" x14ac:dyDescent="0.15">
      <c r="D25" s="7">
        <v>2</v>
      </c>
      <c r="E25" s="11" t="s">
        <v>5</v>
      </c>
      <c r="F25" s="2">
        <f t="shared" ref="F25:F88" si="2">MAX(G25:J25)</f>
        <v>1</v>
      </c>
      <c r="G25" s="19">
        <f t="shared" ref="G25:G88" si="3">IFERROR(INDEX($O$27:$O$150,MATCH($E25,$M$27:$M$150,0)),0)</f>
        <v>1</v>
      </c>
      <c r="H25" s="19">
        <f t="shared" ref="H25:H88" si="4">IFERROR(INDEX($R$27:$R$102,MATCH($E25,$P$27:$P$102,0)),0)</f>
        <v>0</v>
      </c>
      <c r="I25" s="19">
        <f t="shared" ref="I25:I88" si="5">IFERROR(INDEX($U$27:$U$102,MATCH($E25,$S$27:$S$102,0)),0)</f>
        <v>0</v>
      </c>
      <c r="J25" s="19">
        <f t="shared" ref="J25:J88" si="6">IFERROR(INDEX($X$27:$X$102,MATCH($E25,$V$27:$V$102,0)),0)</f>
        <v>0</v>
      </c>
    </row>
    <row r="26" spans="4:24" x14ac:dyDescent="0.15">
      <c r="D26" s="7">
        <v>3</v>
      </c>
      <c r="E26" s="11" t="s">
        <v>8</v>
      </c>
      <c r="F26" s="2">
        <f t="shared" si="2"/>
        <v>1</v>
      </c>
      <c r="G26" s="19">
        <f t="shared" si="3"/>
        <v>1</v>
      </c>
      <c r="H26" s="19">
        <f t="shared" si="4"/>
        <v>0</v>
      </c>
      <c r="I26" s="19">
        <f t="shared" si="5"/>
        <v>0</v>
      </c>
      <c r="J26" s="19">
        <f t="shared" si="6"/>
        <v>0</v>
      </c>
      <c r="L26" s="14" t="s">
        <v>226</v>
      </c>
      <c r="M26" s="14"/>
      <c r="O26" s="14" t="s">
        <v>285</v>
      </c>
      <c r="P26" s="14"/>
      <c r="R26" s="14" t="s">
        <v>329</v>
      </c>
      <c r="S26" s="14"/>
      <c r="U26" s="14" t="s">
        <v>330</v>
      </c>
      <c r="V26" s="14"/>
    </row>
    <row r="27" spans="4:24" x14ac:dyDescent="0.15">
      <c r="D27" s="7">
        <v>4</v>
      </c>
      <c r="E27" s="11" t="s">
        <v>10</v>
      </c>
      <c r="F27" s="2">
        <f t="shared" si="2"/>
        <v>5</v>
      </c>
      <c r="G27" s="19">
        <f t="shared" si="3"/>
        <v>5</v>
      </c>
      <c r="H27" s="19">
        <f t="shared" si="4"/>
        <v>0</v>
      </c>
      <c r="I27" s="19">
        <f t="shared" si="5"/>
        <v>0</v>
      </c>
      <c r="J27" s="19">
        <f t="shared" si="6"/>
        <v>0</v>
      </c>
      <c r="K27" t="str">
        <f>IFERROR(INDEX($W$13:$W$22,MATCH(M27,$U$13:$U$22,0)),"")</f>
        <v/>
      </c>
      <c r="L27" s="14" t="s">
        <v>248</v>
      </c>
      <c r="M27" s="14" t="s">
        <v>386</v>
      </c>
      <c r="O27" s="14">
        <v>2</v>
      </c>
      <c r="P27" s="14" t="s">
        <v>286</v>
      </c>
      <c r="R27" s="14">
        <v>4</v>
      </c>
      <c r="S27" s="14" t="s">
        <v>331</v>
      </c>
      <c r="U27" s="14">
        <v>8</v>
      </c>
      <c r="V27" s="14" t="s">
        <v>366</v>
      </c>
      <c r="X27">
        <v>12</v>
      </c>
    </row>
    <row r="28" spans="4:24" x14ac:dyDescent="0.15">
      <c r="D28" s="7">
        <v>5</v>
      </c>
      <c r="E28" s="11" t="s">
        <v>13</v>
      </c>
      <c r="F28" s="2">
        <f t="shared" si="2"/>
        <v>2</v>
      </c>
      <c r="G28" s="19">
        <f t="shared" si="3"/>
        <v>2</v>
      </c>
      <c r="H28" s="19">
        <f t="shared" si="4"/>
        <v>0</v>
      </c>
      <c r="I28" s="19">
        <f t="shared" si="5"/>
        <v>0</v>
      </c>
      <c r="J28" s="19">
        <f t="shared" si="6"/>
        <v>0</v>
      </c>
      <c r="K28" t="str">
        <f t="shared" ref="K28:K91" si="7">IFERROR(INDEX($W$13:$W$22,MATCH(M28,$U$13:$U$22,0)),"")</f>
        <v/>
      </c>
      <c r="L28" s="14"/>
      <c r="M28" s="14" t="s">
        <v>387</v>
      </c>
      <c r="O28" s="14">
        <v>1</v>
      </c>
      <c r="P28" s="14" t="s">
        <v>287</v>
      </c>
      <c r="R28" s="14">
        <v>5</v>
      </c>
      <c r="S28" s="14" t="s">
        <v>332</v>
      </c>
      <c r="U28" s="14">
        <v>8</v>
      </c>
      <c r="V28" s="14" t="s">
        <v>367</v>
      </c>
      <c r="X28">
        <v>12</v>
      </c>
    </row>
    <row r="29" spans="4:24" x14ac:dyDescent="0.15">
      <c r="D29" s="7">
        <v>6</v>
      </c>
      <c r="E29" s="11" t="s">
        <v>15</v>
      </c>
      <c r="F29" s="2">
        <f t="shared" si="2"/>
        <v>1</v>
      </c>
      <c r="G29" s="19">
        <f t="shared" si="3"/>
        <v>1</v>
      </c>
      <c r="H29" s="19">
        <f t="shared" si="4"/>
        <v>0</v>
      </c>
      <c r="I29" s="19">
        <f t="shared" si="5"/>
        <v>0</v>
      </c>
      <c r="J29" s="19">
        <f t="shared" si="6"/>
        <v>0</v>
      </c>
      <c r="K29" t="str">
        <f t="shared" si="7"/>
        <v/>
      </c>
      <c r="L29" s="14"/>
      <c r="M29" s="14" t="s">
        <v>388</v>
      </c>
      <c r="O29" s="14">
        <v>1</v>
      </c>
      <c r="P29" s="14" t="s">
        <v>288</v>
      </c>
      <c r="R29" s="14">
        <v>9</v>
      </c>
      <c r="S29" s="14" t="s">
        <v>333</v>
      </c>
      <c r="U29" s="14">
        <v>8</v>
      </c>
      <c r="V29" s="14" t="s">
        <v>368</v>
      </c>
      <c r="X29">
        <v>14</v>
      </c>
    </row>
    <row r="30" spans="4:24" x14ac:dyDescent="0.15">
      <c r="D30" s="7">
        <v>7</v>
      </c>
      <c r="E30" s="11" t="s">
        <v>17</v>
      </c>
      <c r="F30" s="2">
        <f t="shared" si="2"/>
        <v>1</v>
      </c>
      <c r="G30" s="19">
        <f t="shared" si="3"/>
        <v>1</v>
      </c>
      <c r="H30" s="19">
        <f t="shared" si="4"/>
        <v>0</v>
      </c>
      <c r="I30" s="19">
        <f t="shared" si="5"/>
        <v>0</v>
      </c>
      <c r="J30" s="19">
        <f t="shared" si="6"/>
        <v>0</v>
      </c>
      <c r="K30" t="str">
        <f t="shared" si="7"/>
        <v/>
      </c>
      <c r="L30" s="14"/>
      <c r="M30" s="14" t="s">
        <v>204</v>
      </c>
      <c r="O30" s="14">
        <v>2</v>
      </c>
      <c r="P30" s="14" t="s">
        <v>289</v>
      </c>
      <c r="R30" s="14">
        <v>6</v>
      </c>
      <c r="S30" s="14" t="s">
        <v>334</v>
      </c>
      <c r="U30" s="14">
        <v>8</v>
      </c>
      <c r="V30" s="14" t="s">
        <v>369</v>
      </c>
      <c r="X30">
        <v>13</v>
      </c>
    </row>
    <row r="31" spans="4:24" x14ac:dyDescent="0.15">
      <c r="D31" s="7">
        <v>8</v>
      </c>
      <c r="E31" s="11" t="s">
        <v>20</v>
      </c>
      <c r="F31" s="2">
        <f t="shared" si="2"/>
        <v>2</v>
      </c>
      <c r="G31" s="19">
        <f t="shared" si="3"/>
        <v>2</v>
      </c>
      <c r="H31" s="19">
        <f t="shared" si="4"/>
        <v>0</v>
      </c>
      <c r="I31" s="19">
        <f t="shared" si="5"/>
        <v>0</v>
      </c>
      <c r="J31" s="19">
        <f t="shared" si="6"/>
        <v>0</v>
      </c>
      <c r="K31" t="str">
        <f t="shared" si="7"/>
        <v/>
      </c>
      <c r="L31" s="14" t="s">
        <v>249</v>
      </c>
      <c r="M31" s="14" t="s">
        <v>73</v>
      </c>
      <c r="O31" s="14">
        <v>3</v>
      </c>
      <c r="P31" s="14" t="s">
        <v>290</v>
      </c>
      <c r="R31" s="14">
        <v>6</v>
      </c>
      <c r="S31" s="14" t="s">
        <v>335</v>
      </c>
      <c r="U31" s="14">
        <v>8</v>
      </c>
      <c r="V31" s="14" t="s">
        <v>132</v>
      </c>
      <c r="X31">
        <v>12</v>
      </c>
    </row>
    <row r="32" spans="4:24" x14ac:dyDescent="0.15">
      <c r="D32" s="7">
        <v>9</v>
      </c>
      <c r="E32" s="11" t="s">
        <v>21</v>
      </c>
      <c r="F32" s="2">
        <f t="shared" si="2"/>
        <v>1</v>
      </c>
      <c r="G32" s="19">
        <f t="shared" si="3"/>
        <v>1</v>
      </c>
      <c r="H32" s="19">
        <f t="shared" si="4"/>
        <v>0</v>
      </c>
      <c r="I32" s="19">
        <f t="shared" si="5"/>
        <v>0</v>
      </c>
      <c r="J32" s="19">
        <f t="shared" si="6"/>
        <v>0</v>
      </c>
      <c r="K32" t="str">
        <f t="shared" si="7"/>
        <v/>
      </c>
      <c r="L32" s="14"/>
      <c r="M32" s="14" t="s">
        <v>210</v>
      </c>
      <c r="N32" t="s">
        <v>376</v>
      </c>
      <c r="O32" s="14">
        <v>4</v>
      </c>
      <c r="P32" s="14" t="s">
        <v>291</v>
      </c>
      <c r="R32" s="14">
        <v>9</v>
      </c>
      <c r="S32" s="14" t="s">
        <v>141</v>
      </c>
      <c r="U32" s="14">
        <v>9</v>
      </c>
      <c r="V32" s="14" t="s">
        <v>370</v>
      </c>
      <c r="X32">
        <v>12</v>
      </c>
    </row>
    <row r="33" spans="4:24" x14ac:dyDescent="0.15">
      <c r="D33" s="7">
        <v>10</v>
      </c>
      <c r="E33" s="11" t="s">
        <v>22</v>
      </c>
      <c r="F33" s="2">
        <f t="shared" si="2"/>
        <v>3</v>
      </c>
      <c r="G33" s="19">
        <f t="shared" si="3"/>
        <v>3</v>
      </c>
      <c r="H33" s="19">
        <f t="shared" si="4"/>
        <v>0</v>
      </c>
      <c r="I33" s="19">
        <f t="shared" si="5"/>
        <v>0</v>
      </c>
      <c r="J33" s="19">
        <f t="shared" si="6"/>
        <v>0</v>
      </c>
      <c r="K33" t="str">
        <f t="shared" si="7"/>
        <v/>
      </c>
      <c r="L33" s="14"/>
      <c r="M33" s="14" t="s">
        <v>211</v>
      </c>
      <c r="O33" s="14">
        <v>2</v>
      </c>
      <c r="P33" s="14" t="s">
        <v>292</v>
      </c>
      <c r="R33" s="14">
        <v>4</v>
      </c>
      <c r="S33" s="14" t="s">
        <v>336</v>
      </c>
      <c r="U33" s="14">
        <v>9</v>
      </c>
      <c r="V33" s="14" t="s">
        <v>371</v>
      </c>
      <c r="X33">
        <v>11</v>
      </c>
    </row>
    <row r="34" spans="4:24" x14ac:dyDescent="0.15">
      <c r="D34" s="7">
        <v>11</v>
      </c>
      <c r="E34" s="11" t="s">
        <v>23</v>
      </c>
      <c r="F34" s="2">
        <f t="shared" si="2"/>
        <v>4</v>
      </c>
      <c r="G34" s="19">
        <f t="shared" si="3"/>
        <v>4</v>
      </c>
      <c r="H34" s="19">
        <f t="shared" si="4"/>
        <v>0</v>
      </c>
      <c r="I34" s="19">
        <f t="shared" si="5"/>
        <v>0</v>
      </c>
      <c r="J34" s="19">
        <f t="shared" si="6"/>
        <v>0</v>
      </c>
      <c r="K34" t="str">
        <f t="shared" si="7"/>
        <v/>
      </c>
      <c r="L34" s="14"/>
      <c r="M34" s="14" t="s">
        <v>215</v>
      </c>
      <c r="O34" s="14">
        <v>1</v>
      </c>
      <c r="P34" s="14" t="s">
        <v>124</v>
      </c>
      <c r="R34" s="14">
        <v>5</v>
      </c>
      <c r="S34" s="14" t="s">
        <v>337</v>
      </c>
      <c r="U34" s="14">
        <v>8</v>
      </c>
      <c r="V34" s="14" t="s">
        <v>372</v>
      </c>
      <c r="W34" s="16" t="s">
        <v>384</v>
      </c>
      <c r="X34">
        <v>15</v>
      </c>
    </row>
    <row r="35" spans="4:24" x14ac:dyDescent="0.15">
      <c r="D35" s="7">
        <v>12</v>
      </c>
      <c r="E35" s="11" t="s">
        <v>24</v>
      </c>
      <c r="F35" s="2">
        <f t="shared" si="2"/>
        <v>2</v>
      </c>
      <c r="G35" s="19">
        <f t="shared" si="3"/>
        <v>2</v>
      </c>
      <c r="H35" s="19">
        <f t="shared" si="4"/>
        <v>0</v>
      </c>
      <c r="I35" s="19">
        <f t="shared" si="5"/>
        <v>0</v>
      </c>
      <c r="J35" s="19">
        <f t="shared" si="6"/>
        <v>0</v>
      </c>
      <c r="K35" t="str">
        <f t="shared" si="7"/>
        <v/>
      </c>
      <c r="L35" s="14"/>
      <c r="M35" s="14" t="s">
        <v>209</v>
      </c>
      <c r="N35" t="s">
        <v>207</v>
      </c>
      <c r="O35" s="14">
        <v>6</v>
      </c>
      <c r="P35" s="14" t="s">
        <v>123</v>
      </c>
      <c r="R35" s="14">
        <v>5</v>
      </c>
      <c r="S35" s="14" t="s">
        <v>338</v>
      </c>
      <c r="U35" s="14">
        <v>10</v>
      </c>
      <c r="V35" s="14" t="s">
        <v>373</v>
      </c>
      <c r="X35">
        <v>11</v>
      </c>
    </row>
    <row r="36" spans="4:24" x14ac:dyDescent="0.15">
      <c r="D36" s="7">
        <v>13</v>
      </c>
      <c r="E36" s="11" t="s">
        <v>25</v>
      </c>
      <c r="F36" s="2">
        <f t="shared" si="2"/>
        <v>7</v>
      </c>
      <c r="G36" s="19">
        <f t="shared" si="3"/>
        <v>7</v>
      </c>
      <c r="H36" s="19">
        <f t="shared" si="4"/>
        <v>0</v>
      </c>
      <c r="I36" s="19">
        <f t="shared" si="5"/>
        <v>0</v>
      </c>
      <c r="J36" s="19">
        <f t="shared" si="6"/>
        <v>0</v>
      </c>
      <c r="K36" t="str">
        <f t="shared" si="7"/>
        <v/>
      </c>
      <c r="L36" s="14" t="s">
        <v>250</v>
      </c>
      <c r="M36" s="14" t="s">
        <v>213</v>
      </c>
      <c r="O36" s="14">
        <v>1</v>
      </c>
      <c r="P36" s="14" t="s">
        <v>293</v>
      </c>
      <c r="R36" s="14">
        <v>7</v>
      </c>
      <c r="S36" s="14" t="s">
        <v>76</v>
      </c>
      <c r="T36" t="s">
        <v>208</v>
      </c>
      <c r="U36" s="14">
        <v>13</v>
      </c>
      <c r="V36" s="14" t="s">
        <v>374</v>
      </c>
      <c r="X36">
        <v>12</v>
      </c>
    </row>
    <row r="37" spans="4:24" x14ac:dyDescent="0.15">
      <c r="D37" s="7">
        <v>14</v>
      </c>
      <c r="E37" s="11" t="s">
        <v>26</v>
      </c>
      <c r="F37" s="2">
        <f t="shared" si="2"/>
        <v>4</v>
      </c>
      <c r="G37" s="19">
        <f t="shared" si="3"/>
        <v>4</v>
      </c>
      <c r="H37" s="19">
        <f t="shared" si="4"/>
        <v>0</v>
      </c>
      <c r="I37" s="19">
        <f t="shared" si="5"/>
        <v>0</v>
      </c>
      <c r="J37" s="19">
        <f t="shared" si="6"/>
        <v>0</v>
      </c>
      <c r="K37" t="str">
        <f t="shared" si="7"/>
        <v/>
      </c>
      <c r="L37" s="14"/>
      <c r="M37" s="14" t="s">
        <v>231</v>
      </c>
      <c r="O37" s="14">
        <v>3</v>
      </c>
      <c r="P37" s="14" t="s">
        <v>294</v>
      </c>
      <c r="Q37" t="s">
        <v>385</v>
      </c>
      <c r="R37" s="14">
        <v>10</v>
      </c>
      <c r="S37" s="14" t="s">
        <v>339</v>
      </c>
      <c r="U37" s="16">
        <v>10</v>
      </c>
    </row>
    <row r="38" spans="4:24" x14ac:dyDescent="0.15">
      <c r="D38" s="7">
        <v>15</v>
      </c>
      <c r="E38" s="11" t="s">
        <v>27</v>
      </c>
      <c r="F38" s="2">
        <f t="shared" si="2"/>
        <v>5</v>
      </c>
      <c r="G38" s="19">
        <f t="shared" si="3"/>
        <v>5</v>
      </c>
      <c r="H38" s="19">
        <f t="shared" si="4"/>
        <v>0</v>
      </c>
      <c r="I38" s="19">
        <f t="shared" si="5"/>
        <v>0</v>
      </c>
      <c r="J38" s="19">
        <f t="shared" si="6"/>
        <v>0</v>
      </c>
      <c r="K38" t="str">
        <f t="shared" si="7"/>
        <v/>
      </c>
      <c r="L38" s="14"/>
      <c r="M38" s="14" t="s">
        <v>214</v>
      </c>
      <c r="O38" s="14">
        <v>2</v>
      </c>
      <c r="P38" s="14" t="s">
        <v>295</v>
      </c>
      <c r="R38" s="14">
        <v>9</v>
      </c>
      <c r="S38" s="14" t="s">
        <v>87</v>
      </c>
      <c r="U38" s="16">
        <v>8</v>
      </c>
    </row>
    <row r="39" spans="4:24" x14ac:dyDescent="0.15">
      <c r="D39" s="7">
        <v>16</v>
      </c>
      <c r="E39" s="11" t="s">
        <v>28</v>
      </c>
      <c r="F39" s="2">
        <f t="shared" si="2"/>
        <v>4</v>
      </c>
      <c r="G39" s="19">
        <f t="shared" si="3"/>
        <v>4</v>
      </c>
      <c r="H39" s="19">
        <f t="shared" si="4"/>
        <v>0</v>
      </c>
      <c r="I39" s="19">
        <f t="shared" si="5"/>
        <v>0</v>
      </c>
      <c r="J39" s="19">
        <f t="shared" si="6"/>
        <v>0</v>
      </c>
      <c r="K39">
        <f t="shared" si="7"/>
        <v>1</v>
      </c>
      <c r="L39" s="14"/>
      <c r="M39" s="14" t="s">
        <v>224</v>
      </c>
      <c r="O39" s="14">
        <v>1</v>
      </c>
      <c r="P39" s="14" t="s">
        <v>296</v>
      </c>
      <c r="R39" s="14">
        <v>8</v>
      </c>
      <c r="S39" s="14" t="s">
        <v>340</v>
      </c>
      <c r="U39">
        <v>12</v>
      </c>
    </row>
    <row r="40" spans="4:24" x14ac:dyDescent="0.15">
      <c r="D40" s="7">
        <v>17</v>
      </c>
      <c r="E40" s="11" t="s">
        <v>29</v>
      </c>
      <c r="F40" s="2">
        <f t="shared" si="2"/>
        <v>2</v>
      </c>
      <c r="G40" s="19">
        <f t="shared" si="3"/>
        <v>2</v>
      </c>
      <c r="H40" s="19">
        <f t="shared" si="4"/>
        <v>0</v>
      </c>
      <c r="I40" s="19">
        <f t="shared" si="5"/>
        <v>0</v>
      </c>
      <c r="J40" s="19">
        <f t="shared" si="6"/>
        <v>0</v>
      </c>
      <c r="K40">
        <f t="shared" si="7"/>
        <v>3</v>
      </c>
      <c r="L40" s="14"/>
      <c r="M40" s="14" t="s">
        <v>223</v>
      </c>
      <c r="O40" s="14">
        <v>3</v>
      </c>
      <c r="P40" s="14" t="s">
        <v>297</v>
      </c>
      <c r="R40" s="14">
        <v>8</v>
      </c>
      <c r="S40" s="14" t="s">
        <v>341</v>
      </c>
      <c r="U40">
        <v>8</v>
      </c>
    </row>
    <row r="41" spans="4:24" x14ac:dyDescent="0.15">
      <c r="D41" s="7">
        <v>18</v>
      </c>
      <c r="E41" s="11" t="s">
        <v>30</v>
      </c>
      <c r="F41" s="2">
        <f t="shared" si="2"/>
        <v>3</v>
      </c>
      <c r="G41" s="19">
        <f t="shared" si="3"/>
        <v>3</v>
      </c>
      <c r="H41" s="19">
        <f t="shared" si="4"/>
        <v>0</v>
      </c>
      <c r="I41" s="19">
        <f t="shared" si="5"/>
        <v>0</v>
      </c>
      <c r="J41" s="19">
        <f t="shared" si="6"/>
        <v>0</v>
      </c>
      <c r="K41">
        <f t="shared" si="7"/>
        <v>1</v>
      </c>
      <c r="L41" s="14" t="s">
        <v>251</v>
      </c>
      <c r="M41" s="14" t="s">
        <v>225</v>
      </c>
      <c r="O41" s="14">
        <v>1</v>
      </c>
      <c r="P41" s="14" t="s">
        <v>298</v>
      </c>
      <c r="R41" s="14">
        <v>7</v>
      </c>
      <c r="S41" s="14" t="s">
        <v>342</v>
      </c>
      <c r="U41">
        <v>8</v>
      </c>
    </row>
    <row r="42" spans="4:24" x14ac:dyDescent="0.15">
      <c r="D42" s="7">
        <v>19</v>
      </c>
      <c r="E42" s="11" t="s">
        <v>31</v>
      </c>
      <c r="F42" s="2">
        <f t="shared" si="2"/>
        <v>1</v>
      </c>
      <c r="G42" s="19">
        <f t="shared" si="3"/>
        <v>1</v>
      </c>
      <c r="H42" s="19">
        <f t="shared" si="4"/>
        <v>0</v>
      </c>
      <c r="I42" s="19">
        <f t="shared" si="5"/>
        <v>0</v>
      </c>
      <c r="J42" s="19">
        <f t="shared" si="6"/>
        <v>0</v>
      </c>
      <c r="K42">
        <f t="shared" si="7"/>
        <v>6</v>
      </c>
      <c r="L42" s="14"/>
      <c r="M42" s="14" t="s">
        <v>216</v>
      </c>
      <c r="N42" t="s">
        <v>207</v>
      </c>
      <c r="O42" s="14">
        <v>6</v>
      </c>
      <c r="P42" s="14" t="s">
        <v>299</v>
      </c>
      <c r="R42" s="14">
        <v>7</v>
      </c>
      <c r="S42" s="14" t="s">
        <v>343</v>
      </c>
      <c r="U42">
        <v>8</v>
      </c>
    </row>
    <row r="43" spans="4:24" x14ac:dyDescent="0.15">
      <c r="D43" s="7">
        <v>20</v>
      </c>
      <c r="E43" s="11" t="s">
        <v>32</v>
      </c>
      <c r="F43" s="2">
        <f t="shared" si="2"/>
        <v>2</v>
      </c>
      <c r="G43" s="19">
        <f t="shared" si="3"/>
        <v>2</v>
      </c>
      <c r="H43" s="19">
        <f t="shared" si="4"/>
        <v>0</v>
      </c>
      <c r="I43" s="19">
        <f t="shared" si="5"/>
        <v>0</v>
      </c>
      <c r="J43" s="19">
        <f t="shared" si="6"/>
        <v>0</v>
      </c>
      <c r="K43" t="str">
        <f t="shared" si="7"/>
        <v/>
      </c>
      <c r="L43" s="14"/>
      <c r="M43" s="14" t="s">
        <v>252</v>
      </c>
      <c r="O43" s="14">
        <v>2</v>
      </c>
      <c r="P43" s="14" t="s">
        <v>302</v>
      </c>
      <c r="R43" s="14">
        <v>9</v>
      </c>
      <c r="S43" s="15" t="s">
        <v>358</v>
      </c>
      <c r="U43">
        <v>10</v>
      </c>
    </row>
    <row r="44" spans="4:24" x14ac:dyDescent="0.15">
      <c r="D44" s="7">
        <v>21</v>
      </c>
      <c r="E44" s="11" t="s">
        <v>33</v>
      </c>
      <c r="F44" s="2">
        <f t="shared" si="2"/>
        <v>6</v>
      </c>
      <c r="G44" s="19">
        <f t="shared" si="3"/>
        <v>6</v>
      </c>
      <c r="H44" s="19">
        <f t="shared" si="4"/>
        <v>0</v>
      </c>
      <c r="I44" s="19">
        <f t="shared" si="5"/>
        <v>0</v>
      </c>
      <c r="J44" s="19">
        <f t="shared" si="6"/>
        <v>0</v>
      </c>
      <c r="K44">
        <f t="shared" si="7"/>
        <v>2</v>
      </c>
      <c r="L44" s="14"/>
      <c r="M44" s="14" t="s">
        <v>221</v>
      </c>
      <c r="O44" s="14">
        <v>2</v>
      </c>
      <c r="P44" s="14" t="s">
        <v>153</v>
      </c>
      <c r="Q44" t="s">
        <v>377</v>
      </c>
      <c r="R44" s="14">
        <v>10</v>
      </c>
      <c r="S44" s="14" t="s">
        <v>344</v>
      </c>
      <c r="U44">
        <v>10</v>
      </c>
    </row>
    <row r="45" spans="4:24" x14ac:dyDescent="0.15">
      <c r="D45" s="7">
        <v>22</v>
      </c>
      <c r="E45" s="11" t="s">
        <v>34</v>
      </c>
      <c r="F45" s="2">
        <f t="shared" si="2"/>
        <v>4</v>
      </c>
      <c r="G45" s="19">
        <f t="shared" si="3"/>
        <v>4</v>
      </c>
      <c r="H45" s="19">
        <f t="shared" si="4"/>
        <v>0</v>
      </c>
      <c r="I45" s="19">
        <f t="shared" si="5"/>
        <v>0</v>
      </c>
      <c r="J45" s="19">
        <f t="shared" si="6"/>
        <v>0</v>
      </c>
      <c r="K45">
        <f t="shared" si="7"/>
        <v>4</v>
      </c>
      <c r="L45" s="14"/>
      <c r="M45" s="14" t="s">
        <v>222</v>
      </c>
      <c r="N45" t="s">
        <v>376</v>
      </c>
      <c r="O45" s="14">
        <v>4</v>
      </c>
      <c r="P45" s="14" t="s">
        <v>300</v>
      </c>
      <c r="R45" s="14">
        <v>7</v>
      </c>
      <c r="S45" s="14" t="s">
        <v>345</v>
      </c>
      <c r="T45" t="s">
        <v>208</v>
      </c>
      <c r="U45">
        <v>13</v>
      </c>
    </row>
    <row r="46" spans="4:24" x14ac:dyDescent="0.15">
      <c r="D46" s="7">
        <v>23</v>
      </c>
      <c r="E46" s="11" t="s">
        <v>35</v>
      </c>
      <c r="F46" s="2">
        <f t="shared" si="2"/>
        <v>2</v>
      </c>
      <c r="G46" s="19">
        <f t="shared" si="3"/>
        <v>2</v>
      </c>
      <c r="H46" s="19">
        <f t="shared" si="4"/>
        <v>0</v>
      </c>
      <c r="I46" s="19">
        <f t="shared" si="5"/>
        <v>0</v>
      </c>
      <c r="J46" s="19">
        <f t="shared" si="6"/>
        <v>0</v>
      </c>
      <c r="K46">
        <f t="shared" si="7"/>
        <v>1</v>
      </c>
      <c r="L46" s="14"/>
      <c r="M46" s="14" t="s">
        <v>220</v>
      </c>
      <c r="O46" s="14">
        <v>1</v>
      </c>
      <c r="P46" s="14" t="s">
        <v>301</v>
      </c>
      <c r="R46" s="14">
        <v>7</v>
      </c>
      <c r="S46" s="14" t="s">
        <v>346</v>
      </c>
      <c r="U46">
        <v>8</v>
      </c>
    </row>
    <row r="47" spans="4:24" x14ac:dyDescent="0.15">
      <c r="D47" s="7">
        <v>24</v>
      </c>
      <c r="E47" s="11" t="s">
        <v>36</v>
      </c>
      <c r="F47" s="2">
        <f t="shared" si="2"/>
        <v>2</v>
      </c>
      <c r="G47" s="19">
        <f t="shared" si="3"/>
        <v>2</v>
      </c>
      <c r="H47" s="19">
        <f t="shared" si="4"/>
        <v>0</v>
      </c>
      <c r="I47" s="19">
        <f t="shared" si="5"/>
        <v>0</v>
      </c>
      <c r="J47" s="19">
        <f t="shared" si="6"/>
        <v>0</v>
      </c>
      <c r="K47" t="str">
        <f t="shared" si="7"/>
        <v/>
      </c>
      <c r="L47" s="14"/>
      <c r="M47" s="14" t="s">
        <v>229</v>
      </c>
      <c r="O47" s="14">
        <v>1</v>
      </c>
      <c r="P47" s="14" t="s">
        <v>303</v>
      </c>
      <c r="R47" s="14">
        <v>7</v>
      </c>
      <c r="S47" s="14" t="s">
        <v>347</v>
      </c>
      <c r="U47">
        <v>9</v>
      </c>
    </row>
    <row r="48" spans="4:24" x14ac:dyDescent="0.15">
      <c r="D48" s="7">
        <v>25</v>
      </c>
      <c r="E48" s="11" t="s">
        <v>37</v>
      </c>
      <c r="F48" s="2">
        <f t="shared" si="2"/>
        <v>2</v>
      </c>
      <c r="G48" s="19">
        <f t="shared" si="3"/>
        <v>2</v>
      </c>
      <c r="H48" s="19">
        <f t="shared" si="4"/>
        <v>0</v>
      </c>
      <c r="I48" s="19">
        <f t="shared" si="5"/>
        <v>0</v>
      </c>
      <c r="J48" s="19">
        <f t="shared" si="6"/>
        <v>0</v>
      </c>
      <c r="K48" t="str">
        <f t="shared" si="7"/>
        <v/>
      </c>
      <c r="L48" s="14"/>
      <c r="M48" s="14" t="s">
        <v>180</v>
      </c>
      <c r="O48" s="14">
        <v>3</v>
      </c>
      <c r="P48" s="15" t="s">
        <v>304</v>
      </c>
      <c r="R48" s="14">
        <v>15</v>
      </c>
      <c r="S48" s="14" t="s">
        <v>348</v>
      </c>
      <c r="U48">
        <v>8</v>
      </c>
    </row>
    <row r="49" spans="4:21" x14ac:dyDescent="0.15">
      <c r="D49" s="7"/>
      <c r="E49" s="11"/>
      <c r="F49" s="2">
        <f t="shared" si="2"/>
        <v>0</v>
      </c>
      <c r="G49" s="19">
        <f t="shared" si="3"/>
        <v>0</v>
      </c>
      <c r="H49" s="19">
        <f t="shared" si="4"/>
        <v>0</v>
      </c>
      <c r="I49" s="19">
        <f t="shared" si="5"/>
        <v>0</v>
      </c>
      <c r="J49" s="19">
        <f t="shared" si="6"/>
        <v>0</v>
      </c>
      <c r="K49" t="str">
        <f t="shared" si="7"/>
        <v/>
      </c>
      <c r="L49" s="14"/>
      <c r="M49" s="14" t="s">
        <v>230</v>
      </c>
      <c r="O49" s="14">
        <v>2</v>
      </c>
      <c r="P49" s="14" t="s">
        <v>305</v>
      </c>
      <c r="R49" s="14">
        <v>7</v>
      </c>
      <c r="S49" s="14" t="s">
        <v>349</v>
      </c>
      <c r="U49">
        <v>9</v>
      </c>
    </row>
    <row r="50" spans="4:21" x14ac:dyDescent="0.15">
      <c r="D50" s="7"/>
      <c r="E50" s="11"/>
      <c r="F50" s="2">
        <f t="shared" si="2"/>
        <v>0</v>
      </c>
      <c r="G50" s="19">
        <f t="shared" si="3"/>
        <v>0</v>
      </c>
      <c r="H50" s="19">
        <f t="shared" si="4"/>
        <v>0</v>
      </c>
      <c r="I50" s="19">
        <f t="shared" si="5"/>
        <v>0</v>
      </c>
      <c r="J50" s="19">
        <f t="shared" si="6"/>
        <v>0</v>
      </c>
      <c r="K50" t="str">
        <f t="shared" si="7"/>
        <v/>
      </c>
      <c r="L50" s="14"/>
      <c r="M50" s="14" t="s">
        <v>177</v>
      </c>
      <c r="O50" s="14">
        <v>3</v>
      </c>
      <c r="P50" s="14" t="s">
        <v>306</v>
      </c>
      <c r="R50" s="14">
        <v>9</v>
      </c>
      <c r="S50" s="14" t="s">
        <v>351</v>
      </c>
      <c r="U50">
        <v>11</v>
      </c>
    </row>
    <row r="51" spans="4:21" x14ac:dyDescent="0.15">
      <c r="D51" s="7">
        <v>26</v>
      </c>
      <c r="E51" s="11" t="s">
        <v>38</v>
      </c>
      <c r="F51" s="2">
        <f t="shared" si="2"/>
        <v>6</v>
      </c>
      <c r="G51" s="19">
        <f t="shared" si="3"/>
        <v>6</v>
      </c>
      <c r="H51" s="19">
        <f t="shared" si="4"/>
        <v>0</v>
      </c>
      <c r="I51" s="19">
        <f t="shared" si="5"/>
        <v>0</v>
      </c>
      <c r="J51" s="19">
        <f t="shared" si="6"/>
        <v>0</v>
      </c>
      <c r="K51" t="str">
        <f t="shared" si="7"/>
        <v/>
      </c>
      <c r="L51" s="14"/>
      <c r="M51" s="14" t="s">
        <v>174</v>
      </c>
      <c r="N51" t="s">
        <v>375</v>
      </c>
      <c r="O51" s="14">
        <v>4</v>
      </c>
      <c r="P51" s="14" t="s">
        <v>109</v>
      </c>
      <c r="Q51" s="16"/>
      <c r="R51" s="14">
        <v>8</v>
      </c>
      <c r="S51" s="14" t="s">
        <v>350</v>
      </c>
      <c r="U51">
        <v>11</v>
      </c>
    </row>
    <row r="52" spans="4:21" x14ac:dyDescent="0.15">
      <c r="D52" s="7"/>
      <c r="E52" s="11"/>
      <c r="F52" s="2">
        <f t="shared" si="2"/>
        <v>0</v>
      </c>
      <c r="G52" s="19">
        <f t="shared" si="3"/>
        <v>0</v>
      </c>
      <c r="H52" s="19">
        <f t="shared" si="4"/>
        <v>0</v>
      </c>
      <c r="I52" s="19">
        <f t="shared" si="5"/>
        <v>0</v>
      </c>
      <c r="J52" s="19">
        <f t="shared" si="6"/>
        <v>0</v>
      </c>
      <c r="K52" t="str">
        <f t="shared" si="7"/>
        <v/>
      </c>
      <c r="L52" s="14" t="s">
        <v>253</v>
      </c>
      <c r="M52" s="14" t="s">
        <v>389</v>
      </c>
      <c r="O52" s="14">
        <v>1</v>
      </c>
      <c r="P52" s="14" t="s">
        <v>307</v>
      </c>
      <c r="R52" s="14">
        <v>7</v>
      </c>
      <c r="S52" s="14" t="s">
        <v>352</v>
      </c>
      <c r="U52">
        <v>10</v>
      </c>
    </row>
    <row r="53" spans="4:21" x14ac:dyDescent="0.15">
      <c r="D53" s="7">
        <v>27</v>
      </c>
      <c r="E53" s="11" t="s">
        <v>39</v>
      </c>
      <c r="F53" s="2">
        <f t="shared" si="2"/>
        <v>4</v>
      </c>
      <c r="G53" s="19">
        <f t="shared" si="3"/>
        <v>4</v>
      </c>
      <c r="H53" s="19">
        <f t="shared" si="4"/>
        <v>0</v>
      </c>
      <c r="I53" s="19">
        <f t="shared" si="5"/>
        <v>0</v>
      </c>
      <c r="J53" s="19">
        <f t="shared" si="6"/>
        <v>0</v>
      </c>
      <c r="K53" t="str">
        <f t="shared" si="7"/>
        <v/>
      </c>
      <c r="L53" s="14"/>
      <c r="M53" s="14" t="s">
        <v>200</v>
      </c>
      <c r="O53" s="14">
        <v>1</v>
      </c>
      <c r="P53" s="14" t="s">
        <v>327</v>
      </c>
      <c r="R53" s="14">
        <v>6</v>
      </c>
      <c r="S53" s="14" t="s">
        <v>353</v>
      </c>
      <c r="T53" t="s">
        <v>208</v>
      </c>
      <c r="U53">
        <v>14</v>
      </c>
    </row>
    <row r="54" spans="4:21" x14ac:dyDescent="0.15">
      <c r="D54" s="7">
        <v>28</v>
      </c>
      <c r="E54" s="11" t="s">
        <v>40</v>
      </c>
      <c r="F54" s="2">
        <f t="shared" si="2"/>
        <v>7</v>
      </c>
      <c r="G54" s="19">
        <f t="shared" si="3"/>
        <v>7</v>
      </c>
      <c r="H54" s="19">
        <f t="shared" si="4"/>
        <v>0</v>
      </c>
      <c r="I54" s="19">
        <f t="shared" si="5"/>
        <v>0</v>
      </c>
      <c r="J54" s="19">
        <f t="shared" si="6"/>
        <v>0</v>
      </c>
      <c r="K54" t="str">
        <f t="shared" si="7"/>
        <v/>
      </c>
      <c r="L54" s="14"/>
      <c r="M54" s="14" t="s">
        <v>201</v>
      </c>
      <c r="N54" t="s">
        <v>376</v>
      </c>
      <c r="O54" s="14">
        <v>4</v>
      </c>
      <c r="P54" s="14" t="s">
        <v>308</v>
      </c>
      <c r="R54" s="14">
        <v>9</v>
      </c>
      <c r="S54" s="14" t="s">
        <v>354</v>
      </c>
      <c r="U54">
        <v>8</v>
      </c>
    </row>
    <row r="55" spans="4:21" x14ac:dyDescent="0.15">
      <c r="D55" s="7">
        <v>29</v>
      </c>
      <c r="E55" s="11" t="s">
        <v>41</v>
      </c>
      <c r="F55" s="2">
        <f t="shared" si="2"/>
        <v>7</v>
      </c>
      <c r="G55" s="19">
        <f t="shared" si="3"/>
        <v>7</v>
      </c>
      <c r="H55" s="19">
        <f t="shared" si="4"/>
        <v>0</v>
      </c>
      <c r="I55" s="19">
        <f t="shared" si="5"/>
        <v>0</v>
      </c>
      <c r="J55" s="19">
        <f t="shared" si="6"/>
        <v>0</v>
      </c>
      <c r="K55" t="str">
        <f t="shared" si="7"/>
        <v/>
      </c>
      <c r="L55" s="14"/>
      <c r="M55" s="14" t="s">
        <v>202</v>
      </c>
      <c r="O55" s="14">
        <v>2</v>
      </c>
      <c r="P55" s="14" t="s">
        <v>309</v>
      </c>
      <c r="R55" s="14">
        <v>7</v>
      </c>
      <c r="S55" s="14" t="s">
        <v>355</v>
      </c>
      <c r="U55">
        <v>11</v>
      </c>
    </row>
    <row r="56" spans="4:21" x14ac:dyDescent="0.15">
      <c r="D56" s="7">
        <v>30</v>
      </c>
      <c r="E56" s="11" t="s">
        <v>42</v>
      </c>
      <c r="F56" s="2">
        <f t="shared" si="2"/>
        <v>1</v>
      </c>
      <c r="G56" s="19">
        <f t="shared" si="3"/>
        <v>1</v>
      </c>
      <c r="H56" s="19">
        <f t="shared" si="4"/>
        <v>0</v>
      </c>
      <c r="I56" s="19">
        <f t="shared" si="5"/>
        <v>0</v>
      </c>
      <c r="J56" s="19">
        <f t="shared" si="6"/>
        <v>0</v>
      </c>
      <c r="K56" t="str">
        <f t="shared" si="7"/>
        <v/>
      </c>
      <c r="L56" s="14"/>
      <c r="M56" s="14" t="s">
        <v>232</v>
      </c>
      <c r="O56" s="14">
        <v>4</v>
      </c>
      <c r="P56" s="14" t="s">
        <v>157</v>
      </c>
      <c r="R56" s="14">
        <v>5</v>
      </c>
      <c r="S56" s="14" t="s">
        <v>138</v>
      </c>
      <c r="T56" t="s">
        <v>208</v>
      </c>
      <c r="U56">
        <v>14</v>
      </c>
    </row>
    <row r="57" spans="4:21" x14ac:dyDescent="0.15">
      <c r="D57" s="7">
        <v>31</v>
      </c>
      <c r="E57" s="11" t="s">
        <v>43</v>
      </c>
      <c r="F57" s="2">
        <f t="shared" si="2"/>
        <v>3</v>
      </c>
      <c r="G57" s="19">
        <f t="shared" si="3"/>
        <v>3</v>
      </c>
      <c r="H57" s="19">
        <f t="shared" si="4"/>
        <v>0</v>
      </c>
      <c r="I57" s="19">
        <f t="shared" si="5"/>
        <v>0</v>
      </c>
      <c r="J57" s="19">
        <f t="shared" si="6"/>
        <v>0</v>
      </c>
      <c r="K57" t="str">
        <f t="shared" si="7"/>
        <v/>
      </c>
      <c r="L57" s="14"/>
      <c r="M57" s="14" t="s">
        <v>254</v>
      </c>
      <c r="O57" s="14">
        <v>5</v>
      </c>
      <c r="P57" s="14" t="s">
        <v>310</v>
      </c>
      <c r="R57" s="14">
        <v>9</v>
      </c>
      <c r="S57" s="14" t="s">
        <v>356</v>
      </c>
      <c r="U57">
        <v>11</v>
      </c>
    </row>
    <row r="58" spans="4:21" x14ac:dyDescent="0.15">
      <c r="D58" s="7">
        <v>32</v>
      </c>
      <c r="E58" s="11" t="s">
        <v>44</v>
      </c>
      <c r="F58" s="2">
        <f t="shared" si="2"/>
        <v>3</v>
      </c>
      <c r="G58" s="19">
        <f t="shared" si="3"/>
        <v>3</v>
      </c>
      <c r="H58" s="19">
        <f t="shared" si="4"/>
        <v>0</v>
      </c>
      <c r="I58" s="19">
        <f t="shared" si="5"/>
        <v>0</v>
      </c>
      <c r="J58" s="19">
        <f t="shared" si="6"/>
        <v>0</v>
      </c>
      <c r="K58">
        <f t="shared" si="7"/>
        <v>1</v>
      </c>
      <c r="L58" s="14"/>
      <c r="M58" s="14" t="s">
        <v>218</v>
      </c>
      <c r="O58" s="14">
        <v>1</v>
      </c>
      <c r="P58" s="14" t="s">
        <v>311</v>
      </c>
      <c r="R58" s="14">
        <v>4</v>
      </c>
      <c r="S58" s="14" t="s">
        <v>357</v>
      </c>
      <c r="U58">
        <v>8</v>
      </c>
    </row>
    <row r="59" spans="4:21" x14ac:dyDescent="0.15">
      <c r="D59" s="7">
        <v>33</v>
      </c>
      <c r="E59" s="11" t="s">
        <v>45</v>
      </c>
      <c r="F59" s="2">
        <f t="shared" si="2"/>
        <v>6</v>
      </c>
      <c r="G59" s="19">
        <f t="shared" si="3"/>
        <v>6</v>
      </c>
      <c r="H59" s="19">
        <f t="shared" si="4"/>
        <v>0</v>
      </c>
      <c r="I59" s="19">
        <f t="shared" si="5"/>
        <v>0</v>
      </c>
      <c r="J59" s="19">
        <f t="shared" si="6"/>
        <v>0</v>
      </c>
      <c r="K59" t="str">
        <f t="shared" si="7"/>
        <v/>
      </c>
      <c r="L59" s="14" t="s">
        <v>255</v>
      </c>
      <c r="M59" s="14" t="s">
        <v>199</v>
      </c>
      <c r="N59" t="s">
        <v>207</v>
      </c>
      <c r="O59" s="14">
        <v>6</v>
      </c>
      <c r="P59" s="14" t="s">
        <v>108</v>
      </c>
      <c r="R59" s="14">
        <v>8</v>
      </c>
      <c r="S59" s="14" t="s">
        <v>359</v>
      </c>
      <c r="U59">
        <v>10</v>
      </c>
    </row>
    <row r="60" spans="4:21" x14ac:dyDescent="0.15">
      <c r="D60" s="7">
        <v>34</v>
      </c>
      <c r="E60" s="11" t="s">
        <v>46</v>
      </c>
      <c r="F60" s="2">
        <f t="shared" si="2"/>
        <v>3</v>
      </c>
      <c r="G60" s="19">
        <f t="shared" si="3"/>
        <v>3</v>
      </c>
      <c r="H60" s="19">
        <f t="shared" si="4"/>
        <v>0</v>
      </c>
      <c r="I60" s="19">
        <f t="shared" si="5"/>
        <v>0</v>
      </c>
      <c r="J60" s="19">
        <f t="shared" si="6"/>
        <v>0</v>
      </c>
      <c r="K60" t="str">
        <f t="shared" si="7"/>
        <v/>
      </c>
      <c r="L60" s="14"/>
      <c r="M60" s="14" t="s">
        <v>203</v>
      </c>
      <c r="O60" s="14">
        <v>1</v>
      </c>
      <c r="P60" s="14" t="s">
        <v>312</v>
      </c>
      <c r="R60" s="14">
        <v>4</v>
      </c>
      <c r="S60" s="14" t="s">
        <v>360</v>
      </c>
      <c r="U60">
        <v>10</v>
      </c>
    </row>
    <row r="61" spans="4:21" x14ac:dyDescent="0.15">
      <c r="D61" s="7">
        <v>35</v>
      </c>
      <c r="E61" s="11" t="s">
        <v>47</v>
      </c>
      <c r="F61" s="2">
        <f t="shared" si="2"/>
        <v>6</v>
      </c>
      <c r="G61" s="19">
        <f t="shared" si="3"/>
        <v>6</v>
      </c>
      <c r="H61" s="19">
        <f t="shared" si="4"/>
        <v>0</v>
      </c>
      <c r="I61" s="19">
        <f t="shared" si="5"/>
        <v>0</v>
      </c>
      <c r="J61" s="19">
        <f t="shared" si="6"/>
        <v>0</v>
      </c>
      <c r="K61" t="str">
        <f t="shared" si="7"/>
        <v/>
      </c>
      <c r="L61" s="14"/>
      <c r="M61" s="14" t="s">
        <v>256</v>
      </c>
      <c r="O61" s="14">
        <v>5</v>
      </c>
      <c r="P61" s="14" t="s">
        <v>313</v>
      </c>
      <c r="R61" s="14">
        <v>7</v>
      </c>
      <c r="S61" s="14" t="s">
        <v>361</v>
      </c>
      <c r="U61">
        <v>10</v>
      </c>
    </row>
    <row r="62" spans="4:21" x14ac:dyDescent="0.15">
      <c r="D62" s="7">
        <v>36</v>
      </c>
      <c r="E62" s="11" t="s">
        <v>48</v>
      </c>
      <c r="F62" s="2">
        <f t="shared" si="2"/>
        <v>5</v>
      </c>
      <c r="G62" s="19">
        <f t="shared" si="3"/>
        <v>5</v>
      </c>
      <c r="H62" s="19">
        <f t="shared" si="4"/>
        <v>0</v>
      </c>
      <c r="I62" s="19">
        <f t="shared" si="5"/>
        <v>0</v>
      </c>
      <c r="J62" s="19">
        <f t="shared" si="6"/>
        <v>0</v>
      </c>
      <c r="K62" t="str">
        <f t="shared" si="7"/>
        <v/>
      </c>
      <c r="L62" s="14"/>
      <c r="M62" s="14" t="s">
        <v>257</v>
      </c>
      <c r="O62" s="14">
        <v>3</v>
      </c>
      <c r="P62" s="14" t="s">
        <v>314</v>
      </c>
      <c r="R62" s="14">
        <v>7</v>
      </c>
      <c r="S62" s="14" t="s">
        <v>362</v>
      </c>
      <c r="U62">
        <v>10</v>
      </c>
    </row>
    <row r="63" spans="4:21" x14ac:dyDescent="0.15">
      <c r="D63" s="7">
        <v>37</v>
      </c>
      <c r="E63" s="11" t="s">
        <v>396</v>
      </c>
      <c r="F63" s="2">
        <f t="shared" si="2"/>
        <v>7</v>
      </c>
      <c r="G63" s="19">
        <f t="shared" si="3"/>
        <v>0</v>
      </c>
      <c r="H63" s="19">
        <f t="shared" si="4"/>
        <v>7</v>
      </c>
      <c r="I63" s="19">
        <f t="shared" si="5"/>
        <v>0</v>
      </c>
      <c r="J63" s="19">
        <f t="shared" si="6"/>
        <v>0</v>
      </c>
      <c r="K63" t="str">
        <f t="shared" si="7"/>
        <v/>
      </c>
      <c r="L63" s="14"/>
      <c r="M63" s="14" t="s">
        <v>258</v>
      </c>
      <c r="O63" s="14">
        <v>3</v>
      </c>
      <c r="P63" s="14" t="s">
        <v>315</v>
      </c>
      <c r="Q63" t="s">
        <v>381</v>
      </c>
      <c r="R63" s="14">
        <v>10</v>
      </c>
      <c r="S63" s="14" t="s">
        <v>142</v>
      </c>
      <c r="U63">
        <v>9</v>
      </c>
    </row>
    <row r="64" spans="4:21" x14ac:dyDescent="0.15">
      <c r="D64" s="7">
        <v>38</v>
      </c>
      <c r="E64" s="11" t="s">
        <v>49</v>
      </c>
      <c r="F64" s="2">
        <f t="shared" si="2"/>
        <v>2</v>
      </c>
      <c r="G64" s="19">
        <f t="shared" si="3"/>
        <v>2</v>
      </c>
      <c r="H64" s="19">
        <f t="shared" si="4"/>
        <v>0</v>
      </c>
      <c r="I64" s="19">
        <f t="shared" si="5"/>
        <v>0</v>
      </c>
      <c r="J64" s="19">
        <f t="shared" si="6"/>
        <v>0</v>
      </c>
      <c r="K64" t="str">
        <f t="shared" si="7"/>
        <v/>
      </c>
      <c r="L64" s="14" t="s">
        <v>259</v>
      </c>
      <c r="M64" s="14" t="s">
        <v>260</v>
      </c>
      <c r="O64" s="14">
        <v>2</v>
      </c>
      <c r="P64" s="14" t="s">
        <v>316</v>
      </c>
      <c r="R64" s="14">
        <v>7</v>
      </c>
      <c r="S64" s="14" t="s">
        <v>363</v>
      </c>
      <c r="T64" t="s">
        <v>208</v>
      </c>
      <c r="U64">
        <v>12</v>
      </c>
    </row>
    <row r="65" spans="4:21" x14ac:dyDescent="0.15">
      <c r="D65" s="7">
        <v>39</v>
      </c>
      <c r="E65" s="11" t="s">
        <v>50</v>
      </c>
      <c r="F65" s="2">
        <f t="shared" si="2"/>
        <v>6</v>
      </c>
      <c r="G65" s="19">
        <f t="shared" si="3"/>
        <v>6</v>
      </c>
      <c r="H65" s="19">
        <f t="shared" si="4"/>
        <v>0</v>
      </c>
      <c r="I65" s="19">
        <f t="shared" si="5"/>
        <v>0</v>
      </c>
      <c r="J65" s="19">
        <f t="shared" si="6"/>
        <v>0</v>
      </c>
      <c r="K65" t="str">
        <f t="shared" si="7"/>
        <v/>
      </c>
      <c r="L65" s="14"/>
      <c r="M65" s="14" t="s">
        <v>239</v>
      </c>
      <c r="N65" t="s">
        <v>377</v>
      </c>
      <c r="O65" s="14">
        <v>7</v>
      </c>
      <c r="P65" s="14" t="s">
        <v>317</v>
      </c>
      <c r="R65" s="14">
        <v>5</v>
      </c>
      <c r="S65" s="14" t="s">
        <v>364</v>
      </c>
      <c r="U65">
        <v>11</v>
      </c>
    </row>
    <row r="66" spans="4:21" x14ac:dyDescent="0.15">
      <c r="D66" s="7">
        <v>40</v>
      </c>
      <c r="E66" s="11" t="s">
        <v>51</v>
      </c>
      <c r="F66" s="2">
        <f t="shared" si="2"/>
        <v>4</v>
      </c>
      <c r="G66" s="19">
        <f t="shared" si="3"/>
        <v>4</v>
      </c>
      <c r="H66" s="19">
        <f t="shared" si="4"/>
        <v>0</v>
      </c>
      <c r="I66" s="19">
        <f t="shared" si="5"/>
        <v>0</v>
      </c>
      <c r="J66" s="19">
        <f t="shared" si="6"/>
        <v>0</v>
      </c>
      <c r="K66" t="str">
        <f t="shared" si="7"/>
        <v/>
      </c>
      <c r="L66" s="14"/>
      <c r="M66" s="14" t="s">
        <v>238</v>
      </c>
      <c r="O66" s="14">
        <v>6</v>
      </c>
      <c r="P66" s="14" t="s">
        <v>161</v>
      </c>
      <c r="R66" s="14">
        <v>9</v>
      </c>
      <c r="S66" s="14" t="s">
        <v>365</v>
      </c>
      <c r="U66">
        <v>10</v>
      </c>
    </row>
    <row r="67" spans="4:21" x14ac:dyDescent="0.15">
      <c r="D67" s="7">
        <v>41</v>
      </c>
      <c r="E67" s="11" t="s">
        <v>52</v>
      </c>
      <c r="F67" s="2">
        <f t="shared" si="2"/>
        <v>6</v>
      </c>
      <c r="G67" s="19">
        <f t="shared" si="3"/>
        <v>6</v>
      </c>
      <c r="H67" s="19">
        <f t="shared" si="4"/>
        <v>0</v>
      </c>
      <c r="I67" s="19">
        <f t="shared" si="5"/>
        <v>0</v>
      </c>
      <c r="J67" s="19">
        <f t="shared" si="6"/>
        <v>0</v>
      </c>
      <c r="K67" t="str">
        <f t="shared" si="7"/>
        <v/>
      </c>
      <c r="L67" s="14"/>
      <c r="M67" s="14" t="s">
        <v>235</v>
      </c>
      <c r="O67" s="14">
        <v>5</v>
      </c>
      <c r="P67" s="14" t="s">
        <v>318</v>
      </c>
      <c r="R67" s="16">
        <v>5</v>
      </c>
    </row>
    <row r="68" spans="4:21" x14ac:dyDescent="0.15">
      <c r="D68" s="7">
        <v>42</v>
      </c>
      <c r="E68" s="11" t="s">
        <v>53</v>
      </c>
      <c r="F68" s="2">
        <f t="shared" si="2"/>
        <v>5</v>
      </c>
      <c r="G68" s="19">
        <f t="shared" si="3"/>
        <v>5</v>
      </c>
      <c r="H68" s="19">
        <f t="shared" si="4"/>
        <v>0</v>
      </c>
      <c r="I68" s="19">
        <f t="shared" si="5"/>
        <v>0</v>
      </c>
      <c r="J68" s="19">
        <f t="shared" si="6"/>
        <v>0</v>
      </c>
      <c r="K68">
        <f t="shared" si="7"/>
        <v>2</v>
      </c>
      <c r="L68" s="14"/>
      <c r="M68" s="14" t="s">
        <v>219</v>
      </c>
      <c r="O68" s="14">
        <v>2</v>
      </c>
      <c r="P68" s="14" t="s">
        <v>319</v>
      </c>
      <c r="R68" s="16">
        <v>6</v>
      </c>
    </row>
    <row r="69" spans="4:21" x14ac:dyDescent="0.15">
      <c r="D69" s="7">
        <v>43</v>
      </c>
      <c r="E69" s="11" t="s">
        <v>54</v>
      </c>
      <c r="F69" s="2">
        <f t="shared" si="2"/>
        <v>5</v>
      </c>
      <c r="G69" s="19">
        <f t="shared" si="3"/>
        <v>5</v>
      </c>
      <c r="H69" s="19">
        <f t="shared" si="4"/>
        <v>0</v>
      </c>
      <c r="I69" s="19">
        <f t="shared" si="5"/>
        <v>0</v>
      </c>
      <c r="J69" s="19">
        <f t="shared" si="6"/>
        <v>0</v>
      </c>
      <c r="K69" t="str">
        <f t="shared" si="7"/>
        <v/>
      </c>
      <c r="L69" s="14"/>
      <c r="M69" s="14" t="s">
        <v>261</v>
      </c>
      <c r="O69" s="14">
        <v>4</v>
      </c>
      <c r="P69" s="14" t="s">
        <v>320</v>
      </c>
      <c r="R69">
        <v>8</v>
      </c>
    </row>
    <row r="70" spans="4:21" x14ac:dyDescent="0.15">
      <c r="D70" s="7">
        <v>44</v>
      </c>
      <c r="E70" s="11" t="s">
        <v>55</v>
      </c>
      <c r="F70" s="2">
        <f t="shared" si="2"/>
        <v>7</v>
      </c>
      <c r="G70" s="19">
        <f t="shared" si="3"/>
        <v>7</v>
      </c>
      <c r="H70" s="19">
        <f t="shared" si="4"/>
        <v>0</v>
      </c>
      <c r="I70" s="19">
        <f t="shared" si="5"/>
        <v>0</v>
      </c>
      <c r="J70" s="19">
        <f t="shared" si="6"/>
        <v>0</v>
      </c>
      <c r="K70" t="str">
        <f t="shared" si="7"/>
        <v/>
      </c>
      <c r="L70" s="14"/>
      <c r="M70" s="14" t="s">
        <v>262</v>
      </c>
      <c r="O70" s="14">
        <v>5</v>
      </c>
      <c r="P70" s="14" t="s">
        <v>321</v>
      </c>
      <c r="R70">
        <v>8</v>
      </c>
    </row>
    <row r="71" spans="4:21" x14ac:dyDescent="0.15">
      <c r="D71" s="7">
        <v>45</v>
      </c>
      <c r="E71" s="11" t="s">
        <v>56</v>
      </c>
      <c r="F71" s="2">
        <f t="shared" si="2"/>
        <v>5</v>
      </c>
      <c r="G71" s="19">
        <f t="shared" si="3"/>
        <v>5</v>
      </c>
      <c r="H71" s="19">
        <f t="shared" si="4"/>
        <v>0</v>
      </c>
      <c r="I71" s="19">
        <f t="shared" si="5"/>
        <v>0</v>
      </c>
      <c r="J71" s="19">
        <f t="shared" si="6"/>
        <v>0</v>
      </c>
      <c r="K71" t="str">
        <f t="shared" si="7"/>
        <v/>
      </c>
      <c r="L71" s="14"/>
      <c r="M71" s="14" t="s">
        <v>263</v>
      </c>
      <c r="O71" s="14">
        <v>1</v>
      </c>
      <c r="P71" s="14" t="s">
        <v>322</v>
      </c>
      <c r="R71">
        <v>6</v>
      </c>
    </row>
    <row r="72" spans="4:21" x14ac:dyDescent="0.15">
      <c r="D72" s="7">
        <v>46</v>
      </c>
      <c r="E72" s="11" t="s">
        <v>57</v>
      </c>
      <c r="F72" s="2">
        <f t="shared" si="2"/>
        <v>7</v>
      </c>
      <c r="G72" s="19">
        <f t="shared" si="3"/>
        <v>7</v>
      </c>
      <c r="H72" s="19">
        <f t="shared" si="4"/>
        <v>0</v>
      </c>
      <c r="I72" s="19">
        <f t="shared" si="5"/>
        <v>0</v>
      </c>
      <c r="J72" s="19">
        <f t="shared" si="6"/>
        <v>0</v>
      </c>
      <c r="K72" t="str">
        <f t="shared" si="7"/>
        <v/>
      </c>
      <c r="L72" s="14"/>
      <c r="M72" s="14" t="s">
        <v>212</v>
      </c>
      <c r="O72" s="14">
        <v>1</v>
      </c>
      <c r="P72" s="14" t="s">
        <v>323</v>
      </c>
      <c r="R72">
        <v>7</v>
      </c>
    </row>
    <row r="73" spans="4:21" x14ac:dyDescent="0.15">
      <c r="D73" s="7">
        <v>47</v>
      </c>
      <c r="E73" s="11" t="s">
        <v>58</v>
      </c>
      <c r="F73" s="2">
        <f t="shared" si="2"/>
        <v>6</v>
      </c>
      <c r="G73" s="19">
        <f t="shared" si="3"/>
        <v>6</v>
      </c>
      <c r="H73" s="19">
        <f t="shared" si="4"/>
        <v>0</v>
      </c>
      <c r="I73" s="19">
        <f t="shared" si="5"/>
        <v>0</v>
      </c>
      <c r="J73" s="19">
        <f t="shared" si="6"/>
        <v>0</v>
      </c>
      <c r="K73" t="str">
        <f t="shared" si="7"/>
        <v/>
      </c>
      <c r="L73" s="14"/>
      <c r="M73" s="14" t="s">
        <v>264</v>
      </c>
      <c r="O73" s="14">
        <v>3</v>
      </c>
      <c r="P73" s="14" t="s">
        <v>159</v>
      </c>
      <c r="R73">
        <v>9</v>
      </c>
    </row>
    <row r="74" spans="4:21" x14ac:dyDescent="0.15">
      <c r="D74" s="7">
        <v>48</v>
      </c>
      <c r="E74" s="11" t="s">
        <v>59</v>
      </c>
      <c r="F74" s="2">
        <f t="shared" si="2"/>
        <v>6</v>
      </c>
      <c r="G74" s="19">
        <f t="shared" si="3"/>
        <v>6</v>
      </c>
      <c r="H74" s="19">
        <f t="shared" si="4"/>
        <v>0</v>
      </c>
      <c r="I74" s="19">
        <f t="shared" si="5"/>
        <v>0</v>
      </c>
      <c r="J74" s="19">
        <f t="shared" si="6"/>
        <v>0</v>
      </c>
      <c r="K74" t="str">
        <f t="shared" si="7"/>
        <v/>
      </c>
      <c r="L74" s="14"/>
      <c r="M74" s="14" t="s">
        <v>25</v>
      </c>
      <c r="N74" t="s">
        <v>383</v>
      </c>
      <c r="O74" s="14">
        <v>7</v>
      </c>
      <c r="P74" s="14" t="s">
        <v>324</v>
      </c>
      <c r="R74">
        <v>7</v>
      </c>
    </row>
    <row r="75" spans="4:21" x14ac:dyDescent="0.15">
      <c r="D75" s="7">
        <v>49</v>
      </c>
      <c r="E75" s="11" t="s">
        <v>60</v>
      </c>
      <c r="F75" s="2">
        <f t="shared" si="2"/>
        <v>4</v>
      </c>
      <c r="G75" s="19">
        <f t="shared" si="3"/>
        <v>4</v>
      </c>
      <c r="H75" s="19">
        <f t="shared" si="4"/>
        <v>0</v>
      </c>
      <c r="I75" s="19">
        <f t="shared" si="5"/>
        <v>0</v>
      </c>
      <c r="J75" s="19">
        <f t="shared" si="6"/>
        <v>0</v>
      </c>
      <c r="K75" t="str">
        <f t="shared" si="7"/>
        <v/>
      </c>
      <c r="L75" s="14" t="s">
        <v>265</v>
      </c>
      <c r="M75" s="14" t="s">
        <v>240</v>
      </c>
      <c r="O75" s="14">
        <v>6</v>
      </c>
      <c r="P75" s="14" t="s">
        <v>325</v>
      </c>
      <c r="R75">
        <v>7</v>
      </c>
    </row>
    <row r="76" spans="4:21" x14ac:dyDescent="0.15">
      <c r="D76" s="7">
        <v>50</v>
      </c>
      <c r="E76" s="11" t="s">
        <v>61</v>
      </c>
      <c r="F76" s="2">
        <f t="shared" si="2"/>
        <v>5</v>
      </c>
      <c r="G76" s="19">
        <f t="shared" si="3"/>
        <v>5</v>
      </c>
      <c r="H76" s="19">
        <f t="shared" si="4"/>
        <v>0</v>
      </c>
      <c r="I76" s="19">
        <f t="shared" si="5"/>
        <v>0</v>
      </c>
      <c r="J76" s="19">
        <f t="shared" si="6"/>
        <v>0</v>
      </c>
      <c r="K76" t="str">
        <f t="shared" si="7"/>
        <v/>
      </c>
      <c r="L76" s="14"/>
      <c r="M76" s="14" t="s">
        <v>270</v>
      </c>
      <c r="O76" s="14">
        <v>2</v>
      </c>
      <c r="P76" s="14" t="s">
        <v>326</v>
      </c>
      <c r="R76">
        <v>7</v>
      </c>
    </row>
    <row r="77" spans="4:21" x14ac:dyDescent="0.15">
      <c r="D77" s="7">
        <v>51</v>
      </c>
      <c r="E77" s="11" t="s">
        <v>62</v>
      </c>
      <c r="F77" s="2">
        <f t="shared" si="2"/>
        <v>3</v>
      </c>
      <c r="G77" s="19">
        <f t="shared" si="3"/>
        <v>3</v>
      </c>
      <c r="H77" s="19">
        <f t="shared" si="4"/>
        <v>0</v>
      </c>
      <c r="I77" s="19">
        <f t="shared" si="5"/>
        <v>0</v>
      </c>
      <c r="J77" s="19">
        <f t="shared" si="6"/>
        <v>0</v>
      </c>
      <c r="K77" t="str">
        <f t="shared" si="7"/>
        <v/>
      </c>
      <c r="L77" s="14"/>
      <c r="M77" s="14" t="s">
        <v>234</v>
      </c>
      <c r="O77" s="14">
        <v>5</v>
      </c>
      <c r="P77" s="14" t="s">
        <v>166</v>
      </c>
      <c r="Q77" s="16"/>
      <c r="R77">
        <v>8</v>
      </c>
    </row>
    <row r="78" spans="4:21" x14ac:dyDescent="0.15">
      <c r="D78" s="7">
        <v>52</v>
      </c>
      <c r="E78" s="11" t="s">
        <v>63</v>
      </c>
      <c r="F78" s="2">
        <f t="shared" si="2"/>
        <v>4</v>
      </c>
      <c r="G78" s="19">
        <f t="shared" si="3"/>
        <v>4</v>
      </c>
      <c r="H78" s="19">
        <f t="shared" si="4"/>
        <v>0</v>
      </c>
      <c r="I78" s="19">
        <f t="shared" si="5"/>
        <v>0</v>
      </c>
      <c r="J78" s="19">
        <f t="shared" si="6"/>
        <v>0</v>
      </c>
      <c r="K78" t="str">
        <f t="shared" si="7"/>
        <v/>
      </c>
      <c r="L78" s="14"/>
      <c r="M78" s="14" t="s">
        <v>233</v>
      </c>
      <c r="O78" s="14">
        <v>4</v>
      </c>
      <c r="P78" s="14" t="s">
        <v>328</v>
      </c>
      <c r="R78">
        <v>8</v>
      </c>
    </row>
    <row r="79" spans="4:21" x14ac:dyDescent="0.15">
      <c r="D79" s="7">
        <v>53</v>
      </c>
      <c r="E79" s="11" t="s">
        <v>64</v>
      </c>
      <c r="F79" s="2">
        <f t="shared" si="2"/>
        <v>5</v>
      </c>
      <c r="G79" s="19">
        <f t="shared" si="3"/>
        <v>5</v>
      </c>
      <c r="H79" s="19">
        <f t="shared" si="4"/>
        <v>0</v>
      </c>
      <c r="I79" s="19">
        <f t="shared" si="5"/>
        <v>0</v>
      </c>
      <c r="J79" s="19">
        <f t="shared" si="6"/>
        <v>0</v>
      </c>
      <c r="K79" t="str">
        <f t="shared" si="7"/>
        <v/>
      </c>
      <c r="L79" s="14"/>
      <c r="M79" s="14" t="s">
        <v>241</v>
      </c>
      <c r="O79" s="14">
        <v>3</v>
      </c>
      <c r="P79" s="14" t="s">
        <v>396</v>
      </c>
      <c r="R79">
        <v>7</v>
      </c>
    </row>
    <row r="80" spans="4:21" x14ac:dyDescent="0.15">
      <c r="D80" s="7"/>
      <c r="E80" s="11"/>
      <c r="F80" s="2">
        <f t="shared" si="2"/>
        <v>0</v>
      </c>
      <c r="G80" s="19">
        <f t="shared" si="3"/>
        <v>0</v>
      </c>
      <c r="H80" s="19">
        <f t="shared" si="4"/>
        <v>0</v>
      </c>
      <c r="I80" s="19">
        <f t="shared" si="5"/>
        <v>0</v>
      </c>
      <c r="J80" s="19">
        <f t="shared" si="6"/>
        <v>0</v>
      </c>
      <c r="K80" t="str">
        <f t="shared" si="7"/>
        <v/>
      </c>
      <c r="L80" s="14"/>
      <c r="M80" s="14" t="s">
        <v>244</v>
      </c>
      <c r="N80" t="s">
        <v>380</v>
      </c>
      <c r="O80" s="14">
        <v>4</v>
      </c>
      <c r="P80" s="14"/>
    </row>
    <row r="81" spans="4:16" x14ac:dyDescent="0.15">
      <c r="D81" s="7">
        <v>54</v>
      </c>
      <c r="E81" s="11" t="s">
        <v>65</v>
      </c>
      <c r="F81" s="2">
        <f t="shared" si="2"/>
        <v>2</v>
      </c>
      <c r="G81" s="19">
        <f t="shared" si="3"/>
        <v>2</v>
      </c>
      <c r="H81" s="19">
        <f t="shared" si="4"/>
        <v>0</v>
      </c>
      <c r="I81" s="19">
        <f t="shared" si="5"/>
        <v>0</v>
      </c>
      <c r="J81" s="19">
        <f t="shared" si="6"/>
        <v>0</v>
      </c>
      <c r="K81" t="str">
        <f t="shared" si="7"/>
        <v/>
      </c>
      <c r="L81" s="14"/>
      <c r="M81" s="14" t="s">
        <v>247</v>
      </c>
      <c r="O81" s="14">
        <v>5</v>
      </c>
      <c r="P81" s="14"/>
    </row>
    <row r="82" spans="4:16" x14ac:dyDescent="0.15">
      <c r="D82" s="7">
        <v>55</v>
      </c>
      <c r="E82" s="11" t="s">
        <v>66</v>
      </c>
      <c r="F82" s="2">
        <f t="shared" si="2"/>
        <v>4</v>
      </c>
      <c r="G82" s="19">
        <f t="shared" si="3"/>
        <v>4</v>
      </c>
      <c r="H82" s="19">
        <f t="shared" si="4"/>
        <v>0</v>
      </c>
      <c r="I82" s="19">
        <f t="shared" si="5"/>
        <v>0</v>
      </c>
      <c r="J82" s="19">
        <f t="shared" si="6"/>
        <v>0</v>
      </c>
      <c r="K82" t="str">
        <f t="shared" si="7"/>
        <v/>
      </c>
      <c r="L82" s="14"/>
      <c r="M82" s="14" t="s">
        <v>266</v>
      </c>
      <c r="O82" s="14">
        <v>6</v>
      </c>
      <c r="P82" s="14"/>
    </row>
    <row r="83" spans="4:16" x14ac:dyDescent="0.15">
      <c r="D83" s="7">
        <v>56</v>
      </c>
      <c r="E83" s="11" t="s">
        <v>67</v>
      </c>
      <c r="F83" s="2">
        <f t="shared" si="2"/>
        <v>5</v>
      </c>
      <c r="G83" s="19">
        <f t="shared" si="3"/>
        <v>5</v>
      </c>
      <c r="H83" s="19">
        <f t="shared" si="4"/>
        <v>0</v>
      </c>
      <c r="I83" s="19">
        <f t="shared" si="5"/>
        <v>0</v>
      </c>
      <c r="J83" s="19">
        <f t="shared" si="6"/>
        <v>0</v>
      </c>
      <c r="K83" t="str">
        <f t="shared" si="7"/>
        <v/>
      </c>
      <c r="L83" s="14"/>
      <c r="M83" s="14" t="s">
        <v>267</v>
      </c>
      <c r="N83" t="s">
        <v>382</v>
      </c>
      <c r="O83" s="14">
        <v>4</v>
      </c>
      <c r="P83" s="14"/>
    </row>
    <row r="84" spans="4:16" x14ac:dyDescent="0.15">
      <c r="D84" s="7">
        <v>57</v>
      </c>
      <c r="E84" s="11" t="s">
        <v>68</v>
      </c>
      <c r="F84" s="2">
        <f t="shared" si="2"/>
        <v>3</v>
      </c>
      <c r="G84" s="19">
        <f t="shared" si="3"/>
        <v>3</v>
      </c>
      <c r="H84" s="19">
        <f t="shared" si="4"/>
        <v>0</v>
      </c>
      <c r="I84" s="19">
        <f t="shared" si="5"/>
        <v>0</v>
      </c>
      <c r="J84" s="19">
        <f t="shared" si="6"/>
        <v>0</v>
      </c>
      <c r="K84" t="str">
        <f t="shared" si="7"/>
        <v/>
      </c>
      <c r="L84" s="14"/>
      <c r="M84" s="14" t="s">
        <v>237</v>
      </c>
      <c r="O84" s="14">
        <v>2</v>
      </c>
      <c r="P84" s="14"/>
    </row>
    <row r="85" spans="4:16" x14ac:dyDescent="0.15">
      <c r="D85" s="7">
        <v>58</v>
      </c>
      <c r="E85" s="11" t="s">
        <v>69</v>
      </c>
      <c r="F85" s="2">
        <f t="shared" si="2"/>
        <v>3</v>
      </c>
      <c r="G85" s="19">
        <f t="shared" si="3"/>
        <v>3</v>
      </c>
      <c r="H85" s="19">
        <f t="shared" si="4"/>
        <v>0</v>
      </c>
      <c r="I85" s="19">
        <f t="shared" si="5"/>
        <v>0</v>
      </c>
      <c r="J85" s="19">
        <f t="shared" si="6"/>
        <v>0</v>
      </c>
      <c r="K85" t="str">
        <f t="shared" si="7"/>
        <v/>
      </c>
      <c r="L85" s="14"/>
      <c r="M85" s="14" t="s">
        <v>236</v>
      </c>
      <c r="O85" s="14">
        <v>3</v>
      </c>
      <c r="P85" s="14"/>
    </row>
    <row r="86" spans="4:16" x14ac:dyDescent="0.15">
      <c r="D86" s="7">
        <v>59</v>
      </c>
      <c r="E86" s="11" t="s">
        <v>70</v>
      </c>
      <c r="F86" s="2">
        <f t="shared" si="2"/>
        <v>3</v>
      </c>
      <c r="G86" s="19">
        <f t="shared" si="3"/>
        <v>3</v>
      </c>
      <c r="H86" s="19">
        <f t="shared" si="4"/>
        <v>0</v>
      </c>
      <c r="I86" s="19">
        <f t="shared" si="5"/>
        <v>0</v>
      </c>
      <c r="J86" s="19">
        <f t="shared" si="6"/>
        <v>0</v>
      </c>
      <c r="K86" t="str">
        <f t="shared" si="7"/>
        <v/>
      </c>
      <c r="L86" s="14"/>
      <c r="M86" s="14" t="s">
        <v>268</v>
      </c>
      <c r="O86" s="14">
        <v>5</v>
      </c>
      <c r="P86" s="14"/>
    </row>
    <row r="87" spans="4:16" x14ac:dyDescent="0.15">
      <c r="D87" s="7">
        <v>60</v>
      </c>
      <c r="E87" s="11" t="s">
        <v>71</v>
      </c>
      <c r="F87" s="2">
        <f t="shared" si="2"/>
        <v>2</v>
      </c>
      <c r="G87" s="19">
        <f t="shared" si="3"/>
        <v>2</v>
      </c>
      <c r="H87" s="19">
        <f t="shared" si="4"/>
        <v>0</v>
      </c>
      <c r="I87" s="19">
        <f t="shared" si="5"/>
        <v>0</v>
      </c>
      <c r="J87" s="19">
        <f t="shared" si="6"/>
        <v>0</v>
      </c>
      <c r="K87" t="str">
        <f t="shared" si="7"/>
        <v/>
      </c>
      <c r="L87" s="14" t="s">
        <v>269</v>
      </c>
      <c r="M87" s="14" t="s">
        <v>205</v>
      </c>
      <c r="O87" s="14">
        <v>2</v>
      </c>
      <c r="P87" s="14"/>
    </row>
    <row r="88" spans="4:16" x14ac:dyDescent="0.15">
      <c r="D88" s="7">
        <v>61</v>
      </c>
      <c r="E88" s="11" t="s">
        <v>72</v>
      </c>
      <c r="F88" s="2">
        <f t="shared" si="2"/>
        <v>1</v>
      </c>
      <c r="G88" s="19">
        <f t="shared" si="3"/>
        <v>1</v>
      </c>
      <c r="H88" s="19">
        <f t="shared" si="4"/>
        <v>0</v>
      </c>
      <c r="I88" s="19">
        <f t="shared" si="5"/>
        <v>0</v>
      </c>
      <c r="J88" s="19">
        <f t="shared" si="6"/>
        <v>0</v>
      </c>
      <c r="K88" t="str">
        <f t="shared" si="7"/>
        <v/>
      </c>
      <c r="L88" s="14"/>
      <c r="M88" s="14" t="s">
        <v>271</v>
      </c>
      <c r="O88" s="14">
        <v>6</v>
      </c>
      <c r="P88" s="14"/>
    </row>
    <row r="89" spans="4:16" x14ac:dyDescent="0.15">
      <c r="D89" s="7">
        <v>62</v>
      </c>
      <c r="E89" s="11" t="s">
        <v>73</v>
      </c>
      <c r="F89" s="2">
        <f t="shared" ref="F89:F153" si="8">MAX(G89:J89)</f>
        <v>3</v>
      </c>
      <c r="G89" s="19">
        <f t="shared" ref="G89:G153" si="9">IFERROR(INDEX($O$27:$O$150,MATCH($E89,$M$27:$M$150,0)),0)</f>
        <v>3</v>
      </c>
      <c r="H89" s="19">
        <f t="shared" ref="H89:H153" si="10">IFERROR(INDEX($R$27:$R$102,MATCH($E89,$P$27:$P$102,0)),0)</f>
        <v>0</v>
      </c>
      <c r="I89" s="19">
        <f t="shared" ref="I89:I153" si="11">IFERROR(INDEX($U$27:$U$102,MATCH($E89,$S$27:$S$102,0)),0)</f>
        <v>0</v>
      </c>
      <c r="J89" s="19">
        <f t="shared" ref="J89:J153" si="12">IFERROR(INDEX($X$27:$X$102,MATCH($E89,$V$27:$V$102,0)),0)</f>
        <v>0</v>
      </c>
      <c r="K89" t="str">
        <f t="shared" si="7"/>
        <v/>
      </c>
      <c r="L89" s="14"/>
      <c r="M89" s="14" t="s">
        <v>55</v>
      </c>
      <c r="N89" t="s">
        <v>378</v>
      </c>
      <c r="O89" s="14">
        <v>7</v>
      </c>
      <c r="P89" s="14"/>
    </row>
    <row r="90" spans="4:16" x14ac:dyDescent="0.15">
      <c r="D90" s="7">
        <v>63</v>
      </c>
      <c r="E90" s="11" t="s">
        <v>74</v>
      </c>
      <c r="F90" s="2">
        <f t="shared" si="8"/>
        <v>1</v>
      </c>
      <c r="G90" s="19">
        <f t="shared" si="9"/>
        <v>1</v>
      </c>
      <c r="H90" s="19">
        <f t="shared" si="10"/>
        <v>0</v>
      </c>
      <c r="I90" s="19">
        <f t="shared" si="11"/>
        <v>0</v>
      </c>
      <c r="J90" s="19">
        <f t="shared" si="12"/>
        <v>0</v>
      </c>
      <c r="K90" t="str">
        <f t="shared" si="7"/>
        <v/>
      </c>
      <c r="L90" s="14"/>
      <c r="M90" s="14" t="s">
        <v>245</v>
      </c>
      <c r="O90" s="14">
        <v>3</v>
      </c>
      <c r="P90" s="14"/>
    </row>
    <row r="91" spans="4:16" x14ac:dyDescent="0.15">
      <c r="D91" s="7"/>
      <c r="E91" s="11"/>
      <c r="F91" s="2">
        <f t="shared" si="8"/>
        <v>0</v>
      </c>
      <c r="G91" s="19">
        <f t="shared" si="9"/>
        <v>0</v>
      </c>
      <c r="H91" s="19">
        <f t="shared" si="10"/>
        <v>0</v>
      </c>
      <c r="I91" s="19">
        <f t="shared" si="11"/>
        <v>0</v>
      </c>
      <c r="J91" s="19">
        <f t="shared" si="12"/>
        <v>0</v>
      </c>
      <c r="K91" t="str">
        <f t="shared" si="7"/>
        <v/>
      </c>
      <c r="L91" s="14"/>
      <c r="M91" s="14" t="s">
        <v>272</v>
      </c>
      <c r="O91" s="14">
        <v>2</v>
      </c>
      <c r="P91" s="14"/>
    </row>
    <row r="92" spans="4:16" x14ac:dyDescent="0.15">
      <c r="D92" s="7">
        <v>64</v>
      </c>
      <c r="E92" s="11" t="s">
        <v>75</v>
      </c>
      <c r="F92" s="2">
        <f t="shared" si="8"/>
        <v>8</v>
      </c>
      <c r="G92" s="19">
        <f t="shared" si="9"/>
        <v>0</v>
      </c>
      <c r="H92" s="19">
        <f t="shared" si="10"/>
        <v>0</v>
      </c>
      <c r="I92" s="19">
        <f t="shared" si="11"/>
        <v>8</v>
      </c>
      <c r="J92" s="19">
        <f t="shared" si="12"/>
        <v>0</v>
      </c>
      <c r="K92" t="str">
        <f t="shared" ref="K92:K102" si="13">IFERROR(INDEX($W$13:$W$22,MATCH(M92,$U$13:$U$22,0)),"")</f>
        <v/>
      </c>
      <c r="L92" s="14" t="s">
        <v>273</v>
      </c>
      <c r="M92" s="14" t="s">
        <v>243</v>
      </c>
      <c r="O92" s="14">
        <v>5</v>
      </c>
      <c r="P92" s="14"/>
    </row>
    <row r="93" spans="4:16" x14ac:dyDescent="0.15">
      <c r="D93" s="7">
        <v>65</v>
      </c>
      <c r="E93" s="11" t="s">
        <v>76</v>
      </c>
      <c r="F93" s="2">
        <f t="shared" si="8"/>
        <v>13</v>
      </c>
      <c r="G93" s="19">
        <f t="shared" si="9"/>
        <v>0</v>
      </c>
      <c r="H93" s="19">
        <f t="shared" si="10"/>
        <v>0</v>
      </c>
      <c r="I93" s="19">
        <f t="shared" si="11"/>
        <v>13</v>
      </c>
      <c r="J93" s="19">
        <f t="shared" si="12"/>
        <v>0</v>
      </c>
      <c r="K93" t="str">
        <f t="shared" si="13"/>
        <v/>
      </c>
      <c r="L93" s="14"/>
      <c r="M93" s="14" t="s">
        <v>274</v>
      </c>
      <c r="N93" t="s">
        <v>379</v>
      </c>
      <c r="O93" s="14">
        <v>7</v>
      </c>
      <c r="P93" s="14"/>
    </row>
    <row r="94" spans="4:16" x14ac:dyDescent="0.15">
      <c r="D94" s="7">
        <v>66</v>
      </c>
      <c r="E94" s="11" t="s">
        <v>77</v>
      </c>
      <c r="F94" s="2">
        <f t="shared" si="8"/>
        <v>10</v>
      </c>
      <c r="G94" s="19">
        <f t="shared" si="9"/>
        <v>0</v>
      </c>
      <c r="H94" s="19">
        <f t="shared" si="10"/>
        <v>0</v>
      </c>
      <c r="I94" s="19">
        <f t="shared" si="11"/>
        <v>10</v>
      </c>
      <c r="J94" s="19">
        <f t="shared" si="12"/>
        <v>0</v>
      </c>
      <c r="K94" t="str">
        <f t="shared" si="13"/>
        <v/>
      </c>
      <c r="L94" s="14" t="s">
        <v>275</v>
      </c>
      <c r="M94" s="14" t="s">
        <v>276</v>
      </c>
      <c r="O94" s="14">
        <v>6</v>
      </c>
      <c r="P94" s="14"/>
    </row>
    <row r="95" spans="4:16" x14ac:dyDescent="0.15">
      <c r="D95" s="7">
        <v>67</v>
      </c>
      <c r="E95" s="11" t="s">
        <v>78</v>
      </c>
      <c r="F95" s="2">
        <f t="shared" si="8"/>
        <v>12</v>
      </c>
      <c r="G95" s="19">
        <f t="shared" si="9"/>
        <v>0</v>
      </c>
      <c r="H95" s="19">
        <f t="shared" si="10"/>
        <v>0</v>
      </c>
      <c r="I95" s="19">
        <f t="shared" si="11"/>
        <v>12</v>
      </c>
      <c r="J95" s="19">
        <f t="shared" si="12"/>
        <v>0</v>
      </c>
      <c r="K95" t="str">
        <f t="shared" si="13"/>
        <v/>
      </c>
      <c r="L95" s="14"/>
      <c r="M95" s="14" t="s">
        <v>282</v>
      </c>
      <c r="N95" t="s">
        <v>381</v>
      </c>
      <c r="O95" s="14">
        <v>7</v>
      </c>
      <c r="P95" s="14"/>
    </row>
    <row r="96" spans="4:16" x14ac:dyDescent="0.15">
      <c r="D96" s="7">
        <v>68</v>
      </c>
      <c r="E96" s="11" t="s">
        <v>79</v>
      </c>
      <c r="F96" s="2">
        <f t="shared" si="8"/>
        <v>10</v>
      </c>
      <c r="G96" s="19">
        <f t="shared" si="9"/>
        <v>0</v>
      </c>
      <c r="H96" s="19">
        <f t="shared" si="10"/>
        <v>0</v>
      </c>
      <c r="I96" s="19">
        <f t="shared" si="11"/>
        <v>10</v>
      </c>
      <c r="J96" s="19">
        <f t="shared" si="12"/>
        <v>0</v>
      </c>
      <c r="K96" t="str">
        <f t="shared" si="13"/>
        <v/>
      </c>
      <c r="L96" s="14"/>
      <c r="M96" s="14" t="s">
        <v>246</v>
      </c>
      <c r="O96" s="14">
        <v>6</v>
      </c>
      <c r="P96" s="14"/>
    </row>
    <row r="97" spans="4:16" x14ac:dyDescent="0.15">
      <c r="D97" s="7">
        <v>69</v>
      </c>
      <c r="E97" s="11" t="s">
        <v>80</v>
      </c>
      <c r="F97" s="2">
        <f t="shared" si="8"/>
        <v>8</v>
      </c>
      <c r="G97" s="19">
        <f t="shared" si="9"/>
        <v>0</v>
      </c>
      <c r="H97" s="19">
        <f t="shared" si="10"/>
        <v>0</v>
      </c>
      <c r="I97" s="19">
        <f t="shared" si="11"/>
        <v>8</v>
      </c>
      <c r="J97" s="19">
        <f t="shared" si="12"/>
        <v>0</v>
      </c>
      <c r="K97" t="str">
        <f t="shared" si="13"/>
        <v/>
      </c>
      <c r="L97" s="14" t="s">
        <v>277</v>
      </c>
      <c r="M97" s="14" t="s">
        <v>278</v>
      </c>
      <c r="O97" s="14">
        <v>6</v>
      </c>
      <c r="P97" s="14"/>
    </row>
    <row r="98" spans="4:16" x14ac:dyDescent="0.15">
      <c r="D98" s="7">
        <v>70</v>
      </c>
      <c r="E98" s="11" t="s">
        <v>81</v>
      </c>
      <c r="F98" s="2">
        <f t="shared" si="8"/>
        <v>8</v>
      </c>
      <c r="G98" s="19">
        <f t="shared" si="9"/>
        <v>0</v>
      </c>
      <c r="H98" s="19">
        <f t="shared" si="10"/>
        <v>0</v>
      </c>
      <c r="I98" s="19">
        <f t="shared" si="11"/>
        <v>8</v>
      </c>
      <c r="J98" s="19">
        <f t="shared" si="12"/>
        <v>0</v>
      </c>
      <c r="K98" t="str">
        <f t="shared" si="13"/>
        <v/>
      </c>
      <c r="L98" s="14"/>
      <c r="M98" s="14" t="s">
        <v>242</v>
      </c>
      <c r="O98" s="14">
        <v>5</v>
      </c>
      <c r="P98" s="14"/>
    </row>
    <row r="99" spans="4:16" x14ac:dyDescent="0.15">
      <c r="D99" s="7">
        <v>71</v>
      </c>
      <c r="E99" s="11" t="s">
        <v>82</v>
      </c>
      <c r="F99" s="2">
        <f t="shared" si="8"/>
        <v>8</v>
      </c>
      <c r="G99" s="19">
        <f t="shared" si="9"/>
        <v>0</v>
      </c>
      <c r="H99" s="19">
        <f t="shared" si="10"/>
        <v>0</v>
      </c>
      <c r="I99" s="19">
        <f t="shared" si="11"/>
        <v>8</v>
      </c>
      <c r="J99" s="19">
        <f t="shared" si="12"/>
        <v>0</v>
      </c>
      <c r="K99" t="str">
        <f t="shared" si="13"/>
        <v/>
      </c>
      <c r="L99" s="14"/>
      <c r="M99" s="14" t="s">
        <v>279</v>
      </c>
      <c r="O99" s="14">
        <v>3</v>
      </c>
      <c r="P99" s="14"/>
    </row>
    <row r="100" spans="4:16" x14ac:dyDescent="0.15">
      <c r="D100" s="7">
        <v>72</v>
      </c>
      <c r="E100" s="11" t="s">
        <v>83</v>
      </c>
      <c r="F100" s="2">
        <f t="shared" si="8"/>
        <v>9</v>
      </c>
      <c r="G100" s="19">
        <f t="shared" si="9"/>
        <v>0</v>
      </c>
      <c r="H100" s="19">
        <f t="shared" si="10"/>
        <v>0</v>
      </c>
      <c r="I100" s="19">
        <f t="shared" si="11"/>
        <v>9</v>
      </c>
      <c r="J100" s="19">
        <f t="shared" si="12"/>
        <v>0</v>
      </c>
      <c r="K100" t="str">
        <f t="shared" si="13"/>
        <v/>
      </c>
      <c r="L100" s="14" t="s">
        <v>280</v>
      </c>
      <c r="M100" s="14" t="s">
        <v>51</v>
      </c>
      <c r="O100" s="14">
        <v>4</v>
      </c>
      <c r="P100" s="14"/>
    </row>
    <row r="101" spans="4:16" x14ac:dyDescent="0.15">
      <c r="D101" s="7">
        <v>73</v>
      </c>
      <c r="E101" s="11" t="s">
        <v>84</v>
      </c>
      <c r="F101" s="2">
        <f t="shared" si="8"/>
        <v>8</v>
      </c>
      <c r="G101" s="19">
        <f t="shared" si="9"/>
        <v>0</v>
      </c>
      <c r="H101" s="19">
        <f t="shared" si="10"/>
        <v>0</v>
      </c>
      <c r="I101" s="19">
        <f t="shared" si="11"/>
        <v>8</v>
      </c>
      <c r="J101" s="19">
        <f t="shared" si="12"/>
        <v>0</v>
      </c>
      <c r="K101" t="str">
        <f t="shared" si="13"/>
        <v/>
      </c>
      <c r="L101" s="14"/>
      <c r="M101" s="14" t="s">
        <v>283</v>
      </c>
      <c r="O101" s="14">
        <v>2</v>
      </c>
      <c r="P101" s="14"/>
    </row>
    <row r="102" spans="4:16" x14ac:dyDescent="0.15">
      <c r="D102" s="7">
        <v>74</v>
      </c>
      <c r="E102" s="11" t="s">
        <v>85</v>
      </c>
      <c r="F102" s="2">
        <f t="shared" si="8"/>
        <v>13</v>
      </c>
      <c r="G102" s="19">
        <f t="shared" si="9"/>
        <v>0</v>
      </c>
      <c r="H102" s="19">
        <f t="shared" si="10"/>
        <v>0</v>
      </c>
      <c r="I102" s="19">
        <f t="shared" si="11"/>
        <v>13</v>
      </c>
      <c r="J102" s="19">
        <f t="shared" si="12"/>
        <v>0</v>
      </c>
      <c r="K102" t="str">
        <f t="shared" si="13"/>
        <v/>
      </c>
      <c r="L102" s="14" t="s">
        <v>281</v>
      </c>
      <c r="M102" s="14" t="s">
        <v>284</v>
      </c>
      <c r="O102" s="14">
        <v>4</v>
      </c>
      <c r="P102" s="14"/>
    </row>
    <row r="103" spans="4:16" x14ac:dyDescent="0.15">
      <c r="D103" s="7">
        <v>75</v>
      </c>
      <c r="E103" s="11" t="s">
        <v>86</v>
      </c>
      <c r="F103" s="2">
        <f t="shared" si="8"/>
        <v>8</v>
      </c>
      <c r="G103" s="19">
        <f t="shared" si="9"/>
        <v>0</v>
      </c>
      <c r="H103" s="19">
        <f t="shared" si="10"/>
        <v>0</v>
      </c>
      <c r="I103" s="19">
        <f t="shared" si="11"/>
        <v>8</v>
      </c>
      <c r="J103" s="19">
        <f t="shared" si="12"/>
        <v>0</v>
      </c>
      <c r="M103" s="14" t="s">
        <v>70</v>
      </c>
      <c r="O103" s="14">
        <v>3</v>
      </c>
    </row>
    <row r="104" spans="4:16" x14ac:dyDescent="0.15">
      <c r="D104" s="7">
        <v>76</v>
      </c>
      <c r="E104" s="11" t="s">
        <v>87</v>
      </c>
      <c r="F104" s="2">
        <f t="shared" si="8"/>
        <v>8</v>
      </c>
      <c r="G104" s="19">
        <f t="shared" si="9"/>
        <v>0</v>
      </c>
      <c r="H104" s="19">
        <f t="shared" si="10"/>
        <v>0</v>
      </c>
      <c r="I104" s="19">
        <f t="shared" si="11"/>
        <v>8</v>
      </c>
      <c r="J104" s="19">
        <f t="shared" si="12"/>
        <v>0</v>
      </c>
    </row>
    <row r="105" spans="4:16" x14ac:dyDescent="0.15">
      <c r="D105" s="7">
        <v>77</v>
      </c>
      <c r="E105" s="11" t="s">
        <v>88</v>
      </c>
      <c r="F105" s="2">
        <f t="shared" si="8"/>
        <v>8</v>
      </c>
      <c r="G105" s="19">
        <f t="shared" si="9"/>
        <v>0</v>
      </c>
      <c r="H105" s="19">
        <f t="shared" si="10"/>
        <v>0</v>
      </c>
      <c r="I105" s="19">
        <f t="shared" si="11"/>
        <v>8</v>
      </c>
      <c r="J105" s="19">
        <f t="shared" si="12"/>
        <v>0</v>
      </c>
    </row>
    <row r="106" spans="4:16" x14ac:dyDescent="0.15">
      <c r="D106" s="7">
        <v>78</v>
      </c>
      <c r="E106" s="11" t="s">
        <v>89</v>
      </c>
      <c r="F106" s="2">
        <f t="shared" si="8"/>
        <v>10</v>
      </c>
      <c r="G106" s="19">
        <f t="shared" si="9"/>
        <v>0</v>
      </c>
      <c r="H106" s="19">
        <f t="shared" si="10"/>
        <v>0</v>
      </c>
      <c r="I106" s="19">
        <f t="shared" si="11"/>
        <v>10</v>
      </c>
      <c r="J106" s="19">
        <f t="shared" si="12"/>
        <v>0</v>
      </c>
    </row>
    <row r="107" spans="4:16" x14ac:dyDescent="0.15">
      <c r="D107" s="7">
        <v>79</v>
      </c>
      <c r="E107" s="11" t="s">
        <v>90</v>
      </c>
      <c r="F107" s="2">
        <f t="shared" si="8"/>
        <v>8</v>
      </c>
      <c r="G107" s="19">
        <f t="shared" si="9"/>
        <v>0</v>
      </c>
      <c r="H107" s="19">
        <f t="shared" si="10"/>
        <v>0</v>
      </c>
      <c r="I107" s="19">
        <f t="shared" si="11"/>
        <v>8</v>
      </c>
      <c r="J107" s="19">
        <f t="shared" si="12"/>
        <v>0</v>
      </c>
    </row>
    <row r="108" spans="4:16" x14ac:dyDescent="0.15">
      <c r="D108" s="7">
        <v>80</v>
      </c>
      <c r="E108" s="11" t="s">
        <v>91</v>
      </c>
      <c r="F108" s="2">
        <f t="shared" si="8"/>
        <v>11</v>
      </c>
      <c r="G108" s="19">
        <f t="shared" si="9"/>
        <v>0</v>
      </c>
      <c r="H108" s="19">
        <f t="shared" si="10"/>
        <v>0</v>
      </c>
      <c r="I108" s="19">
        <f t="shared" si="11"/>
        <v>11</v>
      </c>
      <c r="J108" s="19">
        <f t="shared" si="12"/>
        <v>0</v>
      </c>
    </row>
    <row r="109" spans="4:16" x14ac:dyDescent="0.15">
      <c r="D109" s="7">
        <v>81</v>
      </c>
      <c r="E109" s="11" t="s">
        <v>92</v>
      </c>
      <c r="F109" s="2">
        <f t="shared" si="8"/>
        <v>9</v>
      </c>
      <c r="G109" s="19">
        <f t="shared" si="9"/>
        <v>0</v>
      </c>
      <c r="H109" s="19">
        <f t="shared" si="10"/>
        <v>0</v>
      </c>
      <c r="I109" s="19">
        <f t="shared" si="11"/>
        <v>9</v>
      </c>
      <c r="J109" s="19">
        <f t="shared" si="12"/>
        <v>0</v>
      </c>
    </row>
    <row r="110" spans="4:16" x14ac:dyDescent="0.15">
      <c r="D110" s="7"/>
      <c r="E110" s="11"/>
      <c r="F110" s="2">
        <f t="shared" si="8"/>
        <v>0</v>
      </c>
      <c r="G110" s="19">
        <f t="shared" si="9"/>
        <v>0</v>
      </c>
      <c r="H110" s="19">
        <f t="shared" si="10"/>
        <v>0</v>
      </c>
      <c r="I110" s="19">
        <f t="shared" si="11"/>
        <v>0</v>
      </c>
      <c r="J110" s="19">
        <f t="shared" si="12"/>
        <v>0</v>
      </c>
    </row>
    <row r="111" spans="4:16" x14ac:dyDescent="0.15">
      <c r="D111" s="7">
        <v>82</v>
      </c>
      <c r="E111" s="11" t="s">
        <v>93</v>
      </c>
      <c r="F111" s="2">
        <f t="shared" si="8"/>
        <v>9</v>
      </c>
      <c r="G111" s="19">
        <f t="shared" si="9"/>
        <v>0</v>
      </c>
      <c r="H111" s="19">
        <f t="shared" si="10"/>
        <v>0</v>
      </c>
      <c r="I111" s="19">
        <f t="shared" si="11"/>
        <v>9</v>
      </c>
      <c r="J111" s="19">
        <f t="shared" si="12"/>
        <v>0</v>
      </c>
    </row>
    <row r="112" spans="4:16" x14ac:dyDescent="0.15">
      <c r="D112" s="7">
        <v>83</v>
      </c>
      <c r="E112" s="11" t="s">
        <v>94</v>
      </c>
      <c r="F112" s="2">
        <f t="shared" si="8"/>
        <v>11</v>
      </c>
      <c r="G112" s="19">
        <f t="shared" si="9"/>
        <v>0</v>
      </c>
      <c r="H112" s="19">
        <f t="shared" si="10"/>
        <v>0</v>
      </c>
      <c r="I112" s="19">
        <f t="shared" si="11"/>
        <v>11</v>
      </c>
      <c r="J112" s="19">
        <f t="shared" si="12"/>
        <v>0</v>
      </c>
    </row>
    <row r="113" spans="4:10" x14ac:dyDescent="0.15">
      <c r="D113" s="7">
        <v>84</v>
      </c>
      <c r="E113" s="11" t="s">
        <v>95</v>
      </c>
      <c r="F113" s="2">
        <f t="shared" si="8"/>
        <v>10</v>
      </c>
      <c r="G113" s="19">
        <f t="shared" si="9"/>
        <v>0</v>
      </c>
      <c r="H113" s="19">
        <f t="shared" si="10"/>
        <v>0</v>
      </c>
      <c r="I113" s="19">
        <f t="shared" si="11"/>
        <v>10</v>
      </c>
      <c r="J113" s="19">
        <f t="shared" si="12"/>
        <v>0</v>
      </c>
    </row>
    <row r="114" spans="4:10" x14ac:dyDescent="0.15">
      <c r="D114" s="7">
        <v>85</v>
      </c>
      <c r="E114" s="11" t="s">
        <v>96</v>
      </c>
      <c r="F114" s="2">
        <f t="shared" si="8"/>
        <v>10</v>
      </c>
      <c r="G114" s="19">
        <f t="shared" si="9"/>
        <v>0</v>
      </c>
      <c r="H114" s="19">
        <f t="shared" si="10"/>
        <v>0</v>
      </c>
      <c r="I114" s="19">
        <f t="shared" si="11"/>
        <v>10</v>
      </c>
      <c r="J114" s="19">
        <f t="shared" si="12"/>
        <v>0</v>
      </c>
    </row>
    <row r="115" spans="4:10" x14ac:dyDescent="0.15">
      <c r="D115" s="7">
        <v>86</v>
      </c>
      <c r="E115" s="11" t="s">
        <v>97</v>
      </c>
      <c r="F115" s="2">
        <f t="shared" si="8"/>
        <v>8</v>
      </c>
      <c r="G115" s="19">
        <f t="shared" si="9"/>
        <v>0</v>
      </c>
      <c r="H115" s="19">
        <f t="shared" si="10"/>
        <v>0</v>
      </c>
      <c r="I115" s="19">
        <f t="shared" si="11"/>
        <v>8</v>
      </c>
      <c r="J115" s="19">
        <f t="shared" si="12"/>
        <v>0</v>
      </c>
    </row>
    <row r="116" spans="4:10" x14ac:dyDescent="0.15">
      <c r="D116" s="7">
        <v>87</v>
      </c>
      <c r="E116" s="11" t="s">
        <v>98</v>
      </c>
      <c r="F116" s="2">
        <f t="shared" si="8"/>
        <v>7</v>
      </c>
      <c r="G116" s="19">
        <f t="shared" si="9"/>
        <v>0</v>
      </c>
      <c r="H116" s="19">
        <f t="shared" si="10"/>
        <v>7</v>
      </c>
      <c r="I116" s="19">
        <f t="shared" si="11"/>
        <v>0</v>
      </c>
      <c r="J116" s="19">
        <f t="shared" si="12"/>
        <v>0</v>
      </c>
    </row>
    <row r="117" spans="4:10" x14ac:dyDescent="0.15">
      <c r="D117" s="7">
        <v>88</v>
      </c>
      <c r="E117" s="11" t="s">
        <v>99</v>
      </c>
      <c r="F117" s="2">
        <f t="shared" si="8"/>
        <v>7</v>
      </c>
      <c r="G117" s="19">
        <f t="shared" si="9"/>
        <v>0</v>
      </c>
      <c r="H117" s="19">
        <f t="shared" si="10"/>
        <v>7</v>
      </c>
      <c r="I117" s="19">
        <f t="shared" si="11"/>
        <v>0</v>
      </c>
      <c r="J117" s="19">
        <f t="shared" si="12"/>
        <v>0</v>
      </c>
    </row>
    <row r="118" spans="4:10" x14ac:dyDescent="0.15">
      <c r="D118" s="7">
        <v>89</v>
      </c>
      <c r="E118" s="11" t="s">
        <v>100</v>
      </c>
      <c r="F118" s="2">
        <f t="shared" si="8"/>
        <v>10</v>
      </c>
      <c r="G118" s="19">
        <f t="shared" si="9"/>
        <v>0</v>
      </c>
      <c r="H118" s="19">
        <f t="shared" si="10"/>
        <v>10</v>
      </c>
      <c r="I118" s="19">
        <f t="shared" si="11"/>
        <v>0</v>
      </c>
      <c r="J118" s="19">
        <f t="shared" si="12"/>
        <v>0</v>
      </c>
    </row>
    <row r="119" spans="4:10" x14ac:dyDescent="0.15">
      <c r="D119" s="7">
        <v>90</v>
      </c>
      <c r="E119" s="11" t="s">
        <v>101</v>
      </c>
      <c r="F119" s="2">
        <f t="shared" si="8"/>
        <v>9</v>
      </c>
      <c r="G119" s="19">
        <f t="shared" si="9"/>
        <v>0</v>
      </c>
      <c r="H119" s="19">
        <f t="shared" si="10"/>
        <v>9</v>
      </c>
      <c r="I119" s="19">
        <f t="shared" si="11"/>
        <v>0</v>
      </c>
      <c r="J119" s="19">
        <f t="shared" si="12"/>
        <v>0</v>
      </c>
    </row>
    <row r="120" spans="4:10" x14ac:dyDescent="0.15">
      <c r="D120" s="7">
        <v>91</v>
      </c>
      <c r="E120" s="11" t="s">
        <v>102</v>
      </c>
      <c r="F120" s="2">
        <f t="shared" si="8"/>
        <v>7</v>
      </c>
      <c r="G120" s="19">
        <f t="shared" si="9"/>
        <v>0</v>
      </c>
      <c r="H120" s="19">
        <f t="shared" si="10"/>
        <v>7</v>
      </c>
      <c r="I120" s="19">
        <f t="shared" si="11"/>
        <v>0</v>
      </c>
      <c r="J120" s="19">
        <f t="shared" si="12"/>
        <v>0</v>
      </c>
    </row>
    <row r="121" spans="4:10" x14ac:dyDescent="0.15">
      <c r="D121" s="7">
        <v>92</v>
      </c>
      <c r="E121" s="11" t="s">
        <v>395</v>
      </c>
      <c r="F121" s="2">
        <f t="shared" ref="F121:F134" si="14">MAX(G121:J121)</f>
        <v>7</v>
      </c>
      <c r="G121" s="19">
        <f t="shared" si="9"/>
        <v>0</v>
      </c>
      <c r="H121" s="19">
        <f t="shared" si="10"/>
        <v>7</v>
      </c>
      <c r="I121" s="19">
        <f t="shared" si="11"/>
        <v>0</v>
      </c>
      <c r="J121" s="19">
        <f t="shared" si="12"/>
        <v>0</v>
      </c>
    </row>
    <row r="122" spans="4:10" x14ac:dyDescent="0.15">
      <c r="D122" s="7">
        <v>93</v>
      </c>
      <c r="E122" s="11" t="s">
        <v>103</v>
      </c>
      <c r="F122" s="2">
        <f t="shared" si="14"/>
        <v>6</v>
      </c>
      <c r="G122" s="19">
        <f t="shared" si="9"/>
        <v>0</v>
      </c>
      <c r="H122" s="19">
        <f t="shared" si="10"/>
        <v>6</v>
      </c>
      <c r="I122" s="19">
        <f t="shared" si="11"/>
        <v>0</v>
      </c>
      <c r="J122" s="19">
        <f t="shared" si="12"/>
        <v>0</v>
      </c>
    </row>
    <row r="123" spans="4:10" x14ac:dyDescent="0.15">
      <c r="D123" s="7">
        <v>94</v>
      </c>
      <c r="E123" s="11" t="s">
        <v>104</v>
      </c>
      <c r="F123" s="2">
        <f t="shared" si="14"/>
        <v>7</v>
      </c>
      <c r="G123" s="19">
        <f t="shared" si="9"/>
        <v>0</v>
      </c>
      <c r="H123" s="19">
        <f t="shared" si="10"/>
        <v>7</v>
      </c>
      <c r="I123" s="19">
        <f t="shared" si="11"/>
        <v>0</v>
      </c>
      <c r="J123" s="19">
        <f t="shared" si="12"/>
        <v>0</v>
      </c>
    </row>
    <row r="124" spans="4:10" x14ac:dyDescent="0.15">
      <c r="D124" s="7">
        <v>95</v>
      </c>
      <c r="E124" s="11" t="s">
        <v>105</v>
      </c>
      <c r="F124" s="2">
        <f t="shared" si="14"/>
        <v>4</v>
      </c>
      <c r="G124" s="19">
        <f t="shared" si="9"/>
        <v>0</v>
      </c>
      <c r="H124" s="19">
        <f t="shared" si="10"/>
        <v>4</v>
      </c>
      <c r="I124" s="19">
        <f t="shared" si="11"/>
        <v>0</v>
      </c>
      <c r="J124" s="19">
        <f t="shared" si="12"/>
        <v>0</v>
      </c>
    </row>
    <row r="125" spans="4:10" x14ac:dyDescent="0.15">
      <c r="D125" s="7">
        <v>96</v>
      </c>
      <c r="E125" s="11" t="s">
        <v>106</v>
      </c>
      <c r="F125" s="2">
        <f t="shared" si="14"/>
        <v>7</v>
      </c>
      <c r="G125" s="19">
        <f t="shared" si="9"/>
        <v>0</v>
      </c>
      <c r="H125" s="19">
        <f t="shared" si="10"/>
        <v>7</v>
      </c>
      <c r="I125" s="19">
        <f t="shared" si="11"/>
        <v>0</v>
      </c>
      <c r="J125" s="19">
        <f t="shared" si="12"/>
        <v>0</v>
      </c>
    </row>
    <row r="126" spans="4:10" x14ac:dyDescent="0.15">
      <c r="D126" s="7">
        <v>97</v>
      </c>
      <c r="E126" s="11" t="s">
        <v>107</v>
      </c>
      <c r="F126" s="2">
        <f t="shared" si="14"/>
        <v>6</v>
      </c>
      <c r="G126" s="19">
        <f t="shared" si="9"/>
        <v>0</v>
      </c>
      <c r="H126" s="19">
        <f t="shared" si="10"/>
        <v>6</v>
      </c>
      <c r="I126" s="19">
        <f t="shared" si="11"/>
        <v>0</v>
      </c>
      <c r="J126" s="19">
        <f t="shared" si="12"/>
        <v>0</v>
      </c>
    </row>
    <row r="127" spans="4:10" x14ac:dyDescent="0.15">
      <c r="D127" s="7">
        <v>98</v>
      </c>
      <c r="E127" s="11" t="s">
        <v>108</v>
      </c>
      <c r="F127" s="2">
        <f t="shared" si="14"/>
        <v>8</v>
      </c>
      <c r="G127" s="19">
        <f t="shared" si="9"/>
        <v>0</v>
      </c>
      <c r="H127" s="19">
        <f t="shared" si="10"/>
        <v>8</v>
      </c>
      <c r="I127" s="19">
        <f t="shared" si="11"/>
        <v>0</v>
      </c>
      <c r="J127" s="19">
        <f t="shared" si="12"/>
        <v>0</v>
      </c>
    </row>
    <row r="128" spans="4:10" x14ac:dyDescent="0.15">
      <c r="D128" s="7">
        <v>99</v>
      </c>
      <c r="E128" s="11" t="s">
        <v>109</v>
      </c>
      <c r="F128" s="2">
        <f t="shared" si="14"/>
        <v>8</v>
      </c>
      <c r="G128" s="19">
        <f t="shared" si="9"/>
        <v>0</v>
      </c>
      <c r="H128" s="19">
        <f t="shared" si="10"/>
        <v>8</v>
      </c>
      <c r="I128" s="19">
        <f t="shared" si="11"/>
        <v>0</v>
      </c>
      <c r="J128" s="19">
        <f t="shared" si="12"/>
        <v>0</v>
      </c>
    </row>
    <row r="129" spans="4:14" x14ac:dyDescent="0.15">
      <c r="D129" s="7">
        <v>100</v>
      </c>
      <c r="E129" s="11" t="s">
        <v>110</v>
      </c>
      <c r="F129" s="2">
        <f t="shared" si="14"/>
        <v>7</v>
      </c>
      <c r="G129" s="19">
        <f t="shared" si="9"/>
        <v>0</v>
      </c>
      <c r="H129" s="19">
        <f t="shared" si="10"/>
        <v>7</v>
      </c>
      <c r="I129" s="19">
        <f t="shared" si="11"/>
        <v>0</v>
      </c>
      <c r="J129" s="19">
        <f t="shared" si="12"/>
        <v>0</v>
      </c>
    </row>
    <row r="130" spans="4:14" x14ac:dyDescent="0.15">
      <c r="D130" s="7">
        <v>101</v>
      </c>
      <c r="E130" s="11" t="s">
        <v>111</v>
      </c>
      <c r="F130" s="2">
        <f t="shared" si="14"/>
        <v>8</v>
      </c>
      <c r="G130" s="19">
        <f t="shared" si="9"/>
        <v>0</v>
      </c>
      <c r="H130" s="19">
        <f t="shared" si="10"/>
        <v>8</v>
      </c>
      <c r="I130" s="19">
        <f t="shared" si="11"/>
        <v>0</v>
      </c>
      <c r="J130" s="19">
        <f t="shared" si="12"/>
        <v>0</v>
      </c>
    </row>
    <row r="131" spans="4:14" x14ac:dyDescent="0.15">
      <c r="D131" s="7">
        <v>102</v>
      </c>
      <c r="E131" s="11" t="s">
        <v>112</v>
      </c>
      <c r="F131" s="2">
        <f t="shared" si="14"/>
        <v>7</v>
      </c>
      <c r="G131" s="19">
        <f t="shared" si="9"/>
        <v>0</v>
      </c>
      <c r="H131" s="19">
        <f t="shared" si="10"/>
        <v>7</v>
      </c>
      <c r="I131" s="19">
        <f t="shared" si="11"/>
        <v>0</v>
      </c>
      <c r="J131" s="19">
        <f t="shared" si="12"/>
        <v>0</v>
      </c>
    </row>
    <row r="132" spans="4:14" x14ac:dyDescent="0.15">
      <c r="D132" s="7">
        <v>103</v>
      </c>
      <c r="E132" s="11" t="s">
        <v>113</v>
      </c>
      <c r="F132" s="2">
        <f t="shared" si="14"/>
        <v>4</v>
      </c>
      <c r="G132" s="19">
        <f t="shared" si="9"/>
        <v>0</v>
      </c>
      <c r="H132" s="19">
        <f t="shared" si="10"/>
        <v>4</v>
      </c>
      <c r="I132" s="19">
        <f t="shared" si="11"/>
        <v>0</v>
      </c>
      <c r="J132" s="19">
        <f t="shared" si="12"/>
        <v>0</v>
      </c>
    </row>
    <row r="133" spans="4:14" x14ac:dyDescent="0.15">
      <c r="D133" s="7">
        <v>104</v>
      </c>
      <c r="E133" s="11" t="s">
        <v>114</v>
      </c>
      <c r="F133" s="2">
        <f t="shared" si="14"/>
        <v>9</v>
      </c>
      <c r="G133" s="19">
        <f t="shared" si="9"/>
        <v>0</v>
      </c>
      <c r="H133" s="19">
        <f t="shared" si="10"/>
        <v>9</v>
      </c>
      <c r="I133" s="19">
        <f t="shared" si="11"/>
        <v>0</v>
      </c>
      <c r="J133" s="19">
        <f t="shared" si="12"/>
        <v>0</v>
      </c>
    </row>
    <row r="134" spans="4:14" x14ac:dyDescent="0.15">
      <c r="D134" s="7">
        <v>105</v>
      </c>
      <c r="E134" s="11" t="s">
        <v>115</v>
      </c>
      <c r="F134" s="2">
        <f t="shared" si="14"/>
        <v>7</v>
      </c>
      <c r="G134" s="19">
        <f t="shared" si="9"/>
        <v>0</v>
      </c>
      <c r="H134" s="19">
        <f t="shared" si="10"/>
        <v>7</v>
      </c>
      <c r="I134" s="19">
        <f t="shared" si="11"/>
        <v>0</v>
      </c>
      <c r="J134" s="19">
        <f t="shared" si="12"/>
        <v>0</v>
      </c>
      <c r="N134">
        <f>1+180</f>
        <v>181</v>
      </c>
    </row>
    <row r="135" spans="4:14" x14ac:dyDescent="0.15">
      <c r="D135" s="7">
        <v>106</v>
      </c>
      <c r="E135" s="11" t="s">
        <v>116</v>
      </c>
      <c r="F135" s="2">
        <f t="shared" si="8"/>
        <v>7</v>
      </c>
      <c r="G135" s="19">
        <f t="shared" si="9"/>
        <v>0</v>
      </c>
      <c r="H135" s="19">
        <f t="shared" si="10"/>
        <v>7</v>
      </c>
      <c r="I135" s="19">
        <f t="shared" si="11"/>
        <v>0</v>
      </c>
      <c r="J135" s="19">
        <f t="shared" si="12"/>
        <v>0</v>
      </c>
      <c r="N135">
        <f>N134*90</f>
        <v>16290</v>
      </c>
    </row>
    <row r="136" spans="4:14" x14ac:dyDescent="0.15">
      <c r="D136" s="7">
        <v>107</v>
      </c>
      <c r="E136" s="11" t="s">
        <v>117</v>
      </c>
      <c r="F136" s="2">
        <f t="shared" si="8"/>
        <v>9</v>
      </c>
      <c r="G136" s="19">
        <f t="shared" si="9"/>
        <v>0</v>
      </c>
      <c r="H136" s="19">
        <f t="shared" si="10"/>
        <v>9</v>
      </c>
      <c r="I136" s="19">
        <f t="shared" si="11"/>
        <v>0</v>
      </c>
      <c r="J136" s="19">
        <f t="shared" si="12"/>
        <v>0</v>
      </c>
    </row>
    <row r="137" spans="4:14" x14ac:dyDescent="0.15">
      <c r="D137" s="7">
        <v>108</v>
      </c>
      <c r="E137" s="11" t="s">
        <v>118</v>
      </c>
      <c r="F137" s="2">
        <f t="shared" si="8"/>
        <v>7</v>
      </c>
      <c r="G137" s="19">
        <f t="shared" si="9"/>
        <v>0</v>
      </c>
      <c r="H137" s="19">
        <f t="shared" si="10"/>
        <v>7</v>
      </c>
      <c r="I137" s="19">
        <f t="shared" si="11"/>
        <v>0</v>
      </c>
      <c r="J137" s="19">
        <f t="shared" si="12"/>
        <v>0</v>
      </c>
      <c r="N137">
        <v>16198</v>
      </c>
    </row>
    <row r="138" spans="4:14" x14ac:dyDescent="0.15">
      <c r="D138" s="7"/>
      <c r="E138" s="11"/>
      <c r="F138" s="2">
        <f t="shared" si="8"/>
        <v>0</v>
      </c>
      <c r="G138" s="19">
        <f t="shared" si="9"/>
        <v>0</v>
      </c>
      <c r="H138" s="19">
        <f t="shared" si="10"/>
        <v>0</v>
      </c>
      <c r="I138" s="19">
        <f t="shared" si="11"/>
        <v>0</v>
      </c>
      <c r="J138" s="19">
        <f t="shared" si="12"/>
        <v>0</v>
      </c>
      <c r="N138">
        <f>N135-N137</f>
        <v>92</v>
      </c>
    </row>
    <row r="139" spans="4:14" x14ac:dyDescent="0.15">
      <c r="D139" s="7">
        <v>109</v>
      </c>
      <c r="E139" s="11" t="s">
        <v>119</v>
      </c>
      <c r="F139" s="2">
        <f t="shared" si="8"/>
        <v>8</v>
      </c>
      <c r="G139" s="19">
        <f t="shared" si="9"/>
        <v>0</v>
      </c>
      <c r="H139" s="19">
        <f t="shared" si="10"/>
        <v>0</v>
      </c>
      <c r="I139" s="19">
        <f t="shared" si="11"/>
        <v>8</v>
      </c>
      <c r="J139" s="19">
        <f t="shared" si="12"/>
        <v>0</v>
      </c>
    </row>
    <row r="140" spans="4:14" x14ac:dyDescent="0.15">
      <c r="D140" s="7">
        <v>110</v>
      </c>
      <c r="E140" s="11" t="s">
        <v>120</v>
      </c>
      <c r="F140" s="2">
        <f t="shared" si="8"/>
        <v>8</v>
      </c>
      <c r="G140" s="19">
        <f t="shared" si="9"/>
        <v>0</v>
      </c>
      <c r="H140" s="19">
        <f t="shared" si="10"/>
        <v>0</v>
      </c>
      <c r="I140" s="19">
        <f t="shared" si="11"/>
        <v>8</v>
      </c>
      <c r="J140" s="19">
        <f t="shared" si="12"/>
        <v>0</v>
      </c>
    </row>
    <row r="141" spans="4:14" x14ac:dyDescent="0.15">
      <c r="D141" s="7">
        <v>111</v>
      </c>
      <c r="E141" s="11" t="s">
        <v>121</v>
      </c>
      <c r="F141" s="2">
        <f t="shared" si="8"/>
        <v>8</v>
      </c>
      <c r="G141" s="19">
        <f t="shared" si="9"/>
        <v>0</v>
      </c>
      <c r="H141" s="19">
        <f t="shared" si="10"/>
        <v>0</v>
      </c>
      <c r="I141" s="19">
        <f t="shared" si="11"/>
        <v>8</v>
      </c>
      <c r="J141" s="19">
        <f t="shared" si="12"/>
        <v>0</v>
      </c>
    </row>
    <row r="142" spans="4:14" x14ac:dyDescent="0.15">
      <c r="D142" s="7">
        <v>112</v>
      </c>
      <c r="E142" s="11" t="s">
        <v>122</v>
      </c>
      <c r="F142" s="2">
        <f t="shared" si="8"/>
        <v>8</v>
      </c>
      <c r="G142" s="19">
        <f t="shared" si="9"/>
        <v>0</v>
      </c>
      <c r="H142" s="19">
        <f t="shared" si="10"/>
        <v>0</v>
      </c>
      <c r="I142" s="19">
        <f t="shared" si="11"/>
        <v>8</v>
      </c>
      <c r="J142" s="19">
        <f t="shared" si="12"/>
        <v>0</v>
      </c>
    </row>
    <row r="143" spans="4:14" x14ac:dyDescent="0.15">
      <c r="D143" s="7">
        <v>113</v>
      </c>
      <c r="E143" s="11" t="s">
        <v>123</v>
      </c>
      <c r="F143" s="2">
        <f t="shared" si="8"/>
        <v>5</v>
      </c>
      <c r="G143" s="19">
        <f t="shared" si="9"/>
        <v>0</v>
      </c>
      <c r="H143" s="19">
        <f t="shared" si="10"/>
        <v>5</v>
      </c>
      <c r="I143" s="19">
        <f t="shared" si="11"/>
        <v>0</v>
      </c>
      <c r="J143" s="19">
        <f t="shared" si="12"/>
        <v>0</v>
      </c>
    </row>
    <row r="144" spans="4:14" x14ac:dyDescent="0.15">
      <c r="D144" s="7">
        <v>114</v>
      </c>
      <c r="E144" s="11" t="s">
        <v>124</v>
      </c>
      <c r="F144" s="2">
        <f t="shared" si="8"/>
        <v>5</v>
      </c>
      <c r="G144" s="19">
        <f t="shared" si="9"/>
        <v>0</v>
      </c>
      <c r="H144" s="19">
        <f t="shared" si="10"/>
        <v>5</v>
      </c>
      <c r="I144" s="19">
        <f t="shared" si="11"/>
        <v>0</v>
      </c>
      <c r="J144" s="19">
        <f t="shared" si="12"/>
        <v>0</v>
      </c>
    </row>
    <row r="145" spans="4:10" x14ac:dyDescent="0.15">
      <c r="D145" s="7">
        <v>115</v>
      </c>
      <c r="E145" s="11" t="s">
        <v>125</v>
      </c>
      <c r="F145" s="2">
        <f t="shared" si="8"/>
        <v>7</v>
      </c>
      <c r="G145" s="19">
        <f t="shared" si="9"/>
        <v>0</v>
      </c>
      <c r="H145" s="19">
        <f t="shared" si="10"/>
        <v>7</v>
      </c>
      <c r="I145" s="19">
        <f t="shared" si="11"/>
        <v>0</v>
      </c>
      <c r="J145" s="19">
        <f t="shared" si="12"/>
        <v>0</v>
      </c>
    </row>
    <row r="146" spans="4:10" x14ac:dyDescent="0.15">
      <c r="D146" s="7">
        <v>116</v>
      </c>
      <c r="E146" s="11" t="s">
        <v>126</v>
      </c>
      <c r="F146" s="2">
        <f t="shared" si="8"/>
        <v>4</v>
      </c>
      <c r="G146" s="19">
        <f t="shared" si="9"/>
        <v>0</v>
      </c>
      <c r="H146" s="19">
        <f t="shared" si="10"/>
        <v>4</v>
      </c>
      <c r="I146" s="19">
        <f t="shared" si="11"/>
        <v>0</v>
      </c>
      <c r="J146" s="19">
        <f t="shared" si="12"/>
        <v>0</v>
      </c>
    </row>
    <row r="147" spans="4:10" x14ac:dyDescent="0.15">
      <c r="D147" s="7">
        <v>117</v>
      </c>
      <c r="E147" s="11" t="s">
        <v>127</v>
      </c>
      <c r="F147" s="2">
        <f t="shared" si="8"/>
        <v>15</v>
      </c>
      <c r="G147" s="19">
        <f t="shared" si="9"/>
        <v>0</v>
      </c>
      <c r="H147" s="19">
        <f t="shared" si="10"/>
        <v>0</v>
      </c>
      <c r="I147" s="19">
        <f t="shared" si="11"/>
        <v>0</v>
      </c>
      <c r="J147" s="19">
        <f t="shared" si="12"/>
        <v>15</v>
      </c>
    </row>
    <row r="148" spans="4:10" x14ac:dyDescent="0.15">
      <c r="D148" s="7"/>
      <c r="E148" s="11"/>
      <c r="F148" s="2">
        <f t="shared" si="8"/>
        <v>0</v>
      </c>
      <c r="G148" s="19">
        <f t="shared" si="9"/>
        <v>0</v>
      </c>
      <c r="H148" s="19">
        <f t="shared" si="10"/>
        <v>0</v>
      </c>
      <c r="I148" s="19">
        <f t="shared" si="11"/>
        <v>0</v>
      </c>
      <c r="J148" s="19">
        <f t="shared" si="12"/>
        <v>0</v>
      </c>
    </row>
    <row r="149" spans="4:10" x14ac:dyDescent="0.15">
      <c r="D149" s="7">
        <v>118</v>
      </c>
      <c r="E149" s="11" t="s">
        <v>128</v>
      </c>
      <c r="F149" s="2">
        <f t="shared" si="8"/>
        <v>12</v>
      </c>
      <c r="G149" s="19">
        <f t="shared" si="9"/>
        <v>0</v>
      </c>
      <c r="H149" s="19">
        <f t="shared" si="10"/>
        <v>0</v>
      </c>
      <c r="I149" s="19">
        <f t="shared" si="11"/>
        <v>0</v>
      </c>
      <c r="J149" s="19">
        <f t="shared" si="12"/>
        <v>12</v>
      </c>
    </row>
    <row r="150" spans="4:10" x14ac:dyDescent="0.15">
      <c r="D150" s="7">
        <v>119</v>
      </c>
      <c r="E150" s="11" t="s">
        <v>129</v>
      </c>
      <c r="F150" s="2">
        <f t="shared" si="8"/>
        <v>12</v>
      </c>
      <c r="G150" s="19">
        <f t="shared" si="9"/>
        <v>0</v>
      </c>
      <c r="H150" s="19">
        <f t="shared" si="10"/>
        <v>0</v>
      </c>
      <c r="I150" s="19">
        <f t="shared" si="11"/>
        <v>0</v>
      </c>
      <c r="J150" s="19">
        <f t="shared" si="12"/>
        <v>12</v>
      </c>
    </row>
    <row r="151" spans="4:10" x14ac:dyDescent="0.15">
      <c r="D151" s="7">
        <v>120</v>
      </c>
      <c r="E151" s="11" t="s">
        <v>130</v>
      </c>
      <c r="F151" s="2">
        <f t="shared" si="8"/>
        <v>14</v>
      </c>
      <c r="G151" s="19">
        <f t="shared" si="9"/>
        <v>0</v>
      </c>
      <c r="H151" s="19">
        <f t="shared" si="10"/>
        <v>0</v>
      </c>
      <c r="I151" s="19">
        <f t="shared" si="11"/>
        <v>0</v>
      </c>
      <c r="J151" s="19">
        <f t="shared" si="12"/>
        <v>14</v>
      </c>
    </row>
    <row r="152" spans="4:10" x14ac:dyDescent="0.15">
      <c r="D152" s="7">
        <v>121</v>
      </c>
      <c r="E152" s="11" t="s">
        <v>131</v>
      </c>
      <c r="F152" s="2">
        <f t="shared" si="8"/>
        <v>13</v>
      </c>
      <c r="G152" s="19">
        <f t="shared" si="9"/>
        <v>0</v>
      </c>
      <c r="H152" s="19">
        <f t="shared" si="10"/>
        <v>0</v>
      </c>
      <c r="I152" s="19">
        <f t="shared" si="11"/>
        <v>0</v>
      </c>
      <c r="J152" s="19">
        <f t="shared" si="12"/>
        <v>13</v>
      </c>
    </row>
    <row r="153" spans="4:10" x14ac:dyDescent="0.15">
      <c r="D153" s="7">
        <v>122</v>
      </c>
      <c r="E153" s="11" t="s">
        <v>132</v>
      </c>
      <c r="F153" s="2">
        <f t="shared" si="8"/>
        <v>12</v>
      </c>
      <c r="G153" s="19">
        <f t="shared" si="9"/>
        <v>0</v>
      </c>
      <c r="H153" s="19">
        <f t="shared" si="10"/>
        <v>0</v>
      </c>
      <c r="I153" s="19">
        <f t="shared" si="11"/>
        <v>0</v>
      </c>
      <c r="J153" s="19">
        <f t="shared" si="12"/>
        <v>12</v>
      </c>
    </row>
    <row r="154" spans="4:10" x14ac:dyDescent="0.15">
      <c r="D154" s="7">
        <v>123</v>
      </c>
      <c r="E154" s="11" t="s">
        <v>133</v>
      </c>
      <c r="F154" s="2">
        <f t="shared" ref="F154:F216" si="15">MAX(G154:J154)</f>
        <v>12</v>
      </c>
      <c r="G154" s="19">
        <f t="shared" ref="G154:G216" si="16">IFERROR(INDEX($O$27:$O$150,MATCH($E154,$M$27:$M$150,0)),0)</f>
        <v>0</v>
      </c>
      <c r="H154" s="19">
        <f t="shared" ref="H154:H216" si="17">IFERROR(INDEX($R$27:$R$102,MATCH($E154,$P$27:$P$102,0)),0)</f>
        <v>0</v>
      </c>
      <c r="I154" s="19">
        <f t="shared" ref="I154:I216" si="18">IFERROR(INDEX($U$27:$U$102,MATCH($E154,$S$27:$S$102,0)),0)</f>
        <v>0</v>
      </c>
      <c r="J154" s="19">
        <f t="shared" ref="J154:J216" si="19">IFERROR(INDEX($X$27:$X$102,MATCH($E154,$V$27:$V$102,0)),0)</f>
        <v>12</v>
      </c>
    </row>
    <row r="155" spans="4:10" x14ac:dyDescent="0.15">
      <c r="D155" s="7">
        <v>124</v>
      </c>
      <c r="E155" s="11" t="s">
        <v>134</v>
      </c>
      <c r="F155" s="2">
        <f t="shared" si="15"/>
        <v>11</v>
      </c>
      <c r="G155" s="19">
        <f t="shared" si="16"/>
        <v>0</v>
      </c>
      <c r="H155" s="19">
        <f t="shared" si="17"/>
        <v>0</v>
      </c>
      <c r="I155" s="19">
        <f t="shared" si="18"/>
        <v>0</v>
      </c>
      <c r="J155" s="19">
        <f t="shared" si="19"/>
        <v>11</v>
      </c>
    </row>
    <row r="156" spans="4:10" x14ac:dyDescent="0.15">
      <c r="D156" s="7">
        <v>125</v>
      </c>
      <c r="E156" s="11" t="s">
        <v>135</v>
      </c>
      <c r="F156" s="2">
        <f t="shared" si="15"/>
        <v>14</v>
      </c>
      <c r="G156" s="19">
        <f t="shared" si="16"/>
        <v>0</v>
      </c>
      <c r="H156" s="19">
        <f t="shared" si="17"/>
        <v>0</v>
      </c>
      <c r="I156" s="19">
        <f t="shared" si="18"/>
        <v>14</v>
      </c>
      <c r="J156" s="19">
        <f t="shared" si="19"/>
        <v>0</v>
      </c>
    </row>
    <row r="157" spans="4:10" x14ac:dyDescent="0.15">
      <c r="D157" s="7">
        <v>126</v>
      </c>
      <c r="E157" s="11" t="s">
        <v>136</v>
      </c>
      <c r="F157" s="2">
        <f t="shared" si="15"/>
        <v>11</v>
      </c>
      <c r="G157" s="19">
        <f t="shared" si="16"/>
        <v>0</v>
      </c>
      <c r="H157" s="19">
        <f t="shared" si="17"/>
        <v>0</v>
      </c>
      <c r="I157" s="19">
        <f t="shared" si="18"/>
        <v>11</v>
      </c>
      <c r="J157" s="19">
        <f t="shared" si="19"/>
        <v>0</v>
      </c>
    </row>
    <row r="158" spans="4:10" x14ac:dyDescent="0.15">
      <c r="D158" s="7">
        <v>127</v>
      </c>
      <c r="E158" s="11" t="s">
        <v>137</v>
      </c>
      <c r="F158" s="2">
        <f t="shared" si="15"/>
        <v>11</v>
      </c>
      <c r="G158" s="19">
        <f t="shared" si="16"/>
        <v>0</v>
      </c>
      <c r="H158" s="19">
        <f t="shared" si="17"/>
        <v>0</v>
      </c>
      <c r="I158" s="19">
        <f t="shared" si="18"/>
        <v>11</v>
      </c>
      <c r="J158" s="19">
        <f t="shared" si="19"/>
        <v>0</v>
      </c>
    </row>
    <row r="159" spans="4:10" x14ac:dyDescent="0.15">
      <c r="D159" s="7">
        <v>128</v>
      </c>
      <c r="E159" s="11" t="s">
        <v>138</v>
      </c>
      <c r="F159" s="2">
        <f t="shared" si="15"/>
        <v>14</v>
      </c>
      <c r="G159" s="19">
        <f t="shared" si="16"/>
        <v>0</v>
      </c>
      <c r="H159" s="19">
        <f t="shared" si="17"/>
        <v>0</v>
      </c>
      <c r="I159" s="19">
        <f t="shared" si="18"/>
        <v>14</v>
      </c>
      <c r="J159" s="19">
        <f t="shared" si="19"/>
        <v>0</v>
      </c>
    </row>
    <row r="160" spans="4:10" x14ac:dyDescent="0.15">
      <c r="D160" s="7">
        <v>129</v>
      </c>
      <c r="E160" s="11" t="s">
        <v>139</v>
      </c>
      <c r="F160" s="2">
        <f t="shared" si="15"/>
        <v>11</v>
      </c>
      <c r="G160" s="19">
        <f t="shared" si="16"/>
        <v>0</v>
      </c>
      <c r="H160" s="19">
        <f t="shared" si="17"/>
        <v>0</v>
      </c>
      <c r="I160" s="19">
        <f t="shared" si="18"/>
        <v>0</v>
      </c>
      <c r="J160" s="19">
        <f t="shared" si="19"/>
        <v>11</v>
      </c>
    </row>
    <row r="161" spans="4:10" x14ac:dyDescent="0.15">
      <c r="D161" s="7">
        <v>130</v>
      </c>
      <c r="E161" s="11" t="s">
        <v>140</v>
      </c>
      <c r="F161" s="2">
        <f t="shared" si="15"/>
        <v>12</v>
      </c>
      <c r="G161" s="19">
        <f t="shared" si="16"/>
        <v>0</v>
      </c>
      <c r="H161" s="19">
        <f t="shared" si="17"/>
        <v>0</v>
      </c>
      <c r="I161" s="19">
        <f t="shared" si="18"/>
        <v>0</v>
      </c>
      <c r="J161" s="19">
        <f t="shared" si="19"/>
        <v>12</v>
      </c>
    </row>
    <row r="162" spans="4:10" x14ac:dyDescent="0.15">
      <c r="D162" s="7">
        <v>131</v>
      </c>
      <c r="E162" s="11" t="s">
        <v>141</v>
      </c>
      <c r="F162" s="2">
        <f t="shared" si="15"/>
        <v>9</v>
      </c>
      <c r="G162" s="19">
        <f t="shared" si="16"/>
        <v>0</v>
      </c>
      <c r="H162" s="19">
        <f t="shared" si="17"/>
        <v>0</v>
      </c>
      <c r="I162" s="19">
        <f t="shared" si="18"/>
        <v>9</v>
      </c>
      <c r="J162" s="19">
        <f t="shared" si="19"/>
        <v>0</v>
      </c>
    </row>
    <row r="163" spans="4:10" x14ac:dyDescent="0.15">
      <c r="D163" s="7">
        <v>132</v>
      </c>
      <c r="E163" s="11" t="s">
        <v>142</v>
      </c>
      <c r="F163" s="2">
        <f t="shared" si="15"/>
        <v>9</v>
      </c>
      <c r="G163" s="19">
        <f t="shared" si="16"/>
        <v>0</v>
      </c>
      <c r="H163" s="19">
        <f t="shared" si="17"/>
        <v>0</v>
      </c>
      <c r="I163" s="19">
        <f t="shared" si="18"/>
        <v>9</v>
      </c>
      <c r="J163" s="19">
        <f t="shared" si="19"/>
        <v>0</v>
      </c>
    </row>
    <row r="164" spans="4:10" x14ac:dyDescent="0.15">
      <c r="D164" s="7">
        <v>133</v>
      </c>
      <c r="E164" s="11" t="s">
        <v>143</v>
      </c>
      <c r="F164" s="2">
        <f t="shared" si="15"/>
        <v>11</v>
      </c>
      <c r="G164" s="19">
        <f t="shared" si="16"/>
        <v>0</v>
      </c>
      <c r="H164" s="19">
        <f t="shared" si="17"/>
        <v>0</v>
      </c>
      <c r="I164" s="19">
        <f t="shared" si="18"/>
        <v>11</v>
      </c>
      <c r="J164" s="19">
        <f t="shared" si="19"/>
        <v>0</v>
      </c>
    </row>
    <row r="165" spans="4:10" x14ac:dyDescent="0.15">
      <c r="D165" s="7">
        <v>134</v>
      </c>
      <c r="E165" s="11" t="s">
        <v>144</v>
      </c>
      <c r="F165" s="2">
        <f t="shared" si="15"/>
        <v>10</v>
      </c>
      <c r="G165" s="19">
        <f t="shared" si="16"/>
        <v>0</v>
      </c>
      <c r="H165" s="19">
        <f t="shared" si="17"/>
        <v>0</v>
      </c>
      <c r="I165" s="19">
        <f t="shared" si="18"/>
        <v>10</v>
      </c>
      <c r="J165" s="19">
        <f t="shared" si="19"/>
        <v>0</v>
      </c>
    </row>
    <row r="166" spans="4:10" x14ac:dyDescent="0.15">
      <c r="D166" s="7">
        <v>135</v>
      </c>
      <c r="E166" s="11" t="s">
        <v>145</v>
      </c>
      <c r="F166" s="2">
        <f t="shared" si="15"/>
        <v>10</v>
      </c>
      <c r="G166" s="19">
        <f t="shared" si="16"/>
        <v>0</v>
      </c>
      <c r="H166" s="19">
        <f t="shared" si="17"/>
        <v>0</v>
      </c>
      <c r="I166" s="19">
        <f t="shared" si="18"/>
        <v>10</v>
      </c>
      <c r="J166" s="19">
        <f t="shared" si="19"/>
        <v>0</v>
      </c>
    </row>
    <row r="167" spans="4:10" x14ac:dyDescent="0.15">
      <c r="D167" s="7">
        <v>136</v>
      </c>
      <c r="E167" s="11" t="s">
        <v>146</v>
      </c>
      <c r="F167" s="2">
        <f t="shared" si="15"/>
        <v>10</v>
      </c>
      <c r="G167" s="19">
        <f t="shared" si="16"/>
        <v>0</v>
      </c>
      <c r="H167" s="19">
        <f t="shared" si="17"/>
        <v>0</v>
      </c>
      <c r="I167" s="19">
        <f t="shared" si="18"/>
        <v>10</v>
      </c>
      <c r="J167" s="19">
        <f t="shared" si="19"/>
        <v>0</v>
      </c>
    </row>
    <row r="168" spans="4:10" x14ac:dyDescent="0.15">
      <c r="D168" s="7">
        <v>137</v>
      </c>
      <c r="E168" s="11" t="s">
        <v>147</v>
      </c>
      <c r="F168" s="2">
        <f t="shared" si="15"/>
        <v>12</v>
      </c>
      <c r="G168" s="19">
        <f t="shared" si="16"/>
        <v>0</v>
      </c>
      <c r="H168" s="19">
        <f t="shared" si="17"/>
        <v>0</v>
      </c>
      <c r="I168" s="19">
        <f t="shared" si="18"/>
        <v>12</v>
      </c>
      <c r="J168" s="19">
        <f t="shared" si="19"/>
        <v>0</v>
      </c>
    </row>
    <row r="169" spans="4:10" x14ac:dyDescent="0.15">
      <c r="D169" s="7">
        <v>138</v>
      </c>
      <c r="E169" s="11" t="s">
        <v>148</v>
      </c>
      <c r="F169" s="2">
        <f t="shared" si="15"/>
        <v>10</v>
      </c>
      <c r="G169" s="19">
        <f t="shared" si="16"/>
        <v>0</v>
      </c>
      <c r="H169" s="19">
        <f t="shared" si="17"/>
        <v>0</v>
      </c>
      <c r="I169" s="19">
        <f t="shared" si="18"/>
        <v>10</v>
      </c>
      <c r="J169" s="19">
        <f t="shared" si="19"/>
        <v>0</v>
      </c>
    </row>
    <row r="170" spans="4:10" x14ac:dyDescent="0.15">
      <c r="D170" s="7">
        <v>139</v>
      </c>
      <c r="E170" s="11" t="s">
        <v>149</v>
      </c>
      <c r="F170" s="2">
        <f t="shared" si="15"/>
        <v>9</v>
      </c>
      <c r="G170" s="19">
        <f t="shared" si="16"/>
        <v>0</v>
      </c>
      <c r="H170" s="19">
        <f t="shared" si="17"/>
        <v>9</v>
      </c>
      <c r="I170" s="19">
        <f t="shared" si="18"/>
        <v>0</v>
      </c>
      <c r="J170" s="19">
        <f t="shared" si="19"/>
        <v>0</v>
      </c>
    </row>
    <row r="171" spans="4:10" x14ac:dyDescent="0.15">
      <c r="D171" s="7">
        <v>140</v>
      </c>
      <c r="E171" s="11" t="s">
        <v>150</v>
      </c>
      <c r="F171" s="2">
        <f t="shared" si="15"/>
        <v>5</v>
      </c>
      <c r="G171" s="19">
        <f t="shared" si="16"/>
        <v>0</v>
      </c>
      <c r="H171" s="19">
        <f t="shared" si="17"/>
        <v>5</v>
      </c>
      <c r="I171" s="19">
        <f t="shared" si="18"/>
        <v>0</v>
      </c>
      <c r="J171" s="19">
        <f t="shared" si="19"/>
        <v>0</v>
      </c>
    </row>
    <row r="172" spans="4:10" x14ac:dyDescent="0.15">
      <c r="D172" s="7">
        <v>141</v>
      </c>
      <c r="E172" s="11" t="s">
        <v>151</v>
      </c>
      <c r="F172" s="2">
        <f t="shared" si="15"/>
        <v>4</v>
      </c>
      <c r="G172" s="19">
        <f t="shared" si="16"/>
        <v>0</v>
      </c>
      <c r="H172" s="19">
        <f t="shared" si="17"/>
        <v>4</v>
      </c>
      <c r="I172" s="19">
        <f t="shared" si="18"/>
        <v>0</v>
      </c>
      <c r="J172" s="19">
        <f t="shared" si="19"/>
        <v>0</v>
      </c>
    </row>
    <row r="173" spans="4:10" x14ac:dyDescent="0.15">
      <c r="D173" s="7">
        <v>142</v>
      </c>
      <c r="E173" s="11" t="s">
        <v>152</v>
      </c>
      <c r="F173" s="2">
        <f t="shared" si="15"/>
        <v>6</v>
      </c>
      <c r="G173" s="19">
        <f t="shared" si="16"/>
        <v>0</v>
      </c>
      <c r="H173" s="19">
        <f t="shared" si="17"/>
        <v>6</v>
      </c>
      <c r="I173" s="19">
        <f t="shared" si="18"/>
        <v>0</v>
      </c>
      <c r="J173" s="19">
        <f t="shared" si="19"/>
        <v>0</v>
      </c>
    </row>
    <row r="174" spans="4:10" x14ac:dyDescent="0.15">
      <c r="D174" s="7">
        <v>143</v>
      </c>
      <c r="E174" s="11" t="s">
        <v>153</v>
      </c>
      <c r="F174" s="2">
        <f t="shared" si="15"/>
        <v>10</v>
      </c>
      <c r="G174" s="19">
        <f t="shared" si="16"/>
        <v>0</v>
      </c>
      <c r="H174" s="19">
        <f t="shared" si="17"/>
        <v>10</v>
      </c>
      <c r="I174" s="19">
        <f t="shared" si="18"/>
        <v>0</v>
      </c>
      <c r="J174" s="19">
        <f t="shared" si="19"/>
        <v>0</v>
      </c>
    </row>
    <row r="175" spans="4:10" x14ac:dyDescent="0.15">
      <c r="D175" s="7">
        <v>144</v>
      </c>
      <c r="E175" s="11" t="s">
        <v>154</v>
      </c>
      <c r="F175" s="2">
        <f t="shared" si="15"/>
        <v>7</v>
      </c>
      <c r="G175" s="19">
        <f t="shared" si="16"/>
        <v>0</v>
      </c>
      <c r="H175" s="19">
        <f t="shared" si="17"/>
        <v>7</v>
      </c>
      <c r="I175" s="19">
        <f t="shared" si="18"/>
        <v>0</v>
      </c>
      <c r="J175" s="19">
        <f t="shared" si="19"/>
        <v>0</v>
      </c>
    </row>
    <row r="176" spans="4:10" x14ac:dyDescent="0.15">
      <c r="D176" s="7">
        <v>145</v>
      </c>
      <c r="E176" s="11" t="s">
        <v>155</v>
      </c>
      <c r="F176" s="2">
        <f t="shared" si="15"/>
        <v>10</v>
      </c>
      <c r="G176" s="19">
        <f t="shared" si="16"/>
        <v>0</v>
      </c>
      <c r="H176" s="19">
        <f t="shared" si="17"/>
        <v>0</v>
      </c>
      <c r="I176" s="19">
        <f t="shared" si="18"/>
        <v>10</v>
      </c>
      <c r="J176" s="19">
        <f t="shared" si="19"/>
        <v>0</v>
      </c>
    </row>
    <row r="177" spans="4:17" x14ac:dyDescent="0.15">
      <c r="D177" s="7">
        <v>146</v>
      </c>
      <c r="E177" s="11" t="s">
        <v>156</v>
      </c>
      <c r="F177" s="2">
        <f t="shared" si="15"/>
        <v>5</v>
      </c>
      <c r="G177" s="19">
        <f t="shared" si="16"/>
        <v>0</v>
      </c>
      <c r="H177" s="19">
        <f t="shared" si="17"/>
        <v>5</v>
      </c>
      <c r="I177" s="19">
        <f t="shared" si="18"/>
        <v>0</v>
      </c>
      <c r="J177" s="19">
        <f t="shared" si="19"/>
        <v>0</v>
      </c>
    </row>
    <row r="178" spans="4:17" x14ac:dyDescent="0.15">
      <c r="D178" s="7">
        <v>147</v>
      </c>
      <c r="E178" s="11" t="s">
        <v>157</v>
      </c>
      <c r="F178" s="2">
        <f t="shared" si="15"/>
        <v>5</v>
      </c>
      <c r="G178" s="19">
        <f t="shared" si="16"/>
        <v>0</v>
      </c>
      <c r="H178" s="19">
        <f t="shared" si="17"/>
        <v>5</v>
      </c>
      <c r="I178" s="19">
        <f t="shared" si="18"/>
        <v>0</v>
      </c>
      <c r="J178" s="19">
        <f t="shared" si="19"/>
        <v>0</v>
      </c>
      <c r="Q178" s="13"/>
    </row>
    <row r="179" spans="4:17" x14ac:dyDescent="0.15">
      <c r="D179" s="7">
        <v>148</v>
      </c>
      <c r="E179" s="11" t="s">
        <v>158</v>
      </c>
      <c r="F179" s="2">
        <f t="shared" si="15"/>
        <v>10</v>
      </c>
      <c r="G179" s="19">
        <f t="shared" si="16"/>
        <v>0</v>
      </c>
      <c r="H179" s="19">
        <f t="shared" si="17"/>
        <v>10</v>
      </c>
      <c r="I179" s="19">
        <f t="shared" si="18"/>
        <v>0</v>
      </c>
      <c r="J179" s="19">
        <f t="shared" si="19"/>
        <v>0</v>
      </c>
    </row>
    <row r="180" spans="4:17" x14ac:dyDescent="0.15">
      <c r="D180" s="7">
        <v>149</v>
      </c>
      <c r="E180" s="11" t="s">
        <v>159</v>
      </c>
      <c r="F180" s="2">
        <f t="shared" si="15"/>
        <v>9</v>
      </c>
      <c r="G180" s="19">
        <f t="shared" si="16"/>
        <v>0</v>
      </c>
      <c r="H180" s="19">
        <f t="shared" si="17"/>
        <v>9</v>
      </c>
      <c r="I180" s="19">
        <f t="shared" si="18"/>
        <v>0</v>
      </c>
      <c r="J180" s="19">
        <f t="shared" si="19"/>
        <v>0</v>
      </c>
    </row>
    <row r="181" spans="4:17" x14ac:dyDescent="0.15">
      <c r="D181" s="7">
        <v>150</v>
      </c>
      <c r="E181" s="11" t="s">
        <v>160</v>
      </c>
      <c r="F181" s="2">
        <f t="shared" si="15"/>
        <v>7</v>
      </c>
      <c r="G181" s="19">
        <f t="shared" si="16"/>
        <v>0</v>
      </c>
      <c r="H181" s="19">
        <f t="shared" si="17"/>
        <v>7</v>
      </c>
      <c r="I181" s="19">
        <f t="shared" si="18"/>
        <v>0</v>
      </c>
      <c r="J181" s="19">
        <f t="shared" si="19"/>
        <v>0</v>
      </c>
    </row>
    <row r="182" spans="4:17" x14ac:dyDescent="0.15">
      <c r="D182" s="7">
        <v>151</v>
      </c>
      <c r="E182" s="11" t="s">
        <v>161</v>
      </c>
      <c r="F182" s="2">
        <f t="shared" si="15"/>
        <v>9</v>
      </c>
      <c r="G182" s="19">
        <f t="shared" si="16"/>
        <v>0</v>
      </c>
      <c r="H182" s="19">
        <f t="shared" si="17"/>
        <v>9</v>
      </c>
      <c r="I182" s="19">
        <f t="shared" si="18"/>
        <v>0</v>
      </c>
      <c r="J182" s="19">
        <f t="shared" si="19"/>
        <v>0</v>
      </c>
    </row>
    <row r="183" spans="4:17" x14ac:dyDescent="0.15">
      <c r="D183" s="7">
        <v>152</v>
      </c>
      <c r="E183" s="11" t="s">
        <v>162</v>
      </c>
      <c r="F183" s="2">
        <f t="shared" si="15"/>
        <v>7</v>
      </c>
      <c r="G183" s="19">
        <f t="shared" si="16"/>
        <v>0</v>
      </c>
      <c r="H183" s="19">
        <f t="shared" si="17"/>
        <v>7</v>
      </c>
      <c r="I183" s="19">
        <f t="shared" si="18"/>
        <v>0</v>
      </c>
      <c r="J183" s="19">
        <f t="shared" si="19"/>
        <v>0</v>
      </c>
    </row>
    <row r="184" spans="4:17" x14ac:dyDescent="0.15">
      <c r="D184" s="7">
        <v>153</v>
      </c>
      <c r="E184" s="11" t="s">
        <v>163</v>
      </c>
      <c r="F184" s="2">
        <f t="shared" si="15"/>
        <v>9</v>
      </c>
      <c r="G184" s="19">
        <f t="shared" si="16"/>
        <v>0</v>
      </c>
      <c r="H184" s="19">
        <f t="shared" si="17"/>
        <v>9</v>
      </c>
      <c r="I184" s="19">
        <f t="shared" si="18"/>
        <v>0</v>
      </c>
      <c r="J184" s="19">
        <f t="shared" si="19"/>
        <v>0</v>
      </c>
    </row>
    <row r="185" spans="4:17" x14ac:dyDescent="0.15">
      <c r="D185" s="7">
        <v>154</v>
      </c>
      <c r="E185" s="11" t="s">
        <v>164</v>
      </c>
      <c r="F185" s="2">
        <f t="shared" si="15"/>
        <v>7</v>
      </c>
      <c r="G185" s="19">
        <f t="shared" si="16"/>
        <v>0</v>
      </c>
      <c r="H185" s="19">
        <f t="shared" si="17"/>
        <v>7</v>
      </c>
      <c r="I185" s="19">
        <f t="shared" si="18"/>
        <v>0</v>
      </c>
      <c r="J185" s="19">
        <f t="shared" si="19"/>
        <v>0</v>
      </c>
    </row>
    <row r="186" spans="4:17" x14ac:dyDescent="0.15">
      <c r="D186" s="7">
        <v>155</v>
      </c>
      <c r="E186" s="11" t="s">
        <v>165</v>
      </c>
      <c r="F186" s="2">
        <f t="shared" si="15"/>
        <v>5</v>
      </c>
      <c r="G186" s="19">
        <f t="shared" si="16"/>
        <v>0</v>
      </c>
      <c r="H186" s="19">
        <f t="shared" si="17"/>
        <v>5</v>
      </c>
      <c r="I186" s="19">
        <f t="shared" si="18"/>
        <v>0</v>
      </c>
      <c r="J186" s="19">
        <f t="shared" si="19"/>
        <v>0</v>
      </c>
    </row>
    <row r="187" spans="4:17" x14ac:dyDescent="0.15">
      <c r="D187" s="7">
        <v>156</v>
      </c>
      <c r="E187" s="11" t="s">
        <v>166</v>
      </c>
      <c r="F187" s="2">
        <f t="shared" si="15"/>
        <v>8</v>
      </c>
      <c r="G187" s="19">
        <f t="shared" si="16"/>
        <v>0</v>
      </c>
      <c r="H187" s="19">
        <f t="shared" si="17"/>
        <v>8</v>
      </c>
      <c r="I187" s="19">
        <f t="shared" si="18"/>
        <v>0</v>
      </c>
      <c r="J187" s="19">
        <f t="shared" si="19"/>
        <v>0</v>
      </c>
    </row>
    <row r="188" spans="4:17" x14ac:dyDescent="0.15">
      <c r="D188" s="7">
        <v>157</v>
      </c>
      <c r="E188" s="11" t="s">
        <v>167</v>
      </c>
      <c r="F188" s="2">
        <f t="shared" si="15"/>
        <v>8</v>
      </c>
      <c r="G188" s="19">
        <f t="shared" si="16"/>
        <v>0</v>
      </c>
      <c r="H188" s="19">
        <f t="shared" si="17"/>
        <v>8</v>
      </c>
      <c r="I188" s="19">
        <f t="shared" si="18"/>
        <v>0</v>
      </c>
      <c r="J188" s="19">
        <f t="shared" si="19"/>
        <v>0</v>
      </c>
    </row>
    <row r="189" spans="4:17" x14ac:dyDescent="0.15">
      <c r="D189" s="7">
        <v>158</v>
      </c>
      <c r="E189" s="11" t="s">
        <v>168</v>
      </c>
      <c r="F189" s="2">
        <f t="shared" si="15"/>
        <v>8</v>
      </c>
      <c r="G189" s="19">
        <f t="shared" si="16"/>
        <v>0</v>
      </c>
      <c r="H189" s="19">
        <f t="shared" si="17"/>
        <v>8</v>
      </c>
      <c r="I189" s="19">
        <f t="shared" si="18"/>
        <v>0</v>
      </c>
      <c r="J189" s="19">
        <f t="shared" si="19"/>
        <v>0</v>
      </c>
    </row>
    <row r="190" spans="4:17" x14ac:dyDescent="0.15">
      <c r="D190" s="7">
        <v>159</v>
      </c>
      <c r="E190" s="11" t="s">
        <v>169</v>
      </c>
      <c r="F190" s="2">
        <f t="shared" si="15"/>
        <v>6</v>
      </c>
      <c r="G190" s="19">
        <f t="shared" si="16"/>
        <v>0</v>
      </c>
      <c r="H190" s="19">
        <f t="shared" si="17"/>
        <v>6</v>
      </c>
      <c r="I190" s="19">
        <f t="shared" si="18"/>
        <v>0</v>
      </c>
      <c r="J190" s="19">
        <f t="shared" si="19"/>
        <v>0</v>
      </c>
    </row>
    <row r="191" spans="4:17" x14ac:dyDescent="0.15">
      <c r="D191" s="7">
        <v>160</v>
      </c>
      <c r="E191" s="11" t="s">
        <v>170</v>
      </c>
      <c r="F191" s="2">
        <f t="shared" si="15"/>
        <v>8</v>
      </c>
      <c r="G191" s="19">
        <f t="shared" si="16"/>
        <v>0</v>
      </c>
      <c r="H191" s="19">
        <f t="shared" si="17"/>
        <v>8</v>
      </c>
      <c r="I191" s="19">
        <f t="shared" si="18"/>
        <v>0</v>
      </c>
      <c r="J191" s="19">
        <f t="shared" si="19"/>
        <v>0</v>
      </c>
    </row>
    <row r="192" spans="4:17" x14ac:dyDescent="0.15">
      <c r="D192" s="7">
        <v>161</v>
      </c>
      <c r="E192" s="11" t="s">
        <v>171</v>
      </c>
      <c r="F192" s="2">
        <f t="shared" si="15"/>
        <v>8</v>
      </c>
      <c r="G192" s="19">
        <f t="shared" si="16"/>
        <v>0</v>
      </c>
      <c r="H192" s="19">
        <f t="shared" si="17"/>
        <v>8</v>
      </c>
      <c r="I192" s="19">
        <f t="shared" si="18"/>
        <v>0</v>
      </c>
      <c r="J192" s="19">
        <f t="shared" si="19"/>
        <v>0</v>
      </c>
    </row>
    <row r="193" spans="4:10" x14ac:dyDescent="0.15">
      <c r="D193" s="7">
        <v>162</v>
      </c>
      <c r="E193" s="11" t="s">
        <v>172</v>
      </c>
      <c r="F193" s="2">
        <f t="shared" si="15"/>
        <v>15</v>
      </c>
      <c r="G193" s="19">
        <f t="shared" si="16"/>
        <v>0</v>
      </c>
      <c r="H193" s="19">
        <f t="shared" si="17"/>
        <v>15</v>
      </c>
      <c r="I193" s="19">
        <f t="shared" si="18"/>
        <v>0</v>
      </c>
      <c r="J193" s="19">
        <f t="shared" si="19"/>
        <v>0</v>
      </c>
    </row>
    <row r="194" spans="4:10" x14ac:dyDescent="0.15">
      <c r="D194" s="7"/>
      <c r="E194" s="11"/>
      <c r="F194" s="2">
        <f t="shared" si="15"/>
        <v>0</v>
      </c>
      <c r="G194" s="19">
        <f t="shared" si="16"/>
        <v>0</v>
      </c>
      <c r="H194" s="19">
        <f t="shared" si="17"/>
        <v>0</v>
      </c>
      <c r="I194" s="19">
        <f t="shared" si="18"/>
        <v>0</v>
      </c>
      <c r="J194" s="19">
        <f t="shared" si="19"/>
        <v>0</v>
      </c>
    </row>
    <row r="195" spans="4:10" x14ac:dyDescent="0.15">
      <c r="D195" s="7">
        <v>163</v>
      </c>
      <c r="E195" s="11" t="s">
        <v>173</v>
      </c>
      <c r="F195" s="2">
        <f t="shared" si="15"/>
        <v>9</v>
      </c>
      <c r="G195" s="19">
        <f t="shared" si="16"/>
        <v>0</v>
      </c>
      <c r="H195" s="19">
        <f t="shared" si="17"/>
        <v>9</v>
      </c>
      <c r="I195" s="19">
        <f t="shared" si="18"/>
        <v>0</v>
      </c>
      <c r="J195" s="19">
        <f t="shared" si="19"/>
        <v>0</v>
      </c>
    </row>
    <row r="196" spans="4:10" x14ac:dyDescent="0.15">
      <c r="D196" s="7">
        <v>164</v>
      </c>
      <c r="E196" s="11" t="s">
        <v>174</v>
      </c>
      <c r="F196" s="2">
        <f t="shared" si="15"/>
        <v>4</v>
      </c>
      <c r="G196" s="19">
        <f t="shared" si="16"/>
        <v>4</v>
      </c>
      <c r="H196" s="19">
        <f t="shared" si="17"/>
        <v>0</v>
      </c>
      <c r="I196" s="19">
        <f t="shared" si="18"/>
        <v>0</v>
      </c>
      <c r="J196" s="19">
        <f t="shared" si="19"/>
        <v>0</v>
      </c>
    </row>
    <row r="197" spans="4:10" x14ac:dyDescent="0.15">
      <c r="D197" s="7">
        <v>165</v>
      </c>
      <c r="E197" s="11" t="s">
        <v>175</v>
      </c>
      <c r="F197" s="2">
        <f t="shared" si="15"/>
        <v>3</v>
      </c>
      <c r="G197" s="19">
        <f t="shared" si="16"/>
        <v>3</v>
      </c>
      <c r="H197" s="19">
        <f t="shared" si="17"/>
        <v>0</v>
      </c>
      <c r="I197" s="19">
        <f t="shared" si="18"/>
        <v>0</v>
      </c>
      <c r="J197" s="19">
        <f t="shared" si="19"/>
        <v>0</v>
      </c>
    </row>
    <row r="198" spans="4:10" x14ac:dyDescent="0.15">
      <c r="D198" s="7">
        <v>166</v>
      </c>
      <c r="E198" s="11" t="s">
        <v>176</v>
      </c>
      <c r="F198" s="2">
        <f t="shared" si="15"/>
        <v>9</v>
      </c>
      <c r="G198" s="19">
        <f t="shared" si="16"/>
        <v>0</v>
      </c>
      <c r="H198" s="19">
        <f t="shared" si="17"/>
        <v>9</v>
      </c>
      <c r="I198" s="19">
        <f t="shared" si="18"/>
        <v>0</v>
      </c>
      <c r="J198" s="19">
        <f t="shared" si="19"/>
        <v>0</v>
      </c>
    </row>
    <row r="199" spans="4:10" x14ac:dyDescent="0.15">
      <c r="D199" s="7">
        <v>167</v>
      </c>
      <c r="E199" s="11" t="s">
        <v>177</v>
      </c>
      <c r="F199" s="2">
        <f t="shared" si="15"/>
        <v>3</v>
      </c>
      <c r="G199" s="19">
        <f t="shared" si="16"/>
        <v>3</v>
      </c>
      <c r="H199" s="19">
        <f t="shared" si="17"/>
        <v>0</v>
      </c>
      <c r="I199" s="19">
        <f t="shared" si="18"/>
        <v>0</v>
      </c>
      <c r="J199" s="19">
        <f t="shared" si="19"/>
        <v>0</v>
      </c>
    </row>
    <row r="200" spans="4:10" x14ac:dyDescent="0.15">
      <c r="D200" s="7">
        <v>168</v>
      </c>
      <c r="E200" s="11" t="s">
        <v>178</v>
      </c>
      <c r="F200" s="2">
        <f t="shared" si="15"/>
        <v>6</v>
      </c>
      <c r="G200" s="19">
        <f t="shared" si="16"/>
        <v>0</v>
      </c>
      <c r="H200" s="19">
        <f t="shared" si="17"/>
        <v>6</v>
      </c>
      <c r="I200" s="19">
        <f t="shared" si="18"/>
        <v>0</v>
      </c>
      <c r="J200" s="19">
        <f t="shared" si="19"/>
        <v>0</v>
      </c>
    </row>
    <row r="201" spans="4:10" x14ac:dyDescent="0.15">
      <c r="D201" s="7">
        <v>169</v>
      </c>
      <c r="E201" s="11" t="s">
        <v>179</v>
      </c>
      <c r="F201" s="2">
        <f t="shared" si="15"/>
        <v>1</v>
      </c>
      <c r="G201" s="19">
        <f t="shared" si="16"/>
        <v>1</v>
      </c>
      <c r="H201" s="19">
        <f t="shared" si="17"/>
        <v>0</v>
      </c>
      <c r="I201" s="19">
        <f t="shared" si="18"/>
        <v>0</v>
      </c>
      <c r="J201" s="19">
        <f t="shared" si="19"/>
        <v>0</v>
      </c>
    </row>
    <row r="202" spans="4:10" x14ac:dyDescent="0.15">
      <c r="D202" s="7">
        <v>170</v>
      </c>
      <c r="E202" s="11" t="s">
        <v>180</v>
      </c>
      <c r="F202" s="2">
        <f t="shared" si="15"/>
        <v>3</v>
      </c>
      <c r="G202" s="19">
        <f t="shared" si="16"/>
        <v>3</v>
      </c>
      <c r="H202" s="19">
        <f t="shared" si="17"/>
        <v>0</v>
      </c>
      <c r="I202" s="19">
        <f t="shared" si="18"/>
        <v>0</v>
      </c>
      <c r="J202" s="19">
        <f t="shared" si="19"/>
        <v>0</v>
      </c>
    </row>
    <row r="203" spans="4:10" x14ac:dyDescent="0.15">
      <c r="D203" s="7"/>
      <c r="E203" s="11"/>
      <c r="F203" s="2">
        <f t="shared" si="15"/>
        <v>0</v>
      </c>
      <c r="G203" s="19">
        <f t="shared" si="16"/>
        <v>0</v>
      </c>
      <c r="H203" s="19">
        <f t="shared" si="17"/>
        <v>0</v>
      </c>
      <c r="I203" s="19">
        <f t="shared" si="18"/>
        <v>0</v>
      </c>
      <c r="J203" s="19">
        <f t="shared" si="19"/>
        <v>0</v>
      </c>
    </row>
    <row r="204" spans="4:10" x14ac:dyDescent="0.15">
      <c r="D204" s="7"/>
      <c r="E204" s="11"/>
      <c r="F204" s="2">
        <f t="shared" si="15"/>
        <v>0</v>
      </c>
      <c r="G204" s="19">
        <f t="shared" si="16"/>
        <v>0</v>
      </c>
      <c r="H204" s="19">
        <f t="shared" si="17"/>
        <v>0</v>
      </c>
      <c r="I204" s="19">
        <f t="shared" si="18"/>
        <v>0</v>
      </c>
      <c r="J204" s="19">
        <f t="shared" si="19"/>
        <v>0</v>
      </c>
    </row>
    <row r="205" spans="4:10" x14ac:dyDescent="0.15">
      <c r="D205" s="7"/>
      <c r="E205" s="11"/>
      <c r="F205" s="2">
        <f t="shared" si="15"/>
        <v>0</v>
      </c>
      <c r="G205" s="19">
        <f t="shared" si="16"/>
        <v>0</v>
      </c>
      <c r="H205" s="19">
        <f t="shared" si="17"/>
        <v>0</v>
      </c>
      <c r="I205" s="19">
        <f t="shared" si="18"/>
        <v>0</v>
      </c>
      <c r="J205" s="19">
        <f t="shared" si="19"/>
        <v>0</v>
      </c>
    </row>
    <row r="206" spans="4:10" x14ac:dyDescent="0.15">
      <c r="D206" s="7">
        <v>171</v>
      </c>
      <c r="E206" s="11" t="s">
        <v>181</v>
      </c>
      <c r="F206" s="2">
        <f t="shared" si="15"/>
        <v>2</v>
      </c>
      <c r="G206" s="19">
        <f t="shared" si="16"/>
        <v>2</v>
      </c>
      <c r="H206" s="19">
        <f t="shared" si="17"/>
        <v>0</v>
      </c>
      <c r="I206" s="19">
        <f t="shared" si="18"/>
        <v>0</v>
      </c>
      <c r="J206" s="19">
        <f t="shared" si="19"/>
        <v>0</v>
      </c>
    </row>
    <row r="207" spans="4:10" x14ac:dyDescent="0.15">
      <c r="D207" s="7">
        <v>172</v>
      </c>
      <c r="E207" s="11" t="s">
        <v>182</v>
      </c>
      <c r="F207" s="2">
        <f t="shared" si="15"/>
        <v>1</v>
      </c>
      <c r="G207" s="19">
        <f t="shared" si="16"/>
        <v>1</v>
      </c>
      <c r="H207" s="19">
        <f t="shared" si="17"/>
        <v>0</v>
      </c>
      <c r="I207" s="19">
        <f t="shared" si="18"/>
        <v>0</v>
      </c>
      <c r="J207" s="19">
        <f t="shared" si="19"/>
        <v>0</v>
      </c>
    </row>
    <row r="208" spans="4:10" x14ac:dyDescent="0.15">
      <c r="D208" s="7">
        <v>173</v>
      </c>
      <c r="E208" s="11" t="s">
        <v>183</v>
      </c>
      <c r="F208" s="2">
        <f t="shared" si="15"/>
        <v>6</v>
      </c>
      <c r="G208" s="19">
        <f t="shared" si="16"/>
        <v>6</v>
      </c>
      <c r="H208" s="19">
        <f t="shared" si="17"/>
        <v>0</v>
      </c>
      <c r="I208" s="19">
        <f t="shared" si="18"/>
        <v>0</v>
      </c>
      <c r="J208" s="19">
        <f t="shared" si="19"/>
        <v>0</v>
      </c>
    </row>
    <row r="209" spans="4:10" x14ac:dyDescent="0.15">
      <c r="D209" s="7">
        <v>174</v>
      </c>
      <c r="E209" s="11" t="s">
        <v>184</v>
      </c>
      <c r="F209" s="2">
        <f t="shared" si="15"/>
        <v>1</v>
      </c>
      <c r="G209" s="19">
        <f t="shared" si="16"/>
        <v>1</v>
      </c>
      <c r="H209" s="19">
        <f t="shared" si="17"/>
        <v>0</v>
      </c>
      <c r="I209" s="19">
        <f t="shared" si="18"/>
        <v>0</v>
      </c>
      <c r="J209" s="19">
        <f t="shared" si="19"/>
        <v>0</v>
      </c>
    </row>
    <row r="210" spans="4:10" x14ac:dyDescent="0.15">
      <c r="D210" s="7">
        <v>175</v>
      </c>
      <c r="E210" s="11" t="s">
        <v>185</v>
      </c>
      <c r="F210" s="2">
        <f t="shared" si="15"/>
        <v>1</v>
      </c>
      <c r="G210" s="19">
        <f t="shared" si="16"/>
        <v>1</v>
      </c>
      <c r="H210" s="19">
        <f t="shared" si="17"/>
        <v>0</v>
      </c>
      <c r="I210" s="19">
        <f t="shared" si="18"/>
        <v>0</v>
      </c>
      <c r="J210" s="19">
        <f t="shared" si="19"/>
        <v>0</v>
      </c>
    </row>
    <row r="211" spans="4:10" x14ac:dyDescent="0.15">
      <c r="D211" s="7">
        <v>176</v>
      </c>
      <c r="E211" s="11" t="s">
        <v>186</v>
      </c>
      <c r="F211" s="2">
        <f t="shared" si="15"/>
        <v>2</v>
      </c>
      <c r="G211" s="19">
        <f t="shared" si="16"/>
        <v>2</v>
      </c>
      <c r="H211" s="19">
        <f t="shared" si="17"/>
        <v>0</v>
      </c>
      <c r="I211" s="19">
        <f t="shared" si="18"/>
        <v>0</v>
      </c>
      <c r="J211" s="19">
        <f t="shared" si="19"/>
        <v>0</v>
      </c>
    </row>
    <row r="212" spans="4:10" x14ac:dyDescent="0.15">
      <c r="D212" s="7">
        <v>177</v>
      </c>
      <c r="E212" s="11" t="s">
        <v>187</v>
      </c>
      <c r="F212" s="2">
        <f t="shared" si="15"/>
        <v>2</v>
      </c>
      <c r="G212" s="19">
        <f t="shared" si="16"/>
        <v>2</v>
      </c>
      <c r="H212" s="19">
        <f t="shared" si="17"/>
        <v>0</v>
      </c>
      <c r="I212" s="19">
        <f t="shared" si="18"/>
        <v>0</v>
      </c>
      <c r="J212" s="19">
        <f t="shared" si="19"/>
        <v>0</v>
      </c>
    </row>
    <row r="213" spans="4:10" x14ac:dyDescent="0.15">
      <c r="D213" s="7">
        <v>178</v>
      </c>
      <c r="E213" s="11" t="s">
        <v>188</v>
      </c>
      <c r="F213" s="2">
        <f t="shared" si="15"/>
        <v>2</v>
      </c>
      <c r="G213" s="19">
        <f t="shared" si="16"/>
        <v>2</v>
      </c>
      <c r="H213" s="19">
        <f t="shared" si="17"/>
        <v>0</v>
      </c>
      <c r="I213" s="19">
        <f t="shared" si="18"/>
        <v>0</v>
      </c>
      <c r="J213" s="19">
        <f t="shared" si="19"/>
        <v>0</v>
      </c>
    </row>
    <row r="214" spans="4:10" x14ac:dyDescent="0.15">
      <c r="D214" s="7"/>
      <c r="E214" s="11"/>
      <c r="F214" s="2">
        <f t="shared" si="15"/>
        <v>0</v>
      </c>
      <c r="G214" s="19">
        <f t="shared" si="16"/>
        <v>0</v>
      </c>
      <c r="H214" s="19">
        <f t="shared" si="17"/>
        <v>0</v>
      </c>
      <c r="I214" s="19">
        <f t="shared" si="18"/>
        <v>0</v>
      </c>
      <c r="J214" s="19">
        <f t="shared" si="19"/>
        <v>0</v>
      </c>
    </row>
    <row r="215" spans="4:10" x14ac:dyDescent="0.15">
      <c r="D215" s="7">
        <v>179</v>
      </c>
      <c r="E215" s="11" t="s">
        <v>189</v>
      </c>
      <c r="F215" s="2">
        <f t="shared" si="15"/>
        <v>4</v>
      </c>
      <c r="G215" s="19">
        <f t="shared" si="16"/>
        <v>4</v>
      </c>
      <c r="H215" s="19">
        <f t="shared" si="17"/>
        <v>0</v>
      </c>
      <c r="I215" s="19">
        <f t="shared" si="18"/>
        <v>0</v>
      </c>
      <c r="J215" s="19">
        <f t="shared" si="19"/>
        <v>0</v>
      </c>
    </row>
    <row r="216" spans="4:10" x14ac:dyDescent="0.15">
      <c r="D216" s="7">
        <v>180</v>
      </c>
      <c r="E216" s="11" t="s">
        <v>190</v>
      </c>
      <c r="F216" s="2">
        <f t="shared" si="15"/>
        <v>1</v>
      </c>
      <c r="G216" s="19">
        <f t="shared" si="16"/>
        <v>1</v>
      </c>
      <c r="H216" s="19">
        <f t="shared" si="17"/>
        <v>0</v>
      </c>
      <c r="I216" s="19">
        <f t="shared" si="18"/>
        <v>0</v>
      </c>
      <c r="J216" s="19">
        <f t="shared" si="19"/>
        <v>0</v>
      </c>
    </row>
    <row r="217" spans="4:10" x14ac:dyDescent="0.15">
      <c r="G217" s="17"/>
      <c r="H217" s="18"/>
      <c r="I217" s="18"/>
      <c r="J217" s="18"/>
    </row>
  </sheetData>
  <mergeCells count="6">
    <mergeCell ref="E17:E18"/>
    <mergeCell ref="E5:E7"/>
    <mergeCell ref="E8:E10"/>
    <mergeCell ref="E11:E12"/>
    <mergeCell ref="E13:E14"/>
    <mergeCell ref="E15:E16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A7361-A8DC-43DB-8DF4-9B109E07D9B7}">
  <dimension ref="L9:AD39"/>
  <sheetViews>
    <sheetView tabSelected="1" topLeftCell="H7" workbookViewId="0">
      <selection activeCell="V32" sqref="V32"/>
    </sheetView>
  </sheetViews>
  <sheetFormatPr defaultRowHeight="13.5" x14ac:dyDescent="0.15"/>
  <cols>
    <col min="12" max="12" width="12.125" bestFit="1" customWidth="1"/>
  </cols>
  <sheetData>
    <row r="9" spans="13:13" x14ac:dyDescent="0.15">
      <c r="M9" t="s">
        <v>226</v>
      </c>
    </row>
    <row r="17" spans="12:30" x14ac:dyDescent="0.15">
      <c r="Q17" s="14"/>
      <c r="R17" s="21" t="s">
        <v>404</v>
      </c>
      <c r="S17" s="22"/>
      <c r="T17" s="14" t="s">
        <v>405</v>
      </c>
      <c r="U17" s="14" t="s">
        <v>406</v>
      </c>
      <c r="V17" s="14" t="s">
        <v>407</v>
      </c>
      <c r="W17" s="14" t="s">
        <v>408</v>
      </c>
    </row>
    <row r="18" spans="12:30" x14ac:dyDescent="0.15">
      <c r="L18" t="s">
        <v>403</v>
      </c>
      <c r="M18" s="14" t="s">
        <v>210</v>
      </c>
      <c r="N18" t="s">
        <v>400</v>
      </c>
      <c r="Q18" s="14" t="s">
        <v>399</v>
      </c>
      <c r="R18" s="14" t="s">
        <v>205</v>
      </c>
      <c r="S18" s="14" t="s">
        <v>206</v>
      </c>
      <c r="T18" s="14" t="s">
        <v>239</v>
      </c>
      <c r="U18" s="14" t="s">
        <v>410</v>
      </c>
      <c r="V18" s="14" t="s">
        <v>201</v>
      </c>
      <c r="W18" s="14" t="s">
        <v>153</v>
      </c>
      <c r="Y18">
        <f>INDEX(城池等级!$D:$D,MATCH(Sheet2!R18,城池等级!$E:$E,0))</f>
        <v>177</v>
      </c>
      <c r="Z18">
        <f>INDEX(城池等级!$D:$D,MATCH(Sheet2!S18,城池等级!$E:$E,0))</f>
        <v>59</v>
      </c>
      <c r="AA18">
        <f>INDEX(城池等级!$D:$D,MATCH(Sheet2!T18,城池等级!$E:$E,0))</f>
        <v>46</v>
      </c>
      <c r="AB18">
        <f>INDEX(城池等级!$D:$D,MATCH(Sheet2!U18,城池等级!$E:$E,0))</f>
        <v>164</v>
      </c>
      <c r="AC18">
        <f>INDEX(城池等级!$D:$D,MATCH(Sheet2!V18,城池等级!$E:$E,0))</f>
        <v>179</v>
      </c>
      <c r="AD18">
        <f>INDEX(城池等级!$D:$D,MATCH(Sheet2!W18,城池等级!$E:$E,0))</f>
        <v>143</v>
      </c>
    </row>
    <row r="19" spans="12:30" x14ac:dyDescent="0.15">
      <c r="M19" s="14" t="s">
        <v>222</v>
      </c>
      <c r="N19" t="s">
        <v>401</v>
      </c>
      <c r="Q19" s="14" t="s">
        <v>397</v>
      </c>
      <c r="R19" s="14" t="s">
        <v>386</v>
      </c>
      <c r="S19" s="14" t="s">
        <v>73</v>
      </c>
      <c r="T19" s="14" t="s">
        <v>25</v>
      </c>
      <c r="U19" s="14" t="s">
        <v>267</v>
      </c>
      <c r="V19" s="14" t="s">
        <v>222</v>
      </c>
      <c r="W19" s="14" t="s">
        <v>294</v>
      </c>
      <c r="Y19">
        <f>INDEX(城池等级!$D:$D,MATCH(Sheet2!R19,城池等级!$E:$E,0))</f>
        <v>176</v>
      </c>
      <c r="Z19">
        <f>INDEX(城池等级!$D:$D,MATCH(Sheet2!S19,城池等级!$E:$E,0))</f>
        <v>62</v>
      </c>
      <c r="AA19">
        <f>INDEX(城池等级!$D:$D,MATCH(Sheet2!T19,城池等级!$E:$E,0))</f>
        <v>13</v>
      </c>
      <c r="AB19">
        <f>INDEX(城池等级!$D:$D,MATCH(Sheet2!U19,城池等级!$E:$E,0))</f>
        <v>16</v>
      </c>
      <c r="AC19">
        <f>INDEX(城池等级!$D:$D,MATCH(Sheet2!V19,城池等级!$E:$E,0))</f>
        <v>11</v>
      </c>
      <c r="AD19">
        <f>INDEX(城池等级!$D:$D,MATCH(Sheet2!W19,城池等级!$E:$E,0))</f>
        <v>89</v>
      </c>
    </row>
    <row r="20" spans="12:30" x14ac:dyDescent="0.15">
      <c r="M20" s="14" t="s">
        <v>201</v>
      </c>
      <c r="N20" t="s">
        <v>402</v>
      </c>
      <c r="Q20" s="14" t="s">
        <v>398</v>
      </c>
      <c r="R20" s="14" t="s">
        <v>123</v>
      </c>
      <c r="S20" s="14" t="s">
        <v>223</v>
      </c>
      <c r="T20" s="14" t="s">
        <v>282</v>
      </c>
      <c r="U20" s="14" t="s">
        <v>244</v>
      </c>
      <c r="V20" s="14" t="s">
        <v>210</v>
      </c>
      <c r="W20" s="14" t="s">
        <v>315</v>
      </c>
      <c r="Y20">
        <f>INDEX(城池等级!$D:$D,MATCH(Sheet2!R20,城池等级!$E:$E,0))</f>
        <v>113</v>
      </c>
      <c r="Z20">
        <f>INDEX(城池等级!$D:$D,MATCH(Sheet2!S20,城池等级!$E:$E,0))</f>
        <v>10</v>
      </c>
      <c r="AA20">
        <f>INDEX(城池等级!$D:$D,MATCH(Sheet2!T20,城池等级!$E:$E,0))</f>
        <v>29</v>
      </c>
      <c r="AB20">
        <f>INDEX(城池等级!$D:$D,MATCH(Sheet2!U20,城池等级!$E:$E,0))</f>
        <v>52</v>
      </c>
      <c r="AC20">
        <f>INDEX(城池等级!$D:$D,MATCH(Sheet2!V20,城池等级!$E:$E,0))</f>
        <v>22</v>
      </c>
      <c r="AD20">
        <f>INDEX(城池等级!$D:$D,MATCH(Sheet2!W20,城池等级!$E:$E,0))</f>
        <v>148</v>
      </c>
    </row>
    <row r="21" spans="12:30" x14ac:dyDescent="0.15">
      <c r="M21" s="14" t="s">
        <v>239</v>
      </c>
      <c r="N21" t="s">
        <v>377</v>
      </c>
    </row>
    <row r="22" spans="12:30" x14ac:dyDescent="0.15">
      <c r="M22" s="14" t="s">
        <v>25</v>
      </c>
      <c r="N22" t="s">
        <v>383</v>
      </c>
    </row>
    <row r="23" spans="12:30" x14ac:dyDescent="0.15">
      <c r="M23" s="14" t="s">
        <v>244</v>
      </c>
      <c r="N23" t="s">
        <v>380</v>
      </c>
      <c r="Q23" t="s">
        <v>409</v>
      </c>
    </row>
    <row r="24" spans="12:30" x14ac:dyDescent="0.15">
      <c r="M24" s="14" t="s">
        <v>267</v>
      </c>
      <c r="N24" t="s">
        <v>382</v>
      </c>
    </row>
    <row r="25" spans="12:30" x14ac:dyDescent="0.15">
      <c r="M25" s="14" t="s">
        <v>282</v>
      </c>
      <c r="N25" t="s">
        <v>381</v>
      </c>
      <c r="P25" t="s">
        <v>399</v>
      </c>
      <c r="Q25" t="s">
        <v>411</v>
      </c>
      <c r="S25">
        <f>INDEX(城池等级!$D:$D,MATCH(Sheet2!Q25,城池等级!$E:$E,0))</f>
        <v>65</v>
      </c>
    </row>
    <row r="26" spans="12:30" x14ac:dyDescent="0.15">
      <c r="M26" s="14" t="s">
        <v>174</v>
      </c>
      <c r="N26" t="s">
        <v>375</v>
      </c>
      <c r="P26" t="s">
        <v>398</v>
      </c>
      <c r="Q26" t="s">
        <v>85</v>
      </c>
      <c r="S26">
        <f>INDEX(城池等级!$D:$D,MATCH(Sheet2!Q26,城池等级!$E:$E,0))</f>
        <v>74</v>
      </c>
    </row>
    <row r="27" spans="12:30" x14ac:dyDescent="0.15">
      <c r="P27" t="s">
        <v>397</v>
      </c>
      <c r="Q27" t="s">
        <v>135</v>
      </c>
      <c r="S27">
        <f>INDEX(城池等级!$D:$D,MATCH(Sheet2!Q27,城池等级!$E:$E,0))</f>
        <v>125</v>
      </c>
    </row>
    <row r="28" spans="12:30" x14ac:dyDescent="0.15">
      <c r="Q28" s="14" t="s">
        <v>412</v>
      </c>
      <c r="R28" t="s">
        <v>208</v>
      </c>
      <c r="S28">
        <f>INDEX(城池等级!$D:$D,MATCH(Sheet2!Q28,城池等级!$E:$E,0))</f>
        <v>128</v>
      </c>
    </row>
    <row r="29" spans="12:30" x14ac:dyDescent="0.15">
      <c r="Q29" s="14" t="s">
        <v>147</v>
      </c>
      <c r="R29" t="s">
        <v>208</v>
      </c>
      <c r="S29">
        <f>INDEX(城池等级!$D:$D,MATCH(Sheet2!Q29,城池等级!$E:$E,0))</f>
        <v>137</v>
      </c>
    </row>
    <row r="30" spans="12:30" x14ac:dyDescent="0.15">
      <c r="L30" t="s">
        <v>285</v>
      </c>
      <c r="M30" s="14" t="s">
        <v>294</v>
      </c>
      <c r="N30" t="s">
        <v>385</v>
      </c>
    </row>
    <row r="31" spans="12:30" x14ac:dyDescent="0.15">
      <c r="M31" s="14" t="s">
        <v>153</v>
      </c>
      <c r="N31" t="s">
        <v>377</v>
      </c>
    </row>
    <row r="32" spans="12:30" x14ac:dyDescent="0.15">
      <c r="M32" s="14" t="s">
        <v>315</v>
      </c>
      <c r="N32" t="s">
        <v>381</v>
      </c>
    </row>
    <row r="34" spans="12:27" x14ac:dyDescent="0.15">
      <c r="L34" t="s">
        <v>329</v>
      </c>
    </row>
    <row r="35" spans="12:27" x14ac:dyDescent="0.15">
      <c r="M35" s="14" t="s">
        <v>76</v>
      </c>
      <c r="N35" t="s">
        <v>208</v>
      </c>
    </row>
    <row r="36" spans="12:27" x14ac:dyDescent="0.15">
      <c r="M36" s="14" t="s">
        <v>345</v>
      </c>
      <c r="N36" t="s">
        <v>208</v>
      </c>
    </row>
    <row r="37" spans="12:27" x14ac:dyDescent="0.15">
      <c r="M37" s="14" t="s">
        <v>353</v>
      </c>
      <c r="N37" t="s">
        <v>208</v>
      </c>
    </row>
    <row r="38" spans="12:27" x14ac:dyDescent="0.15">
      <c r="M38" s="14" t="s">
        <v>138</v>
      </c>
      <c r="N38" t="s">
        <v>208</v>
      </c>
      <c r="R38" t="s">
        <v>399</v>
      </c>
      <c r="V38" t="s">
        <v>398</v>
      </c>
      <c r="Z38" t="s">
        <v>397</v>
      </c>
    </row>
    <row r="39" spans="12:27" x14ac:dyDescent="0.15">
      <c r="M39" s="14" t="s">
        <v>363</v>
      </c>
      <c r="N39" t="s">
        <v>208</v>
      </c>
      <c r="R39" t="s">
        <v>199</v>
      </c>
      <c r="S39" t="s">
        <v>207</v>
      </c>
      <c r="T39">
        <v>6</v>
      </c>
      <c r="V39" t="s">
        <v>209</v>
      </c>
      <c r="W39" t="s">
        <v>207</v>
      </c>
      <c r="Y39">
        <v>6</v>
      </c>
      <c r="Z39" t="s">
        <v>216</v>
      </c>
      <c r="AA39" t="s">
        <v>207</v>
      </c>
    </row>
  </sheetData>
  <mergeCells count="1">
    <mergeCell ref="R17:S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其他</vt:lpstr>
      <vt:lpstr>城池等级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2021-07-07T15:50:19Z</dcterms:created>
  <dcterms:modified xsi:type="dcterms:W3CDTF">2022-06-16T04:23:17Z</dcterms:modified>
</cp:coreProperties>
</file>