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codeName="ThisWorkbook" defaultThemeVersion="124226"/>
  <xr:revisionPtr revIDLastSave="0" documentId="13_ncr:1_{62D70C77-57BC-4200-BAFA-0441D102A901}" xr6:coauthVersionLast="45" xr6:coauthVersionMax="45" xr10:uidLastSave="{00000000-0000-0000-0000-000000000000}"/>
  <bookViews>
    <workbookView xWindow="-120" yWindow="-120" windowWidth="29040" windowHeight="15720" xr2:uid="{00000000-000D-0000-FFFF-FFFF00000000}"/>
  </bookViews>
  <sheets>
    <sheet name="养成公式" sheetId="1" r:id="rId1"/>
    <sheet name="城建养成公式" sheetId="7" r:id="rId2"/>
    <sheet name="战斗公式" sheetId="2" r:id="rId3"/>
    <sheet name="轻伤公式" sheetId="8" r:id="rId4"/>
    <sheet name="buff公式" sheetId="3" r:id="rId5"/>
    <sheet name="实力公式" sheetId="4" r:id="rId6"/>
    <sheet name="属性对照" sheetId="6" r:id="rId7"/>
  </sheets>
  <calcPr calcId="191029"/>
</workbook>
</file>

<file path=xl/calcChain.xml><?xml version="1.0" encoding="utf-8"?>
<calcChain xmlns="http://schemas.openxmlformats.org/spreadsheetml/2006/main">
  <c r="P45" i="8" l="1"/>
  <c r="O45" i="8"/>
  <c r="M45" i="8"/>
  <c r="L45" i="8"/>
  <c r="J45" i="8"/>
  <c r="I45" i="8"/>
  <c r="P44" i="8"/>
  <c r="O44" i="8"/>
  <c r="M44" i="8"/>
  <c r="L44" i="8"/>
  <c r="J44" i="8"/>
  <c r="I44" i="8"/>
  <c r="P43" i="8"/>
  <c r="O43" i="8"/>
  <c r="M43" i="8"/>
  <c r="L43" i="8"/>
  <c r="J43" i="8"/>
  <c r="I43" i="8"/>
  <c r="P42" i="8"/>
  <c r="O42" i="8"/>
  <c r="M42" i="8"/>
  <c r="L42" i="8"/>
  <c r="J42" i="8"/>
  <c r="I42" i="8"/>
  <c r="P41" i="8"/>
  <c r="O41" i="8"/>
  <c r="M41" i="8"/>
  <c r="L41" i="8"/>
  <c r="J41" i="8"/>
  <c r="I41" i="8"/>
  <c r="P40" i="8"/>
  <c r="O40" i="8"/>
  <c r="M40" i="8"/>
  <c r="L40" i="8"/>
  <c r="J40" i="8"/>
  <c r="I40" i="8"/>
  <c r="P39" i="8"/>
  <c r="O39" i="8"/>
  <c r="M39" i="8"/>
  <c r="L39" i="8"/>
  <c r="J39" i="8"/>
  <c r="I39" i="8"/>
  <c r="P38" i="8"/>
  <c r="O38" i="8"/>
  <c r="M38" i="8"/>
  <c r="L38" i="8"/>
  <c r="J38" i="8"/>
  <c r="I38" i="8"/>
  <c r="P37" i="8"/>
  <c r="O37" i="8"/>
  <c r="M37" i="8"/>
  <c r="L37" i="8"/>
  <c r="J37" i="8"/>
  <c r="I37" i="8"/>
  <c r="P36" i="8"/>
  <c r="O36" i="8"/>
  <c r="M36" i="8"/>
  <c r="L36" i="8"/>
  <c r="J36" i="8"/>
  <c r="I36" i="8"/>
  <c r="P35" i="8"/>
  <c r="O35" i="8"/>
  <c r="M35" i="8"/>
  <c r="L35" i="8"/>
  <c r="J35" i="8"/>
  <c r="I35" i="8"/>
  <c r="P34" i="8"/>
  <c r="O34" i="8"/>
  <c r="M34" i="8"/>
  <c r="L34" i="8"/>
  <c r="J34" i="8"/>
  <c r="I34" i="8"/>
  <c r="P33" i="8"/>
  <c r="O33" i="8"/>
  <c r="M33" i="8"/>
  <c r="L33" i="8"/>
  <c r="J33" i="8"/>
  <c r="I33" i="8"/>
  <c r="P32" i="8"/>
  <c r="O32" i="8"/>
  <c r="M32" i="8"/>
  <c r="L32" i="8"/>
  <c r="J32" i="8"/>
  <c r="I32" i="8"/>
  <c r="P31" i="8"/>
  <c r="O31" i="8"/>
  <c r="M31" i="8"/>
  <c r="L31" i="8"/>
  <c r="J31" i="8"/>
  <c r="I31" i="8"/>
  <c r="P30" i="8"/>
  <c r="O30" i="8"/>
  <c r="M30" i="8"/>
  <c r="L30" i="8"/>
  <c r="J30" i="8"/>
  <c r="I30" i="8"/>
  <c r="P29" i="8"/>
  <c r="O29" i="8"/>
  <c r="M29" i="8"/>
  <c r="L29" i="8"/>
  <c r="J29" i="8"/>
  <c r="I29" i="8"/>
  <c r="P28" i="8"/>
  <c r="O28" i="8"/>
  <c r="M28" i="8"/>
  <c r="L28" i="8"/>
  <c r="J28" i="8"/>
  <c r="I28" i="8"/>
  <c r="P27" i="8"/>
  <c r="O27" i="8"/>
  <c r="M27" i="8"/>
  <c r="L27" i="8"/>
  <c r="J27" i="8"/>
  <c r="I27" i="8"/>
  <c r="P26" i="8"/>
  <c r="O26" i="8"/>
  <c r="M26" i="8"/>
  <c r="L26" i="8"/>
  <c r="J26" i="8"/>
  <c r="I26" i="8"/>
  <c r="P25" i="8"/>
  <c r="O25" i="8"/>
  <c r="M25" i="8"/>
  <c r="L25" i="8"/>
  <c r="J25" i="8"/>
  <c r="I25" i="8"/>
  <c r="P24" i="8"/>
  <c r="O24" i="8"/>
  <c r="M24" i="8"/>
  <c r="L24" i="8"/>
  <c r="J24" i="8"/>
  <c r="I24" i="8"/>
  <c r="P23" i="8"/>
  <c r="O23" i="8"/>
  <c r="M23" i="8"/>
  <c r="L23" i="8"/>
  <c r="J23" i="8"/>
  <c r="I23" i="8"/>
  <c r="P22" i="8"/>
  <c r="O22" i="8"/>
  <c r="M22" i="8"/>
  <c r="L22" i="8"/>
  <c r="J22" i="8"/>
  <c r="I22" i="8"/>
  <c r="P21" i="8"/>
  <c r="O21" i="8"/>
  <c r="M21" i="8"/>
  <c r="L21" i="8"/>
  <c r="J21" i="8"/>
  <c r="I21" i="8"/>
  <c r="P20" i="8"/>
  <c r="O20" i="8"/>
  <c r="M20" i="8"/>
  <c r="L20" i="8"/>
  <c r="J20" i="8"/>
  <c r="I20" i="8"/>
  <c r="P19" i="8"/>
  <c r="O19" i="8"/>
  <c r="M19" i="8"/>
  <c r="L19" i="8"/>
  <c r="J19" i="8"/>
  <c r="I19" i="8"/>
  <c r="P18" i="8"/>
  <c r="O18" i="8"/>
  <c r="M18" i="8"/>
  <c r="L18" i="8"/>
  <c r="J18" i="8"/>
  <c r="I18" i="8"/>
  <c r="P17" i="8"/>
  <c r="O17" i="8"/>
  <c r="M17" i="8"/>
  <c r="L17" i="8"/>
  <c r="J17" i="8"/>
  <c r="I17" i="8"/>
  <c r="P16" i="8"/>
  <c r="O16" i="8"/>
  <c r="M16" i="8"/>
  <c r="L16" i="8"/>
  <c r="J16" i="8"/>
  <c r="I16" i="8"/>
  <c r="P15" i="8"/>
  <c r="O15" i="8"/>
  <c r="M15" i="8"/>
  <c r="L15" i="8"/>
  <c r="J15" i="8"/>
  <c r="I15" i="8"/>
  <c r="P14" i="8"/>
  <c r="O14" i="8"/>
  <c r="M14" i="8"/>
  <c r="L14" i="8"/>
  <c r="J14" i="8"/>
  <c r="I14" i="8"/>
  <c r="P13" i="8"/>
  <c r="O13" i="8"/>
  <c r="M13" i="8"/>
  <c r="L13" i="8"/>
  <c r="J13" i="8"/>
  <c r="I13" i="8"/>
  <c r="P12" i="8"/>
  <c r="O12" i="8"/>
  <c r="M12" i="8"/>
  <c r="L12" i="8"/>
  <c r="J12" i="8"/>
  <c r="I12" i="8"/>
  <c r="P11" i="8"/>
  <c r="O11" i="8"/>
  <c r="M11" i="8"/>
  <c r="L11" i="8"/>
  <c r="J11" i="8"/>
  <c r="I11" i="8"/>
  <c r="P10" i="8"/>
  <c r="O10" i="8"/>
  <c r="M10" i="8"/>
  <c r="L10" i="8"/>
  <c r="J10" i="8"/>
  <c r="I10" i="8"/>
  <c r="P9" i="8"/>
  <c r="O9" i="8"/>
  <c r="M9" i="8"/>
  <c r="L9" i="8"/>
  <c r="J9" i="8"/>
  <c r="I9" i="8"/>
  <c r="P8" i="8"/>
  <c r="O8" i="8"/>
  <c r="M8" i="8"/>
  <c r="L8" i="8"/>
  <c r="J8" i="8"/>
  <c r="I8" i="8"/>
  <c r="P7" i="8"/>
  <c r="O7" i="8"/>
  <c r="M7" i="8"/>
  <c r="L7" i="8"/>
  <c r="J7" i="8"/>
  <c r="I7" i="8"/>
  <c r="P6" i="8"/>
  <c r="O6" i="8"/>
  <c r="M6" i="8"/>
  <c r="L6" i="8"/>
  <c r="J6" i="8"/>
  <c r="I6" i="8"/>
  <c r="P5" i="8"/>
  <c r="O5" i="8"/>
  <c r="M5" i="8"/>
  <c r="L5" i="8"/>
  <c r="J5" i="8"/>
  <c r="I5" i="8"/>
  <c r="P2" i="8"/>
  <c r="M2" i="8"/>
  <c r="S31" i="2"/>
  <c r="S30" i="2"/>
  <c r="S24" i="2"/>
  <c r="S23" i="2"/>
  <c r="S22" i="2"/>
  <c r="S21" i="2"/>
  <c r="S20" i="2"/>
  <c r="S19" i="2"/>
  <c r="S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I8" authorId="0" shapeId="0" xr:uid="{00000000-0006-0000-0000-000001000000}">
      <text>
        <r>
          <rPr>
            <b/>
            <sz val="9"/>
            <color indexed="81"/>
            <rFont val="宋体"/>
            <family val="3"/>
            <charset val="134"/>
          </rPr>
          <t xml:space="preserve">百分比系数的累加
</t>
        </r>
      </text>
    </comment>
    <comment ref="B34" authorId="0" shapeId="0" xr:uid="{00000000-0006-0000-0000-000002000000}">
      <text>
        <r>
          <rPr>
            <b/>
            <sz val="9"/>
            <color indexed="81"/>
            <rFont val="宋体"/>
            <family val="3"/>
            <charset val="134"/>
          </rPr>
          <t>最终属性值取整，所有的成长值和加成比的配置值扩大10000倍</t>
        </r>
      </text>
    </comment>
    <comment ref="I34" authorId="0" shapeId="0" xr:uid="{00000000-0006-0000-0000-000003000000}">
      <text>
        <r>
          <rPr>
            <b/>
            <sz val="9"/>
            <color indexed="81"/>
            <rFont val="宋体"/>
            <family val="3"/>
            <charset val="134"/>
          </rPr>
          <t xml:space="preserve">百分比系数的累加
</t>
        </r>
      </text>
    </comment>
    <comment ref="L44" authorId="0" shapeId="0" xr:uid="{00000000-0006-0000-0000-000004000000}">
      <text>
        <r>
          <rPr>
            <b/>
            <sz val="9"/>
            <color indexed="81"/>
            <rFont val="宋体"/>
            <family val="3"/>
            <charset val="134"/>
          </rPr>
          <t>作者:</t>
        </r>
        <r>
          <rPr>
            <sz val="9"/>
            <color indexed="81"/>
            <rFont val="宋体"/>
            <family val="3"/>
            <charset val="134"/>
          </rPr>
          <t xml:space="preserve">
攻击会随兵力衰减，血量存在士气系统，所以攻击和血量的评分会同时除以2；所以除以200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26" authorId="0" shapeId="0" xr:uid="{00000000-0006-0000-0100-000001000000}">
      <text>
        <r>
          <rPr>
            <b/>
            <sz val="9"/>
            <color indexed="81"/>
            <rFont val="宋体"/>
            <family val="3"/>
            <charset val="134"/>
          </rPr>
          <t>最终属性值取整，所有的成长值和加成比的配置值扩大10000倍</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O25" authorId="0" shapeId="0" xr:uid="{00000000-0006-0000-0200-000001000000}">
      <text>
        <r>
          <rPr>
            <b/>
            <sz val="9"/>
            <color indexed="81"/>
            <rFont val="宋体"/>
            <family val="3"/>
            <charset val="134"/>
          </rPr>
          <t>公式：（技能系数*战斗时长/攻击间隔+怒气技系数*怒气技释放次数）*（1+武将基础技能输出加成）*（1+品质星级影响）*（1+兵法影响/2）
对应取值：(0.25*70/2.5+0.4*2)*1.4*(1+品质星级影响)*(1+兵法影响/2)
详细设计见【攻城】攻城后台影响系数！</t>
        </r>
      </text>
    </comment>
    <comment ref="O26" authorId="0" shapeId="0" xr:uid="{00000000-0006-0000-0200-000002000000}">
      <text>
        <r>
          <rPr>
            <b/>
            <sz val="9"/>
            <color indexed="81"/>
            <rFont val="宋体"/>
            <family val="3"/>
            <charset val="134"/>
          </rPr>
          <t>公式：技能系数*战斗时长/攻击间隔*(1+阶位影响)*(1+兵法影响/2)
对应取值：0.28*70/2*(1+阶位影响)*(1+兵法影响/2)
详细设计见【攻城】攻城后台影响系数！</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T29" authorId="0" shapeId="0" xr:uid="{00000000-0006-0000-0500-000001000000}">
      <text>
        <r>
          <rPr>
            <b/>
            <sz val="9"/>
            <color indexed="81"/>
            <rFont val="宋体"/>
            <family val="3"/>
            <charset val="134"/>
          </rPr>
          <t>客户端字段为：BearLoad</t>
        </r>
      </text>
    </comment>
  </commentList>
</comments>
</file>

<file path=xl/sharedStrings.xml><?xml version="1.0" encoding="utf-8"?>
<sst xmlns="http://schemas.openxmlformats.org/spreadsheetml/2006/main" count="998" uniqueCount="624">
  <si>
    <t>分类</t>
    <phoneticPr fontId="1" type="noConversion"/>
  </si>
  <si>
    <t>三维属性</t>
    <phoneticPr fontId="1" type="noConversion"/>
  </si>
  <si>
    <t>战斗属性</t>
    <phoneticPr fontId="1" type="noConversion"/>
  </si>
  <si>
    <t>携带兵力</t>
    <phoneticPr fontId="1" type="noConversion"/>
  </si>
  <si>
    <t>负重</t>
    <phoneticPr fontId="1" type="noConversion"/>
  </si>
  <si>
    <t>特殊属性</t>
    <phoneticPr fontId="1" type="noConversion"/>
  </si>
  <si>
    <t>统率，智力，武力</t>
    <phoneticPr fontId="1" type="noConversion"/>
  </si>
  <si>
    <t>命中，闪避，暴击，韧性……</t>
    <phoneticPr fontId="1" type="noConversion"/>
  </si>
  <si>
    <t>武将</t>
    <phoneticPr fontId="1" type="noConversion"/>
  </si>
  <si>
    <t>武将基础</t>
  </si>
  <si>
    <t>武将基础战斗属性</t>
    <phoneticPr fontId="1" type="noConversion"/>
  </si>
  <si>
    <t>武将基础携带兵力</t>
    <phoneticPr fontId="1" type="noConversion"/>
  </si>
  <si>
    <t>武将升级</t>
  </si>
  <si>
    <t>武将升星</t>
  </si>
  <si>
    <t>武将羁绊</t>
  </si>
  <si>
    <t>战术</t>
    <phoneticPr fontId="1" type="noConversion"/>
  </si>
  <si>
    <t>战术负重加成</t>
    <phoneticPr fontId="1" type="noConversion"/>
  </si>
  <si>
    <t>玩家</t>
    <phoneticPr fontId="1" type="noConversion"/>
  </si>
  <si>
    <t>圣人</t>
    <phoneticPr fontId="1" type="noConversion"/>
  </si>
  <si>
    <t>圣人对应的士兵兵种大类负重
圣人对应的士兵兵种小类负重
流派对应的士兵兵种大类负重
流派对应的士兵兵种小类负重</t>
    <phoneticPr fontId="1" type="noConversion"/>
  </si>
  <si>
    <t>爵位</t>
    <phoneticPr fontId="1" type="noConversion"/>
  </si>
  <si>
    <t>爵位三维属性</t>
    <phoneticPr fontId="1" type="noConversion"/>
  </si>
  <si>
    <t>爵位携带兵力</t>
    <phoneticPr fontId="1" type="noConversion"/>
  </si>
  <si>
    <t>装备</t>
    <phoneticPr fontId="1" type="noConversion"/>
  </si>
  <si>
    <t>装备基础</t>
  </si>
  <si>
    <t>装备基础战斗属性</t>
    <phoneticPr fontId="1" type="noConversion"/>
  </si>
  <si>
    <t>装备强化</t>
    <phoneticPr fontId="1" type="noConversion"/>
  </si>
  <si>
    <t>装备套装</t>
  </si>
  <si>
    <t>士兵</t>
    <phoneticPr fontId="1" type="noConversion"/>
  </si>
  <si>
    <t>士兵基础</t>
    <phoneticPr fontId="1" type="noConversion"/>
  </si>
  <si>
    <t>分类</t>
    <phoneticPr fontId="1" type="noConversion"/>
  </si>
  <si>
    <t>三维属性</t>
    <phoneticPr fontId="1" type="noConversion"/>
  </si>
  <si>
    <t>战斗属性</t>
    <phoneticPr fontId="1" type="noConversion"/>
  </si>
  <si>
    <t>携带兵力</t>
    <phoneticPr fontId="1" type="noConversion"/>
  </si>
  <si>
    <t>特殊属性</t>
    <phoneticPr fontId="1" type="noConversion"/>
  </si>
  <si>
    <t>统率，智力，武力</t>
    <phoneticPr fontId="1" type="noConversion"/>
  </si>
  <si>
    <t>攻击，防御，血量</t>
    <phoneticPr fontId="1" type="noConversion"/>
  </si>
  <si>
    <t>命中，闪避，暴击，韧性……</t>
    <phoneticPr fontId="1" type="noConversion"/>
  </si>
  <si>
    <t>负重</t>
    <phoneticPr fontId="1" type="noConversion"/>
  </si>
  <si>
    <t>统智武</t>
    <phoneticPr fontId="1" type="noConversion"/>
  </si>
  <si>
    <t>攻防血</t>
    <phoneticPr fontId="1" type="noConversion"/>
  </si>
  <si>
    <t>将领属性</t>
  </si>
  <si>
    <t>统御</t>
  </si>
  <si>
    <t>勇武</t>
  </si>
  <si>
    <t>智略</t>
  </si>
  <si>
    <t>带兵/带兵上限</t>
  </si>
  <si>
    <t>影响武将当前携带的士兵数/士兵数上限</t>
  </si>
  <si>
    <t>战斗属性</t>
  </si>
  <si>
    <t>基础属性</t>
  </si>
  <si>
    <t>生命/生命上限</t>
  </si>
  <si>
    <t>初始值为生命上限，生命为0将领会撤离战斗</t>
  </si>
  <si>
    <t>攻击</t>
  </si>
  <si>
    <t>影响武将造成的伤害</t>
  </si>
  <si>
    <t>武将对武将造成的物理伤害</t>
  </si>
  <si>
    <t>护甲</t>
  </si>
  <si>
    <t>减免武将受到的伤害</t>
  </si>
  <si>
    <t>武将对士兵造成的物理伤害</t>
  </si>
  <si>
    <t>（基础物理伤害*技能系数+技能基础伤害）*F(武力，对方统御）</t>
  </si>
  <si>
    <t>攻城攻击</t>
  </si>
  <si>
    <t>影响武将对建筑造成的伤害</t>
  </si>
  <si>
    <t>士兵对武将造成的物理伤害</t>
  </si>
  <si>
    <t>特殊属性</t>
  </si>
  <si>
    <t>暴击</t>
  </si>
  <si>
    <t>触发暴击的概率</t>
  </si>
  <si>
    <t>士兵对士兵造成的物理伤害</t>
  </si>
  <si>
    <t>（基础物理伤害*技能系数+技能基础伤害）*F(统御，对方统御）*兵力影响</t>
  </si>
  <si>
    <t>韧性</t>
  </si>
  <si>
    <t>减少被暴击的概率</t>
  </si>
  <si>
    <t>武将对武将/士兵造成的策略伤害</t>
  </si>
  <si>
    <t>命中</t>
  </si>
  <si>
    <t>士兵对武将/士兵造成的策略伤害</t>
  </si>
  <si>
    <t>闪避</t>
  </si>
  <si>
    <t>物伤强化（战前）</t>
  </si>
  <si>
    <t>物伤减免（战前）</t>
  </si>
  <si>
    <t>策伤强化（战前）</t>
  </si>
  <si>
    <t>策伤减免（战前）</t>
  </si>
  <si>
    <t>物伤强化（战中）</t>
  </si>
  <si>
    <t>治疗效果</t>
  </si>
  <si>
    <t>物伤减免（战中）</t>
  </si>
  <si>
    <t>受到三维影响的辅助效果</t>
  </si>
  <si>
    <t>策伤强化（战中）</t>
  </si>
  <si>
    <t>策伤减免（战中）</t>
  </si>
  <si>
    <t>治疗加成</t>
  </si>
  <si>
    <t>受到治疗加成</t>
  </si>
  <si>
    <t>士兵属性</t>
  </si>
  <si>
    <t>生命</t>
  </si>
  <si>
    <t>每个士兵的生命，用于影响实际的士兵数增减</t>
  </si>
  <si>
    <t>影响士兵攻击造成的伤害</t>
  </si>
  <si>
    <t>减免士兵受到的伤害</t>
  </si>
  <si>
    <t>影响士兵对建筑造成的伤害</t>
  </si>
  <si>
    <t>总生命/总生命上限</t>
  </si>
  <si>
    <t>总生命上限为最大可携带士兵数*士兵生命，总生命初始值为当前携带士兵数*士兵生命，用于指导兵力的增减情况</t>
  </si>
  <si>
    <t>其他属性</t>
  </si>
  <si>
    <t>负重</t>
  </si>
  <si>
    <t>战中移速</t>
  </si>
  <si>
    <t>部队属性</t>
  </si>
  <si>
    <t>队伍属性</t>
  </si>
  <si>
    <t>地图移速</t>
  </si>
  <si>
    <t>所有队伍默认一个基础移速，这个移速会受到队伍自身携带的技能作用而改变</t>
  </si>
  <si>
    <t>整数</t>
    <phoneticPr fontId="4" type="noConversion"/>
  </si>
  <si>
    <t>基础策略伤害</t>
    <phoneticPr fontId="4" type="noConversion"/>
  </si>
  <si>
    <t>等级影响</t>
    <phoneticPr fontId="4" type="noConversion"/>
  </si>
  <si>
    <t>克制影响</t>
    <phoneticPr fontId="4" type="noConversion"/>
  </si>
  <si>
    <t>百分数</t>
    <phoneticPr fontId="4" type="noConversion"/>
  </si>
  <si>
    <t>战中移速</t>
    <phoneticPr fontId="4" type="noConversion"/>
  </si>
  <si>
    <t>技能效果</t>
    <phoneticPr fontId="1" type="noConversion"/>
  </si>
  <si>
    <t>如降低目标x点防御（受到智略影响）</t>
    <phoneticPr fontId="4" type="noConversion"/>
  </si>
  <si>
    <t>特殊状态影响</t>
    <phoneticPr fontId="1" type="noConversion"/>
  </si>
  <si>
    <t>浮点数</t>
    <phoneticPr fontId="1" type="noConversion"/>
  </si>
  <si>
    <t>整数</t>
    <phoneticPr fontId="1" type="noConversion"/>
  </si>
  <si>
    <t>战损减少率</t>
    <phoneticPr fontId="1" type="noConversion"/>
  </si>
  <si>
    <t>战损率</t>
    <phoneticPr fontId="1" type="noConversion"/>
  </si>
  <si>
    <t>士兵对城墙造成的攻城伤害</t>
    <phoneticPr fontId="1" type="noConversion"/>
  </si>
  <si>
    <t>武将对城墙造成的攻城伤害</t>
    <phoneticPr fontId="1" type="noConversion"/>
  </si>
  <si>
    <t>队伍中所有部队的带兵数/带兵数上限总和</t>
    <phoneticPr fontId="1" type="noConversion"/>
  </si>
  <si>
    <t>战中移速</t>
    <phoneticPr fontId="1" type="noConversion"/>
  </si>
  <si>
    <t>国家标签</t>
    <phoneticPr fontId="1" type="noConversion"/>
  </si>
  <si>
    <t>单位标签</t>
    <phoneticPr fontId="1" type="noConversion"/>
  </si>
  <si>
    <t>兵种标签</t>
    <phoneticPr fontId="1" type="noConversion"/>
  </si>
  <si>
    <t>分为  男，女 ，机械，动物 等 部分技能效果对拥有指定性别标签的武将生效或拥有特殊效果</t>
    <phoneticPr fontId="1" type="noConversion"/>
  </si>
  <si>
    <t>不同武将有不同的国家标签，一个武将可以拥有多个国家标签，部分技能效果对拥有指定国家标签的武将生效或拥有特殊效果</t>
    <phoneticPr fontId="1" type="noConversion"/>
  </si>
  <si>
    <t>士气为0时士兵会陷入“逃跑状态”，之后士气恢复满至士气上限</t>
    <phoneticPr fontId="1" type="noConversion"/>
  </si>
  <si>
    <t>士气免疫率</t>
    <phoneticPr fontId="1" type="noConversion"/>
  </si>
  <si>
    <t>士气打击率</t>
    <phoneticPr fontId="1" type="noConversion"/>
  </si>
  <si>
    <t>提高对士兵造成伤害后的士气降低效果</t>
    <phoneticPr fontId="1" type="noConversion"/>
  </si>
  <si>
    <t>名称</t>
    <phoneticPr fontId="4" type="noConversion"/>
  </si>
  <si>
    <t>数据类型</t>
    <phoneticPr fontId="1" type="noConversion"/>
  </si>
  <si>
    <t>说明</t>
    <phoneticPr fontId="4" type="noConversion"/>
  </si>
  <si>
    <t>公式</t>
    <phoneticPr fontId="4" type="noConversion"/>
  </si>
  <si>
    <t>一级分类</t>
    <phoneticPr fontId="4" type="noConversion"/>
  </si>
  <si>
    <t>二级分类</t>
    <phoneticPr fontId="4" type="noConversion"/>
  </si>
  <si>
    <t>三级分类</t>
    <phoneticPr fontId="4" type="noConversion"/>
  </si>
  <si>
    <t>属性名称</t>
    <phoneticPr fontId="4" type="noConversion"/>
  </si>
  <si>
    <t>数据类型</t>
    <phoneticPr fontId="4" type="noConversion"/>
  </si>
  <si>
    <t>属性描述</t>
    <phoneticPr fontId="4" type="noConversion"/>
  </si>
  <si>
    <t>基础物理伤害</t>
    <phoneticPr fontId="4" type="noConversion"/>
  </si>
  <si>
    <t>浮点数</t>
    <phoneticPr fontId="1" type="noConversion"/>
  </si>
  <si>
    <t>三维属性</t>
    <phoneticPr fontId="4" type="noConversion"/>
  </si>
  <si>
    <t>整数</t>
    <phoneticPr fontId="4" type="noConversion"/>
  </si>
  <si>
    <t>防御调整系数1，防御调整系数2，防御调整系数3为配置值</t>
    <phoneticPr fontId="1" type="noConversion"/>
  </si>
  <si>
    <t>克制影响为动态调整值</t>
    <phoneticPr fontId="1" type="noConversion"/>
  </si>
  <si>
    <t>优先结算闪避，再结算暴击
闪避率最大为100%，最小为0%
暴击率最大为100%，最小为0%</t>
    <phoneticPr fontId="1" type="noConversion"/>
  </si>
  <si>
    <t>F(a,b)=a/(a+b)*2
兵力影响=当前士兵总生命/总生命上限</t>
    <phoneticPr fontId="1" type="noConversion"/>
  </si>
  <si>
    <t>技能值*（0.275*LN(对应三维）-0.35）</t>
    <phoneticPr fontId="4" type="noConversion"/>
  </si>
  <si>
    <t>防御方战中战损影响</t>
    <phoneticPr fontId="1" type="noConversion"/>
  </si>
  <si>
    <t>士气/士气上限</t>
    <phoneticPr fontId="1" type="noConversion"/>
  </si>
  <si>
    <t>降低自身受到伤害时引起的士气降低效果</t>
    <phoneticPr fontId="1" type="noConversion"/>
  </si>
  <si>
    <t>等同于部队中对应武将的带兵数/带兵数上限</t>
    <phoneticPr fontId="1" type="noConversion"/>
  </si>
  <si>
    <t>部队中的士兵负重值*部队当前带兵数</t>
    <phoneticPr fontId="1" type="noConversion"/>
  </si>
  <si>
    <t>待议</t>
    <phoneticPr fontId="4" type="noConversion"/>
  </si>
  <si>
    <t>影响当前部队实际的战斗损失兵力情况</t>
    <phoneticPr fontId="1" type="noConversion"/>
  </si>
  <si>
    <t>影响队伍下的每个部队实际的战斗损失兵力情况</t>
    <phoneticPr fontId="1" type="noConversion"/>
  </si>
  <si>
    <t>物伤强化，物伤减免，策伤强化，策伤减免</t>
    <phoneticPr fontId="1" type="noConversion"/>
  </si>
  <si>
    <t>武将基础特殊属性</t>
    <phoneticPr fontId="1" type="noConversion"/>
  </si>
  <si>
    <t>武将羁绊特殊属性</t>
    <phoneticPr fontId="1" type="noConversion"/>
  </si>
  <si>
    <t>整数数组</t>
    <phoneticPr fontId="4" type="noConversion"/>
  </si>
  <si>
    <t>整数</t>
    <phoneticPr fontId="4" type="noConversion"/>
  </si>
  <si>
    <t>当前武将自身的兵种属性</t>
    <phoneticPr fontId="1" type="noConversion"/>
  </si>
  <si>
    <t>等阶标签</t>
    <phoneticPr fontId="1" type="noConversion"/>
  </si>
  <si>
    <t>整数</t>
    <phoneticPr fontId="1" type="noConversion"/>
  </si>
  <si>
    <t>作战宽度</t>
    <phoneticPr fontId="1" type="noConversion"/>
  </si>
  <si>
    <t>待议</t>
    <phoneticPr fontId="1" type="noConversion"/>
  </si>
  <si>
    <t>作战宽度</t>
    <phoneticPr fontId="1" type="noConversion"/>
  </si>
  <si>
    <t>体积标签</t>
    <phoneticPr fontId="1" type="noConversion"/>
  </si>
  <si>
    <t>不同士兵根据模型大小不同有不同的且唯一的体积标签，如小型单位/中型单位等</t>
    <phoneticPr fontId="1" type="noConversion"/>
  </si>
  <si>
    <t>国家标签</t>
    <phoneticPr fontId="1" type="noConversion"/>
  </si>
  <si>
    <t>整数数组</t>
    <phoneticPr fontId="1" type="noConversion"/>
  </si>
  <si>
    <t>等同于携带该士兵的武将的国家标签，是个动态值</t>
    <phoneticPr fontId="1" type="noConversion"/>
  </si>
  <si>
    <t>不同士兵有不同的且唯一的等阶标签，用于指导兵装消耗和属性差异等，如1阶/2阶等</t>
    <phoneticPr fontId="1" type="noConversion"/>
  </si>
  <si>
    <t>影响当前部队实际的战斗损失兵力情况</t>
    <phoneticPr fontId="1" type="noConversion"/>
  </si>
  <si>
    <t>结算特殊状态，分别为暴击影响、闪避影响
    闪避率=对方闪避-命中，触发闪避时，当次攻击无效
    暴击影响默认为1，暴击率=暴击-对方韧性，触发暴击时，暴击影响改变为：150%</t>
    <phoneticPr fontId="1" type="noConversion"/>
  </si>
  <si>
    <t>武将羁绊战斗属性加成</t>
    <phoneticPr fontId="1" type="noConversion"/>
  </si>
  <si>
    <t>技能加成</t>
  </si>
  <si>
    <t>最终评分</t>
  </si>
  <si>
    <t>攻城伤害调整系数为配置值，当前默认为1</t>
    <phoneticPr fontId="1" type="noConversion"/>
  </si>
  <si>
    <t>（基础策略伤害*技能系数+技能基础伤害）*F(智略，对方智略）</t>
    <phoneticPr fontId="1" type="noConversion"/>
  </si>
  <si>
    <t>（基础策略伤害*技能系数+技能基础伤害）*F(智略，对方智略）*兵力影响</t>
    <phoneticPr fontId="1" type="noConversion"/>
  </si>
  <si>
    <t>(攻城攻击*技能系数+技能基础攻城伤害)*攻城伤害调整系数</t>
    <phoneticPr fontId="1" type="noConversion"/>
  </si>
  <si>
    <t>（基础物理伤害*技能系数+技能基础伤害）*F(统御，对方武力）*兵力影响</t>
    <phoneticPr fontId="1" type="noConversion"/>
  </si>
  <si>
    <t>技能加成=10000+Σ（技能配置表配置的不同技能、不同等级的加成系数）</t>
    <phoneticPr fontId="1" type="noConversion"/>
  </si>
  <si>
    <t>来源</t>
    <phoneticPr fontId="1" type="noConversion"/>
  </si>
  <si>
    <t>基础+升星+装备+国家城池+爵位</t>
    <phoneticPr fontId="1" type="noConversion"/>
  </si>
  <si>
    <t>基础+升级+国家城池+爵位</t>
    <phoneticPr fontId="1" type="noConversion"/>
  </si>
  <si>
    <t>基础+升级+羁绊+装备+圣人</t>
    <phoneticPr fontId="1" type="noConversion"/>
  </si>
  <si>
    <t>基础+阶位+训练+？</t>
    <phoneticPr fontId="1" type="noConversion"/>
  </si>
  <si>
    <t>阶位</t>
    <phoneticPr fontId="1" type="noConversion"/>
  </si>
  <si>
    <t>城池三维属性</t>
    <phoneticPr fontId="1" type="noConversion"/>
  </si>
  <si>
    <t>城防值</t>
    <phoneticPr fontId="1" type="noConversion"/>
  </si>
  <si>
    <t>攻城值</t>
    <phoneticPr fontId="1" type="noConversion"/>
  </si>
  <si>
    <t>士兵基础攻城值</t>
    <phoneticPr fontId="1" type="noConversion"/>
  </si>
  <si>
    <t>战前伤害强化&amp;减免</t>
  </si>
  <si>
    <t>圣人对应士兵攻城值加成</t>
    <phoneticPr fontId="1" type="noConversion"/>
  </si>
  <si>
    <t>基础城防值</t>
    <phoneticPr fontId="1" type="noConversion"/>
  </si>
  <si>
    <t>圣人对应城防值加成</t>
    <phoneticPr fontId="1" type="noConversion"/>
  </si>
  <si>
    <t>圣人对应将领兵种战前物伤强化&amp;减免
流派对应将领兵种战前物伤强化&amp;减免
圣人对应将领兵种战前策伤强化&amp;减免
流派对应将领兵种战前策伤强化&amp;减免
圣人对应士兵兵种大类战前物伤强化&amp;减免
流派对应士兵兵种大类战前物伤强化&amp;减免
圣人对应士兵兵种小类战前物伤强化&amp;减免
流派对应士兵兵种小类战前物伤强化&amp;减免
圣人对应士兵兵种大类战前策伤强化&amp;减免
流派对应士兵兵种大类战前策伤强化&amp;减免
圣人对应士兵兵种小类战前策伤强化&amp;减免
流派对应士兵兵种小类战前策伤强化&amp;减免</t>
    <phoneticPr fontId="1" type="noConversion"/>
  </si>
  <si>
    <t>城池对应将领兵种战斗属性加成
城池对应士兵兵种小类战斗属性加成</t>
    <phoneticPr fontId="1" type="noConversion"/>
  </si>
  <si>
    <t>（攻击/4*技能系数+技能基础伤害）*（1+治疗加成+对方受到治疗加成）*(0.275*LN(智略）-0.35）</t>
    <phoneticPr fontId="4" type="noConversion"/>
  </si>
  <si>
    <t>门客</t>
    <phoneticPr fontId="1" type="noConversion"/>
  </si>
  <si>
    <t>门客三维属性</t>
    <phoneticPr fontId="1" type="noConversion"/>
  </si>
  <si>
    <t>装备</t>
    <phoneticPr fontId="1" type="noConversion"/>
  </si>
  <si>
    <t>门客</t>
    <phoneticPr fontId="1" type="noConversion"/>
  </si>
  <si>
    <t>战损率</t>
    <phoneticPr fontId="1" type="noConversion"/>
  </si>
  <si>
    <t>部队产生的实际死兵数</t>
    <phoneticPr fontId="1" type="noConversion"/>
  </si>
  <si>
    <t>公式</t>
    <phoneticPr fontId="1" type="noConversion"/>
  </si>
  <si>
    <t>（基础物理伤害*技能系数+技能基础伤害）*F(武力，对方武力）</t>
    <phoneticPr fontId="4" type="noConversion"/>
  </si>
  <si>
    <t>武将实际攻击</t>
    <phoneticPr fontId="1" type="noConversion"/>
  </si>
  <si>
    <t>武将实际血量</t>
    <phoneticPr fontId="1" type="noConversion"/>
  </si>
  <si>
    <t>士兵实际攻击</t>
    <phoneticPr fontId="1" type="noConversion"/>
  </si>
  <si>
    <t>士兵实际血量</t>
    <phoneticPr fontId="1" type="noConversion"/>
  </si>
  <si>
    <t>实际属性</t>
    <phoneticPr fontId="1" type="noConversion"/>
  </si>
  <si>
    <t>整数</t>
    <phoneticPr fontId="1" type="noConversion"/>
  </si>
  <si>
    <t>为了避免显示上武将攻血出现巨大数值以及士兵阶位和职业对应的属性拉不开差距，因此对配置的武将攻血进行缩小、对配置的士兵攻血进行放大处理</t>
    <phoneticPr fontId="1" type="noConversion"/>
  </si>
  <si>
    <t>实际血量=武将显示血量*50</t>
    <phoneticPr fontId="1" type="noConversion"/>
  </si>
  <si>
    <t>实际攻击=武将显示攻击*50</t>
    <phoneticPr fontId="1" type="noConversion"/>
  </si>
  <si>
    <t>实际血量=士兵显示血量*0.2</t>
    <phoneticPr fontId="1" type="noConversion"/>
  </si>
  <si>
    <t>实际攻击=士兵显示攻击*0.2</t>
    <phoneticPr fontId="1" type="noConversion"/>
  </si>
  <si>
    <t>攻城</t>
    <phoneticPr fontId="1" type="noConversion"/>
  </si>
  <si>
    <t>武将攻城值+士兵攻城值*（0.55+当前带兵/带兵上限/2)</t>
    <phoneticPr fontId="1" type="noConversion"/>
  </si>
  <si>
    <t>队伍中所有部队的负重总和</t>
    <phoneticPr fontId="1" type="noConversion"/>
  </si>
  <si>
    <t>队伍中所有部队的攻城总和</t>
    <phoneticPr fontId="1" type="noConversion"/>
  </si>
  <si>
    <t>移动至数值需求/实力需求</t>
  </si>
  <si>
    <t>移动至数值需求/实力需求</t>
    <phoneticPr fontId="1" type="noConversion"/>
  </si>
  <si>
    <t>攻击，防御，血量</t>
    <phoneticPr fontId="1" type="noConversion"/>
  </si>
  <si>
    <t>总览</t>
    <phoneticPr fontId="1" type="noConversion"/>
  </si>
  <si>
    <t>前端</t>
    <phoneticPr fontId="1" type="noConversion"/>
  </si>
  <si>
    <t>后端</t>
    <phoneticPr fontId="1" type="noConversion"/>
  </si>
  <si>
    <t>队伍实力=该队伍上阵武将的实际实力计算+该队伍上阵武将的实际带兵的实力计算</t>
    <phoneticPr fontId="1" type="noConversion"/>
  </si>
  <si>
    <t>队伍实力（带入buff）</t>
    <phoneticPr fontId="1" type="noConversion"/>
  </si>
  <si>
    <t>备注</t>
    <phoneticPr fontId="1" type="noConversion"/>
  </si>
  <si>
    <t>军事</t>
    <phoneticPr fontId="1" type="noConversion"/>
  </si>
  <si>
    <t>武将</t>
    <phoneticPr fontId="1" type="noConversion"/>
  </si>
  <si>
    <t>实力计算</t>
    <phoneticPr fontId="1" type="noConversion"/>
  </si>
  <si>
    <t>三维(武力，智力，统帅)</t>
    <phoneticPr fontId="1" type="noConversion"/>
  </si>
  <si>
    <t>三维=int[武将基础三维属性+(武将三维属性星级成长*武将当前星级)/10000+装备套装三维属性]</t>
    <phoneticPr fontId="1" type="noConversion"/>
  </si>
  <si>
    <t>三维=int[武将基础三维属性+(武将三维属性星级成长*武将当前星级)/10000+爵位三维属性+装备套装三维属性+城池三维属性+门客三维属性]</t>
    <phoneticPr fontId="1" type="noConversion"/>
  </si>
  <si>
    <t>攻击和血量</t>
    <phoneticPr fontId="1" type="noConversion"/>
  </si>
  <si>
    <t>攻击和血量=int{[(武将基础战斗属性+武将升级战斗属性成长*(武将当前等级-1)/10000)*(10000+武将羁绊战斗属性加成)/10000+(装备基础战斗属性+装备强化战斗属性成长*装备当前等级(装备初始为0级)/10000)]}</t>
    <phoneticPr fontId="1" type="noConversion"/>
  </si>
  <si>
    <t>攻击和血量=int{[(武将基础战斗属性+武将升级战斗属性成长*(武将当前等级-1)/10000)*(10000+武将羁绊战斗属性加成)/10000+(装备基础战斗属性+装备强化战斗属性成长*装备当前等级(装备初始为0级)/10000)]*[10000+圣人对应将领兵种战斗属性加成+流派对应将领兵种战斗属性加成+国建对应将领兵种战斗属性加成+城池对应将领兵种战斗属性加成+vip对应将领兵种战斗属性加成+爵位对应将领兵种战斗属性加成+其他对应将领兵种战斗属性加成]/10000}</t>
    <phoneticPr fontId="1" type="noConversion"/>
  </si>
  <si>
    <t>士兵本身</t>
    <phoneticPr fontId="1" type="noConversion"/>
  </si>
  <si>
    <t>攻击和血量</t>
    <phoneticPr fontId="1" type="noConversion"/>
  </si>
  <si>
    <t>士兵训练</t>
    <phoneticPr fontId="1" type="noConversion"/>
  </si>
  <si>
    <t>士兵训练实力=∑各个训练对应等级具体实力值</t>
  </si>
  <si>
    <t>战法</t>
    <phoneticPr fontId="1" type="noConversion"/>
  </si>
  <si>
    <t>战法实力=∑各个战法对应等级具体实力值</t>
  </si>
  <si>
    <t>内政</t>
    <phoneticPr fontId="1" type="noConversion"/>
  </si>
  <si>
    <t>城建</t>
    <phoneticPr fontId="1" type="noConversion"/>
  </si>
  <si>
    <t>城建实力=∑各个城建对应等级具体实力值</t>
  </si>
  <si>
    <t>城防科技</t>
    <phoneticPr fontId="1" type="noConversion"/>
  </si>
  <si>
    <t>城防实力=∑各个城防科技对应等级具体实力值</t>
    <phoneticPr fontId="1" type="noConversion"/>
  </si>
  <si>
    <t>文化</t>
    <phoneticPr fontId="1" type="noConversion"/>
  </si>
  <si>
    <t>圣人派系</t>
    <phoneticPr fontId="1" type="noConversion"/>
  </si>
  <si>
    <t>百家实力=∑各个派系技能对应等级具体实力值+主推激活的派系技能具体实力值</t>
  </si>
  <si>
    <t>国家</t>
    <phoneticPr fontId="1" type="noConversion"/>
  </si>
  <si>
    <t>国建</t>
    <phoneticPr fontId="1" type="noConversion"/>
  </si>
  <si>
    <t>国建实力=∑所在国家各个国建对应等级具体实力值</t>
  </si>
  <si>
    <t>城池</t>
    <phoneticPr fontId="1" type="noConversion"/>
  </si>
  <si>
    <t>其他</t>
    <phoneticPr fontId="1" type="noConversion"/>
  </si>
  <si>
    <t>爵位实力=对应等级具体实力值</t>
  </si>
  <si>
    <t>门客三维是否直观加入武将三维中</t>
    <phoneticPr fontId="1" type="noConversion"/>
  </si>
  <si>
    <t>所有buff影响，如天气，昼夜，季节，道具，军略，门客，活动，称号，皮肤</t>
    <phoneticPr fontId="1" type="noConversion"/>
  </si>
  <si>
    <t>装备套装三维属性</t>
    <phoneticPr fontId="1" type="noConversion"/>
  </si>
  <si>
    <t>圣人对应将领兵种战斗属性加成
流派对应将领兵种战斗属性加成
圣人对应士兵兵种大类战斗属性加成
流派对应士兵兵种大类战斗属性加成
圣人对应士兵兵种小类战斗属性加成
流派对应士兵兵种小类战斗属性加成</t>
    <phoneticPr fontId="1" type="noConversion"/>
  </si>
  <si>
    <r>
      <t>城池</t>
    </r>
    <r>
      <rPr>
        <sz val="9"/>
        <color rgb="FFFF0000"/>
        <rFont val="宋体"/>
        <family val="3"/>
        <charset val="134"/>
        <scheme val="minor"/>
      </rPr>
      <t>(全为BUFF)</t>
    </r>
    <phoneticPr fontId="1" type="noConversion"/>
  </si>
  <si>
    <r>
      <t>训练</t>
    </r>
    <r>
      <rPr>
        <sz val="9"/>
        <color rgb="FFFF0000"/>
        <rFont val="宋体"/>
        <family val="3"/>
        <charset val="134"/>
        <scheme val="minor"/>
      </rPr>
      <t>(全为BUFF)</t>
    </r>
    <phoneticPr fontId="1" type="noConversion"/>
  </si>
  <si>
    <r>
      <t>士兵装备套装属性</t>
    </r>
    <r>
      <rPr>
        <sz val="9"/>
        <color rgb="FFFF0000"/>
        <rFont val="宋体"/>
        <family val="3"/>
        <charset val="134"/>
        <scheme val="minor"/>
      </rPr>
      <t>(BUFF)</t>
    </r>
    <phoneticPr fontId="1" type="noConversion"/>
  </si>
  <si>
    <r>
      <t>武将</t>
    </r>
    <r>
      <rPr>
        <sz val="9"/>
        <color rgb="FFFF0000"/>
        <rFont val="宋体"/>
        <family val="3"/>
        <charset val="134"/>
        <scheme val="minor"/>
      </rPr>
      <t>升级</t>
    </r>
    <r>
      <rPr>
        <sz val="9"/>
        <color theme="1"/>
        <rFont val="宋体"/>
        <family val="3"/>
        <charset val="134"/>
        <scheme val="minor"/>
      </rPr>
      <t>战斗属性成长</t>
    </r>
    <phoneticPr fontId="1" type="noConversion"/>
  </si>
  <si>
    <r>
      <t>装备</t>
    </r>
    <r>
      <rPr>
        <sz val="9"/>
        <color rgb="FFFF0000"/>
        <rFont val="宋体"/>
        <family val="3"/>
        <charset val="134"/>
        <scheme val="minor"/>
      </rPr>
      <t>强化</t>
    </r>
    <r>
      <rPr>
        <sz val="9"/>
        <color theme="1"/>
        <rFont val="宋体"/>
        <family val="3"/>
        <charset val="134"/>
        <scheme val="minor"/>
      </rPr>
      <t>战斗属性成长</t>
    </r>
    <phoneticPr fontId="1" type="noConversion"/>
  </si>
  <si>
    <t>士兵基础战斗属性
士兵基础战斗属性加成</t>
    <phoneticPr fontId="1" type="noConversion"/>
  </si>
  <si>
    <r>
      <t>武将</t>
    </r>
    <r>
      <rPr>
        <sz val="9"/>
        <color rgb="FFFF0000"/>
        <rFont val="宋体"/>
        <family val="3"/>
        <charset val="134"/>
        <scheme val="minor"/>
      </rPr>
      <t>升级</t>
    </r>
    <r>
      <rPr>
        <sz val="9"/>
        <color theme="1"/>
        <rFont val="宋体"/>
        <family val="3"/>
        <charset val="134"/>
        <scheme val="minor"/>
      </rPr>
      <t>携带兵力成长</t>
    </r>
    <phoneticPr fontId="1" type="noConversion"/>
  </si>
  <si>
    <t>士兵基础负重</t>
    <phoneticPr fontId="1" type="noConversion"/>
  </si>
  <si>
    <r>
      <t>圣人</t>
    </r>
    <r>
      <rPr>
        <sz val="9"/>
        <color rgb="FFFF0000"/>
        <rFont val="宋体"/>
        <family val="3"/>
        <charset val="134"/>
        <scheme val="minor"/>
      </rPr>
      <t>(全为BUFF)</t>
    </r>
    <phoneticPr fontId="1" type="noConversion"/>
  </si>
  <si>
    <r>
      <t>装备套装负重</t>
    </r>
    <r>
      <rPr>
        <sz val="9"/>
        <color rgb="FFFF0000"/>
        <rFont val="宋体"/>
        <family val="3"/>
        <charset val="134"/>
        <scheme val="minor"/>
      </rPr>
      <t>(BUFF)</t>
    </r>
    <phoneticPr fontId="1" type="noConversion"/>
  </si>
  <si>
    <r>
      <t>装备套装对士兵攻城值加成</t>
    </r>
    <r>
      <rPr>
        <sz val="9"/>
        <color rgb="FFFF0000"/>
        <rFont val="宋体"/>
        <family val="3"/>
        <charset val="134"/>
        <scheme val="minor"/>
      </rPr>
      <t>(BUFF)</t>
    </r>
    <phoneticPr fontId="1" type="noConversion"/>
  </si>
  <si>
    <t>士气打击率</t>
  </si>
  <si>
    <t>单位标签</t>
  </si>
  <si>
    <t>国家标签</t>
  </si>
  <si>
    <t>兵种标签</t>
  </si>
  <si>
    <r>
      <t>武将三维属性</t>
    </r>
    <r>
      <rPr>
        <sz val="9"/>
        <color rgb="FFFF0000"/>
        <rFont val="宋体"/>
        <family val="3"/>
        <charset val="134"/>
        <scheme val="minor"/>
      </rPr>
      <t>星级</t>
    </r>
    <r>
      <rPr>
        <sz val="9"/>
        <color theme="1"/>
        <rFont val="宋体"/>
        <family val="3"/>
        <charset val="134"/>
        <scheme val="minor"/>
      </rPr>
      <t>成长</t>
    </r>
    <phoneticPr fontId="1" type="noConversion"/>
  </si>
  <si>
    <t>武将基础三维属性</t>
    <phoneticPr fontId="1" type="noConversion"/>
  </si>
  <si>
    <t>士气免疫率</t>
  </si>
  <si>
    <t>等阶标签</t>
  </si>
  <si>
    <t>体积标签</t>
  </si>
  <si>
    <t>战损率</t>
  </si>
  <si>
    <t>统率</t>
  </si>
  <si>
    <t>武力</t>
  </si>
  <si>
    <t>智力</t>
  </si>
  <si>
    <t>生命值</t>
  </si>
  <si>
    <t>统率成长</t>
  </si>
  <si>
    <t>武力成长</t>
  </si>
  <si>
    <t>智力成长</t>
  </si>
  <si>
    <t>生命值成长</t>
  </si>
  <si>
    <t>护甲成长</t>
  </si>
  <si>
    <t>攻击成长</t>
  </si>
  <si>
    <t>攻击距离</t>
  </si>
  <si>
    <t>攻击速度</t>
  </si>
  <si>
    <t>机动</t>
  </si>
  <si>
    <t>带兵数</t>
  </si>
  <si>
    <t>带兵数成长</t>
  </si>
  <si>
    <t>攻城攻击成长</t>
  </si>
  <si>
    <t>攻击距离成长</t>
  </si>
  <si>
    <t>攻击速度成长</t>
  </si>
  <si>
    <t>移动速度成长</t>
  </si>
  <si>
    <t>命中成长</t>
  </si>
  <si>
    <t>闪避成长</t>
  </si>
  <si>
    <t>暴击成长</t>
  </si>
  <si>
    <t>韧性成长</t>
  </si>
  <si>
    <t>物伤强化成长</t>
  </si>
  <si>
    <t>策伤强化成长</t>
  </si>
  <si>
    <t>攻击力</t>
  </si>
  <si>
    <t>防御</t>
  </si>
  <si>
    <t>血量</t>
  </si>
  <si>
    <t>体积</t>
  </si>
  <si>
    <t>特性</t>
  </si>
  <si>
    <t>策伤减免(战中)</t>
  </si>
  <si>
    <t>策伤强化(战中)</t>
  </si>
  <si>
    <t>伤害减免(战中)</t>
  </si>
  <si>
    <t>伤害强化(战中)</t>
  </si>
  <si>
    <t>策伤减免(战前)</t>
  </si>
  <si>
    <t>策伤强化(战前)</t>
  </si>
  <si>
    <t>伤害减免(战前)</t>
  </si>
  <si>
    <t>伤害强化(战前)</t>
  </si>
  <si>
    <t>士气</t>
  </si>
  <si>
    <t>士气上限</t>
  </si>
  <si>
    <t>战损率（万分比）</t>
  </si>
  <si>
    <t>后台</t>
  </si>
  <si>
    <t>前台</t>
  </si>
  <si>
    <t>武将</t>
  </si>
  <si>
    <t>统御升星成长</t>
  </si>
  <si>
    <t>士兵</t>
  </si>
  <si>
    <t>勇武升星成长</t>
  </si>
  <si>
    <t>智略升星成长</t>
  </si>
  <si>
    <t>带兵数升级成长</t>
  </si>
  <si>
    <t>攻城值</t>
  </si>
  <si>
    <t>生命升级成长</t>
  </si>
  <si>
    <t>攻击升级成长</t>
  </si>
  <si>
    <t>攻城值升级成长</t>
  </si>
  <si>
    <t>物伤强化（战前）</t>
    <phoneticPr fontId="1" type="noConversion"/>
  </si>
  <si>
    <t>策伤强化（战前）</t>
    <phoneticPr fontId="1" type="noConversion"/>
  </si>
  <si>
    <t>设计属性</t>
    <phoneticPr fontId="1" type="noConversion"/>
  </si>
  <si>
    <t>设计属性</t>
    <phoneticPr fontId="1" type="noConversion"/>
  </si>
  <si>
    <t>速度</t>
    <phoneticPr fontId="1" type="noConversion"/>
  </si>
  <si>
    <t>完整字段</t>
    <phoneticPr fontId="1" type="noConversion"/>
  </si>
  <si>
    <t>绿色</t>
    <phoneticPr fontId="1" type="noConversion"/>
  </si>
  <si>
    <t>红色</t>
    <phoneticPr fontId="1" type="noConversion"/>
  </si>
  <si>
    <t>释义</t>
    <phoneticPr fontId="1" type="noConversion"/>
  </si>
  <si>
    <t>新增</t>
    <phoneticPr fontId="1" type="noConversion"/>
  </si>
  <si>
    <t>删除</t>
    <phoneticPr fontId="1" type="noConversion"/>
  </si>
  <si>
    <t>颜色标注</t>
    <phoneticPr fontId="1" type="noConversion"/>
  </si>
  <si>
    <r>
      <t>门客</t>
    </r>
    <r>
      <rPr>
        <sz val="9"/>
        <color rgb="FFFF0000"/>
        <rFont val="宋体"/>
        <family val="3"/>
        <charset val="134"/>
        <scheme val="minor"/>
      </rPr>
      <t>(全为BUFF)</t>
    </r>
    <phoneticPr fontId="1" type="noConversion"/>
  </si>
  <si>
    <r>
      <t>国家</t>
    </r>
    <r>
      <rPr>
        <sz val="9"/>
        <color rgb="FFFF0000"/>
        <rFont val="宋体"/>
        <family val="3"/>
        <charset val="134"/>
        <scheme val="minor"/>
      </rPr>
      <t>(全为BUFF)</t>
    </r>
    <phoneticPr fontId="1" type="noConversion"/>
  </si>
  <si>
    <t>国家职位三维属性</t>
    <phoneticPr fontId="1" type="noConversion"/>
  </si>
  <si>
    <t>国家职位携带兵力</t>
    <phoneticPr fontId="1" type="noConversion"/>
  </si>
  <si>
    <t>BattleConstConfig</t>
    <phoneticPr fontId="1" type="noConversion"/>
  </si>
  <si>
    <t>前台表</t>
    <phoneticPr fontId="1" type="noConversion"/>
  </si>
  <si>
    <t>防御调整系数1*等级^2+防御调整系数2*等级+防御调整系数3,防御调整系数1=防御调整系数2=0,防御调整系数3=1000</t>
    <phoneticPr fontId="4" type="noConversion"/>
  </si>
  <si>
    <t>国家职位对应士兵负重加成</t>
    <phoneticPr fontId="1" type="noConversion"/>
  </si>
  <si>
    <t>增加所携带士兵造成的武力伤害，同时减少所携带士兵受到的武力伤害</t>
  </si>
  <si>
    <t>增加武将自身造成的武力伤害，同时减少武将自身受到的武力伤害</t>
  </si>
  <si>
    <t>增加武将自身和所携带士兵造成的策略伤害，同时减少武将自身和所携带士兵受到的策略伤害</t>
  </si>
  <si>
    <t>默认为1，发生克制或被克制行为时，根据关卡类型的不同，克制影响实际值不同：
    大地图关卡:克制时，克制影响=1.1；被克制时，克制影响=0.9
    pve关卡:克制时，克制影响=1.5；被克制时，克制影响=0.65
    pvp关卡:克制时，克制影响=1.5；被克制时，克制影响=0.65）</t>
    <phoneticPr fontId="4" type="noConversion"/>
  </si>
  <si>
    <t>城池携带兵力</t>
    <phoneticPr fontId="1" type="noConversion"/>
  </si>
  <si>
    <t>城墙科技</t>
    <phoneticPr fontId="1" type="noConversion"/>
  </si>
  <si>
    <t>武将</t>
    <phoneticPr fontId="1" type="noConversion"/>
  </si>
  <si>
    <t>城墙</t>
    <phoneticPr fontId="1" type="noConversion"/>
  </si>
  <si>
    <t>城防恢复值</t>
    <phoneticPr fontId="1" type="noConversion"/>
  </si>
  <si>
    <t>基础城防恢复值</t>
    <phoneticPr fontId="1" type="noConversion"/>
  </si>
  <si>
    <t>城墙科技对应城防恢复值</t>
    <phoneticPr fontId="1" type="noConversion"/>
  </si>
  <si>
    <t>大地图城池对应城防值加成</t>
    <phoneticPr fontId="1" type="noConversion"/>
  </si>
  <si>
    <t>国建对应城防值加成
国家职位对应城防值加成</t>
    <phoneticPr fontId="1" type="noConversion"/>
  </si>
  <si>
    <t>城防值=int[基础城防值*（10000+圣人对应城防值加成+大地图城池对应城防值加成+国建对应城防值加成+国家职位对应城防值加成）/10000]</t>
    <phoneticPr fontId="1" type="noConversion"/>
  </si>
  <si>
    <t>其它</t>
    <phoneticPr fontId="1" type="noConversion"/>
  </si>
  <si>
    <t>其它对应城防恢复加成</t>
    <phoneticPr fontId="1" type="noConversion"/>
  </si>
  <si>
    <t>城防值=int[（基础城防恢复值+城墙科技对应城防恢复值）*（10000+其它对应城防恢复加成）/10000]</t>
    <phoneticPr fontId="1" type="noConversion"/>
  </si>
  <si>
    <t>战法系数=各个战法对应等级不同的一个系数</t>
    <phoneticPr fontId="1" type="noConversion"/>
  </si>
  <si>
    <t>名望</t>
    <phoneticPr fontId="1" type="noConversion"/>
  </si>
  <si>
    <t>爵位</t>
    <phoneticPr fontId="1" type="noConversion"/>
  </si>
  <si>
    <t>城防实力=∑各个城防科技对应等级具体实力值</t>
    <phoneticPr fontId="1" type="noConversion"/>
  </si>
  <si>
    <t>士兵训练战斗属性
士兵训练战斗属性加成</t>
    <phoneticPr fontId="1" type="noConversion"/>
  </si>
  <si>
    <t>武将的后台攻城伤害</t>
    <phoneticPr fontId="1" type="noConversion"/>
  </si>
  <si>
    <t>伤害值</t>
    <phoneticPr fontId="1" type="noConversion"/>
  </si>
  <si>
    <t>伤害值</t>
    <phoneticPr fontId="1" type="noConversion"/>
  </si>
  <si>
    <t>建筑伤害值</t>
    <phoneticPr fontId="1" type="noConversion"/>
  </si>
  <si>
    <t>不进入战斗直接扣除的城防值</t>
    <phoneticPr fontId="1" type="noConversion"/>
  </si>
  <si>
    <t>建筑后台伤害值</t>
    <phoneticPr fontId="1" type="noConversion"/>
  </si>
  <si>
    <t>士兵的后台攻城伤害</t>
    <phoneticPr fontId="1" type="noConversion"/>
  </si>
  <si>
    <t>中间值</t>
    <phoneticPr fontId="1" type="noConversion"/>
  </si>
  <si>
    <t>攻城后台武将影响系数</t>
    <phoneticPr fontId="1" type="noConversion"/>
  </si>
  <si>
    <t>武将的攻城攻击*攻城后台武将影响系数</t>
    <phoneticPr fontId="1" type="noConversion"/>
  </si>
  <si>
    <t>攻城后台士兵影响系数</t>
    <phoneticPr fontId="1" type="noConversion"/>
  </si>
  <si>
    <t>2星</t>
  </si>
  <si>
    <t>3星</t>
  </si>
  <si>
    <t>4星</t>
  </si>
  <si>
    <t>5星</t>
  </si>
  <si>
    <t>6星</t>
  </si>
  <si>
    <t>7星</t>
  </si>
  <si>
    <t>绿</t>
  </si>
  <si>
    <t>蓝</t>
  </si>
  <si>
    <t>紫</t>
  </si>
  <si>
    <t>橙</t>
  </si>
  <si>
    <t>红</t>
  </si>
  <si>
    <t>0星</t>
  </si>
  <si>
    <t>1星</t>
  </si>
  <si>
    <t>阶位</t>
    <phoneticPr fontId="1" type="noConversion"/>
  </si>
  <si>
    <t>按武将的品质和星级对应数值</t>
    <phoneticPr fontId="1" type="noConversion"/>
  </si>
  <si>
    <t>按士兵的阶位对应数值</t>
    <phoneticPr fontId="1" type="noConversion"/>
  </si>
  <si>
    <t>品质星级对应取值见右表</t>
    <phoneticPr fontId="1" type="noConversion"/>
  </si>
  <si>
    <t>阶位对应取值见右表</t>
    <phoneticPr fontId="1" type="noConversion"/>
  </si>
  <si>
    <t>攻城后台武将影响系数</t>
    <phoneticPr fontId="1" type="noConversion"/>
  </si>
  <si>
    <t>buff效果</t>
    <phoneticPr fontId="1" type="noConversion"/>
  </si>
  <si>
    <t>buff来源</t>
    <phoneticPr fontId="1" type="noConversion"/>
  </si>
  <si>
    <t>养成</t>
    <phoneticPr fontId="1" type="noConversion"/>
  </si>
  <si>
    <t>圣人主推</t>
    <phoneticPr fontId="1" type="noConversion"/>
  </si>
  <si>
    <t>临时</t>
    <phoneticPr fontId="1" type="noConversion"/>
  </si>
  <si>
    <t>圣人天赋</t>
    <phoneticPr fontId="1" type="noConversion"/>
  </si>
  <si>
    <t>增产令道具</t>
    <phoneticPr fontId="1" type="noConversion"/>
  </si>
  <si>
    <t>军略</t>
    <phoneticPr fontId="1" type="noConversion"/>
  </si>
  <si>
    <t>军团大营</t>
    <phoneticPr fontId="1" type="noConversion"/>
  </si>
  <si>
    <t>大地图城池</t>
    <phoneticPr fontId="1" type="noConversion"/>
  </si>
  <si>
    <t>皮肤</t>
    <phoneticPr fontId="1" type="noConversion"/>
  </si>
  <si>
    <t>天气、季节、昼夜</t>
    <phoneticPr fontId="1" type="noConversion"/>
  </si>
  <si>
    <t>国家职位</t>
    <phoneticPr fontId="1" type="noConversion"/>
  </si>
  <si>
    <t>装备套装</t>
    <phoneticPr fontId="1" type="noConversion"/>
  </si>
  <si>
    <t>变法</t>
    <phoneticPr fontId="1" type="noConversion"/>
  </si>
  <si>
    <t>名词</t>
    <phoneticPr fontId="1" type="noConversion"/>
  </si>
  <si>
    <t>名称释义</t>
    <phoneticPr fontId="1" type="noConversion"/>
  </si>
  <si>
    <t>养成buff加成</t>
    <phoneticPr fontId="1" type="noConversion"/>
  </si>
  <si>
    <t>临时buff加成</t>
    <phoneticPr fontId="1" type="noConversion"/>
  </si>
  <si>
    <t>buff加成类型</t>
    <phoneticPr fontId="1" type="noConversion"/>
  </si>
  <si>
    <t>可以失效且作用很明显的；示例：增产令、圣人主推</t>
    <phoneticPr fontId="1" type="noConversion"/>
  </si>
  <si>
    <t>永久生效或作用不需要太明显的；示例：城建、士兵训练</t>
    <phoneticPr fontId="1" type="noConversion"/>
  </si>
  <si>
    <t>刀币产量</t>
  </si>
  <si>
    <t>部队负重</t>
  </si>
  <si>
    <t/>
  </si>
  <si>
    <t>建筑修建时间</t>
  </si>
  <si>
    <t>国建</t>
  </si>
  <si>
    <t>建筑建造速度</t>
  </si>
  <si>
    <t>士兵科技训练时间</t>
  </si>
  <si>
    <t>士兵科技训练速度</t>
  </si>
  <si>
    <t>新兵招募时间减少</t>
  </si>
  <si>
    <t>兵营上限增加</t>
  </si>
  <si>
    <t>仓库容量上限</t>
  </si>
  <si>
    <t>仓库保护值增加</t>
  </si>
  <si>
    <t>伤兵治疗速度</t>
  </si>
  <si>
    <t>武将带兵上限</t>
  </si>
  <si>
    <t>战损率下降</t>
  </si>
  <si>
    <t>疲劳消耗降低</t>
  </si>
  <si>
    <t>疲劳恢复时间</t>
  </si>
  <si>
    <t>军略</t>
  </si>
  <si>
    <t>玩家经验加成</t>
  </si>
  <si>
    <t>加成类型</t>
    <phoneticPr fontId="1" type="noConversion"/>
  </si>
  <si>
    <t>城建消耗木石铜粮铁减少</t>
    <phoneticPr fontId="1" type="noConversion"/>
  </si>
  <si>
    <t>木石铜粮铁产量</t>
    <phoneticPr fontId="1" type="noConversion"/>
  </si>
  <si>
    <t>木石铜粮铁采集速度</t>
    <phoneticPr fontId="1" type="noConversion"/>
  </si>
  <si>
    <t>大地图城池、门客技能</t>
  </si>
  <si>
    <t>新兵招募速度</t>
    <phoneticPr fontId="1" type="noConversion"/>
  </si>
  <si>
    <t>武将攻血</t>
    <phoneticPr fontId="1" type="noConversion"/>
  </si>
  <si>
    <t>武将三维</t>
    <phoneticPr fontId="1" type="noConversion"/>
  </si>
  <si>
    <t>士兵攻血</t>
    <phoneticPr fontId="1" type="noConversion"/>
  </si>
  <si>
    <t>行军速度</t>
    <phoneticPr fontId="1" type="noConversion"/>
  </si>
  <si>
    <t>养成来源</t>
    <phoneticPr fontId="1" type="noConversion"/>
  </si>
  <si>
    <t>临时来源</t>
    <phoneticPr fontId="1" type="noConversion"/>
  </si>
  <si>
    <t>派系主推技能、季节加成</t>
  </si>
  <si>
    <t>圣人主推</t>
  </si>
  <si>
    <t>国建、圣人天赋、道具、大地图城池</t>
  </si>
  <si>
    <t>圣人天赋</t>
  </si>
  <si>
    <t>大地图城池、圣人天赋</t>
  </si>
  <si>
    <t>国建、圣人天赋</t>
  </si>
  <si>
    <t>圣人天赋、城建</t>
  </si>
  <si>
    <t>道具、大地图城池</t>
    <phoneticPr fontId="1" type="noConversion"/>
  </si>
  <si>
    <t>圣人主推、皮肤</t>
    <phoneticPr fontId="1" type="noConversion"/>
  </si>
  <si>
    <t>圣人天赋、装备套装</t>
    <phoneticPr fontId="1" type="noConversion"/>
  </si>
  <si>
    <t>军略、职位、天气加成</t>
    <phoneticPr fontId="1" type="noConversion"/>
  </si>
  <si>
    <t>职位</t>
    <phoneticPr fontId="1" type="noConversion"/>
  </si>
  <si>
    <t>圣人天赋、大地图城池</t>
    <phoneticPr fontId="1" type="noConversion"/>
  </si>
  <si>
    <t>军略、职位</t>
    <phoneticPr fontId="1" type="noConversion"/>
  </si>
  <si>
    <t>军略、职位、装备套装</t>
    <phoneticPr fontId="1" type="noConversion"/>
  </si>
  <si>
    <t>军略、季节加成</t>
    <phoneticPr fontId="1" type="noConversion"/>
  </si>
  <si>
    <t>天气季节昼夜、圣人主推</t>
    <phoneticPr fontId="1" type="noConversion"/>
  </si>
  <si>
    <t>天气季节昼夜</t>
    <phoneticPr fontId="1" type="noConversion"/>
  </si>
  <si>
    <t>圣人主推、军略、天气季节昼夜</t>
    <phoneticPr fontId="1" type="noConversion"/>
  </si>
  <si>
    <t>阈值</t>
    <phoneticPr fontId="1" type="noConversion"/>
  </si>
  <si>
    <t>轻伤参数</t>
    <phoneticPr fontId="1" type="noConversion"/>
  </si>
  <si>
    <t>实际重伤占正常重伤比例</t>
    <phoneticPr fontId="1" type="noConversion"/>
  </si>
  <si>
    <t>实际重伤数量/单武将</t>
    <phoneticPr fontId="1" type="noConversion"/>
  </si>
  <si>
    <t>1、我方士兵支持配置轻伤，轻伤目前主要应用于副本
2、轻伤状态只是一种状态显示，即本场战斗后轻伤士兵实际没有任何损失（不进入医馆），可以立即投入下一场战斗
3、每个副本战斗关卡支持配置一个死亡阈值 影响本关卡战斗带来的轻伤/重伤 实际士兵数量计算，具体计算公式额外数值任务提供
4、副本单场战斗被消灭士兵数=轻伤士兵数+重伤士兵数+死亡士兵数（副本死亡配置一般为0）</t>
    <phoneticPr fontId="1" type="noConversion"/>
  </si>
  <si>
    <t>正常重伤士兵数量/单武将</t>
    <phoneticPr fontId="1" type="noConversion"/>
  </si>
  <si>
    <r>
      <rPr>
        <sz val="9"/>
        <color theme="9" tint="-0.249977111117893"/>
        <rFont val="宋体"/>
        <family val="3"/>
        <charset val="134"/>
      </rPr>
      <t>实际重伤士兵数量 &lt;= 阈值：</t>
    </r>
    <r>
      <rPr>
        <sz val="9"/>
        <rFont val="宋体"/>
        <family val="3"/>
        <charset val="134"/>
      </rPr>
      <t xml:space="preserve">
实际重伤士兵数量 = 正常计算重伤士兵数量
</t>
    </r>
    <r>
      <rPr>
        <sz val="9"/>
        <color theme="9" tint="-0.249977111117893"/>
        <rFont val="宋体"/>
        <family val="3"/>
        <charset val="134"/>
      </rPr>
      <t>实际重伤士兵数量 &gt; 阈值：</t>
    </r>
    <r>
      <rPr>
        <sz val="9"/>
        <rFont val="宋体"/>
        <family val="3"/>
        <charset val="134"/>
      </rPr>
      <t xml:space="preserve">
实际重伤士兵数量 = int [ ( 正常计算重伤士兵数量 - 阈值 ) ^ 轻伤参数 + 阈值 ]</t>
    </r>
    <phoneticPr fontId="1" type="noConversion"/>
  </si>
  <si>
    <t>需求</t>
    <phoneticPr fontId="1" type="noConversion"/>
  </si>
  <si>
    <t>演算</t>
    <phoneticPr fontId="1" type="noConversion"/>
  </si>
  <si>
    <r>
      <t>国家变法（</t>
    </r>
    <r>
      <rPr>
        <sz val="9"/>
        <color rgb="FFFF0000"/>
        <rFont val="宋体"/>
        <family val="3"/>
        <charset val="134"/>
        <scheme val="minor"/>
      </rPr>
      <t>buff</t>
    </r>
    <r>
      <rPr>
        <sz val="9"/>
        <color theme="1"/>
        <rFont val="宋体"/>
        <family val="3"/>
        <charset val="134"/>
        <scheme val="minor"/>
      </rPr>
      <t>）</t>
    </r>
    <phoneticPr fontId="1" type="noConversion"/>
  </si>
  <si>
    <t>圣人天赋，变法</t>
    <phoneticPr fontId="1" type="noConversion"/>
  </si>
  <si>
    <t>圣人天赋、门客技能、变法</t>
    <phoneticPr fontId="1" type="noConversion"/>
  </si>
  <si>
    <t>士兵科技、圣人天赋、大地图城池、变法</t>
    <phoneticPr fontId="1" type="noConversion"/>
  </si>
  <si>
    <t>变法对应武将战斗属性加成
变法对应士兵战斗属性加成</t>
    <phoneticPr fontId="1" type="noConversion"/>
  </si>
  <si>
    <t>变法对应武将攻城属性加成
变法对应士兵攻城属性加成</t>
    <phoneticPr fontId="1" type="noConversion"/>
  </si>
  <si>
    <t>武将展示界面（只用于前台武将展示界面）</t>
    <phoneticPr fontId="1" type="noConversion"/>
  </si>
  <si>
    <t>战法实力=∑各个战法对应等级具体实力值</t>
    <phoneticPr fontId="1" type="noConversion"/>
  </si>
  <si>
    <t>护甲穿透</t>
    <phoneticPr fontId="1" type="noConversion"/>
  </si>
  <si>
    <t>百分数</t>
    <phoneticPr fontId="1" type="noConversion"/>
  </si>
  <si>
    <t>无视一定比例的护甲</t>
    <phoneticPr fontId="1" type="noConversion"/>
  </si>
  <si>
    <t>军团</t>
    <phoneticPr fontId="1" type="noConversion"/>
  </si>
  <si>
    <t>城池实力=∑所在军团拥有城池具体实力值</t>
    <phoneticPr fontId="1" type="noConversion"/>
  </si>
  <si>
    <t>20/8/29新计算公式</t>
    <phoneticPr fontId="1" type="noConversion"/>
  </si>
  <si>
    <t>实际时间=基础时间/（1+养成加成百分比+临时加成百分比）
{此公式只针对1、城建时间减少2、招募时间减少3、训练时间减少4、治疗时间减少5、城池被攻打时间减少6、战损降低}</t>
    <phoneticPr fontId="1" type="noConversion"/>
  </si>
  <si>
    <t>食邑</t>
    <phoneticPr fontId="1" type="noConversion"/>
  </si>
  <si>
    <t>食邑实力=∑拥有食邑具体实力值</t>
    <phoneticPr fontId="1" type="noConversion"/>
  </si>
  <si>
    <t>前端显示标签</t>
    <phoneticPr fontId="1" type="noConversion"/>
  </si>
  <si>
    <t>将星</t>
    <phoneticPr fontId="1" type="noConversion"/>
  </si>
  <si>
    <t>将星实力=∑各个将星对应等级具体实力值</t>
    <phoneticPr fontId="1" type="noConversion"/>
  </si>
  <si>
    <t>玩家实力显示=武将面板属性实力（根据队伍数量有变化）+玩家当前士兵实力（即可以支配士兵-不含受伤的士兵）+士兵训练实力+战法实力+城建实力+城防实力+圣人实力+国建实力+变法实力+城池实力+爵位实力+食邑实力+将星实力</t>
    <phoneticPr fontId="1" type="noConversion"/>
  </si>
  <si>
    <t>玩家实力排行=武将面板属性实力（根据队伍数量有变化）+玩家当前士兵上限实力+士兵训练实力+战法实力+城建实力+城防实力+圣人实力+国建实力+变法实力+城池实力+爵位实力+食邑实力+将星实力</t>
    <phoneticPr fontId="1" type="noConversion"/>
  </si>
  <si>
    <t>1/(1.25+1.1^(-战斗时长+70))+0.3</t>
    <phoneticPr fontId="1" type="noConversion"/>
  </si>
  <si>
    <t>最小值为0.3，最大值为0.9</t>
    <phoneticPr fontId="1" type="noConversion"/>
  </si>
  <si>
    <t>固定轻伤数</t>
    <phoneticPr fontId="1" type="noConversion"/>
  </si>
  <si>
    <t>当前部队战中结算丢失的兵力*固定轻伤率</t>
    <phoneticPr fontId="1" type="noConversion"/>
  </si>
  <si>
    <t>重伤数计算</t>
    <phoneticPr fontId="1" type="noConversion"/>
  </si>
  <si>
    <t>重伤均值</t>
    <phoneticPr fontId="1" type="noConversion"/>
  </si>
  <si>
    <t>重伤数/战斗士兵大类数</t>
    <phoneticPr fontId="1" type="noConversion"/>
  </si>
  <si>
    <t>MIN(重伤均值,当前部队战中结算丢失的兵力)</t>
    <phoneticPr fontId="1" type="noConversion"/>
  </si>
  <si>
    <t>必然重伤值</t>
    <phoneticPr fontId="1" type="noConversion"/>
  </si>
  <si>
    <t>剩余重伤值</t>
    <phoneticPr fontId="1" type="noConversion"/>
  </si>
  <si>
    <t>重伤均值-必然重伤值</t>
    <phoneticPr fontId="1" type="noConversion"/>
  </si>
  <si>
    <t>非必然重伤值</t>
    <phoneticPr fontId="1" type="noConversion"/>
  </si>
  <si>
    <t>当前部队战中结算丢失的兵力-必然重伤值</t>
    <phoneticPr fontId="1" type="noConversion"/>
  </si>
  <si>
    <t>分配剩余重伤值</t>
    <phoneticPr fontId="1" type="noConversion"/>
  </si>
  <si>
    <t>sum（剩余重伤值）*该兵种非必然重伤值/所有兵种非必然重伤值</t>
    <phoneticPr fontId="1" type="noConversion"/>
  </si>
  <si>
    <t>单兵种重伤值</t>
    <phoneticPr fontId="1" type="noConversion"/>
  </si>
  <si>
    <t>必然重伤值+分配剩余重伤值</t>
    <phoneticPr fontId="1" type="noConversion"/>
  </si>
  <si>
    <t>每个兵种单独算</t>
    <phoneticPr fontId="1" type="noConversion"/>
  </si>
  <si>
    <t>造成的伤害最小值为1；“条件增伤/减伤”指某些非全局生效、只针对特定攻防方的特性，如“对大型单位增伤10%”；由于护甲减伤的公式设计原理，需要给护甲设置最低值为0（受减甲效果影响）；特殊伤害修正系数为特殊技能效果使用字段，比如灵魂链接的伤害分担</t>
    <phoneticPr fontId="1" type="noConversion"/>
  </si>
  <si>
    <t>固定轻伤率暂时配置为0.2，需求可配置</t>
    <phoneticPr fontId="1" type="noConversion"/>
  </si>
  <si>
    <t>重伤阈值为配置值，配置算法为预估重伤数*80%*1.1（预估重伤数算法为等级对应兵力*40%*50%，含义为，预估战斗丢失40%的兵力，重伤数需要占50%左右，80%为固定轻伤率20%导致的修正，1.1为重伤阈值修正导致玩家预估战损降低带来的修正），如果重伤阈值配置为0则重伤数=当前部队战中结算丢失的兵力*（1-固定轻伤率）</t>
    <phoneticPr fontId="1" type="noConversion"/>
  </si>
  <si>
    <r>
      <t>buff效果 = int(</t>
    </r>
    <r>
      <rPr>
        <sz val="9"/>
        <color rgb="FF00B0F0"/>
        <rFont val="宋体"/>
        <family val="3"/>
        <charset val="134"/>
        <scheme val="minor"/>
      </rPr>
      <t>[ 基础值 ×( 10000 + 养成buff加成1 + 养成buff加成2 + …… )/ 10000 ]</t>
    </r>
    <r>
      <rPr>
        <sz val="9"/>
        <color theme="1"/>
        <rFont val="宋体"/>
        <family val="2"/>
        <scheme val="minor"/>
      </rPr>
      <t xml:space="preserve"> </t>
    </r>
    <r>
      <rPr>
        <b/>
        <sz val="9"/>
        <color rgb="FFFF0000"/>
        <rFont val="宋体"/>
        <family val="3"/>
        <charset val="134"/>
        <scheme val="minor"/>
      </rPr>
      <t>×</t>
    </r>
    <r>
      <rPr>
        <sz val="9"/>
        <color theme="1"/>
        <rFont val="宋体"/>
        <family val="2"/>
        <scheme val="minor"/>
      </rPr>
      <t xml:space="preserve"> </t>
    </r>
    <r>
      <rPr>
        <sz val="9"/>
        <color rgb="FF00B0F0"/>
        <rFont val="宋体"/>
        <family val="3"/>
        <charset val="134"/>
        <scheme val="minor"/>
      </rPr>
      <t xml:space="preserve">( 10000+临时buff加成1 )/10000 × (10000 + 临时buff加成2 )/10000 × …… </t>
    </r>
    <r>
      <rPr>
        <b/>
        <sz val="9"/>
        <color rgb="FFFF0000"/>
        <rFont val="宋体"/>
        <family val="3"/>
        <charset val="134"/>
        <scheme val="minor"/>
      </rPr>
      <t>＋</t>
    </r>
    <r>
      <rPr>
        <sz val="9"/>
        <color theme="1"/>
        <rFont val="宋体"/>
        <family val="2"/>
        <scheme val="minor"/>
      </rPr>
      <t xml:space="preserve"> </t>
    </r>
    <r>
      <rPr>
        <sz val="9"/>
        <color rgb="FF00B0F0"/>
        <rFont val="宋体"/>
        <family val="3"/>
        <charset val="134"/>
        <scheme val="minor"/>
      </rPr>
      <t>养成buff增加1 + 养成buff增加2 + …… + 临时buff增加1 + 临时buff增加2 + ……)</t>
    </r>
    <phoneticPr fontId="1" type="noConversion"/>
  </si>
  <si>
    <t>MIN(MAX(MAX((当前部队战中结算丢失的兵力*(1-固定轻伤率)-重伤阈值),-当前部队战中结算丢失的兵力*当前部队战中结算丢失的兵力*0.5/重伤阈值)*(重伤阈值*0.5/(当前部队战中结算丢失的兵力*(1-固定轻伤率)))+MIN(重伤阈值,当前部队战中结算丢失的兵力*(1-固定轻伤率)),当前部队战中结算丢失的兵力*0.1),敌方进入战斗的总士兵数)</t>
    <phoneticPr fontId="1" type="noConversion"/>
  </si>
  <si>
    <t>发展类buff的buff效果走下面的公式，战斗内部属性计算走养成公式</t>
    <phoneticPr fontId="1" type="noConversion"/>
  </si>
  <si>
    <t>数值美化值暂定1000
/士兵调整值（由于士气影响血量，所以非器械士兵需要除以一个调整值，但是在养成表统计时为真实战斗值，所以不除以这个调整值）</t>
    <phoneticPr fontId="1" type="noConversion"/>
  </si>
  <si>
    <t xml:space="preserve">数值美化值暂定1000
</t>
    <phoneticPr fontId="1" type="noConversion"/>
  </si>
  <si>
    <t>玩家当前士兵实力=int[
可以支配士兵数量
*士兵实力玩家等级对应调整系数/10000]</t>
    <phoneticPr fontId="1" type="noConversion"/>
  </si>
  <si>
    <t>玩家当前士兵上限实力=int[
各个兵营上限士兵数量
*士兵实力玩家等级对应调整系数/10000]</t>
    <phoneticPr fontId="1" type="noConversion"/>
  </si>
  <si>
    <t>战前物伤强化&amp;减免=圣人对应将领兵种战前物伤强化&amp;减免+流派对应将领兵种战前物伤强化&amp;减免+政令对应将领兵种战前物伤强化&amp;减免
战前策伤强化&amp;减免=圣人对应将领兵种战前策伤强化&amp;减免+流派对应将领兵种战前策伤强化&amp;减免+政令对应将领兵种战前策伤强化&amp;减免</t>
    <phoneticPr fontId="1" type="noConversion"/>
  </si>
  <si>
    <t>战前物伤强化&amp;减免=圣人对应士兵兵种大类战前物伤强化&amp;减免+流派对应士兵兵种大类战前物伤强化&amp;减免+圣人对应士兵兵种小类战前物伤强化&amp;减免+流派对应士兵兵种小类战前物伤强化&amp;减免+政令对应兵种战前物伤强化&amp;减免
战前策伤强化&amp;减免=圣人对应士兵兵种大类战前策伤强化&amp;减免+流派对应士兵兵种大类战前策伤强化&amp;减免+圣人对应士兵兵种小类战前策伤强化&amp;减免+流派对应士兵兵种小类战前策伤强化&amp;减免+政令对应将领兵种战前策伤强化&amp;减免</t>
    <phoneticPr fontId="1" type="noConversion"/>
  </si>
  <si>
    <t>政令</t>
    <phoneticPr fontId="1" type="noConversion"/>
  </si>
  <si>
    <t>政令提供的特殊属性</t>
    <phoneticPr fontId="1" type="noConversion"/>
  </si>
  <si>
    <t>攻速</t>
    <phoneticPr fontId="1" type="noConversion"/>
  </si>
  <si>
    <t>浮点数</t>
    <phoneticPr fontId="1" type="noConversion"/>
  </si>
  <si>
    <t>实际攻击间隔</t>
    <phoneticPr fontId="1" type="noConversion"/>
  </si>
  <si>
    <t>基础攻击间隔*100/（100+攻速加成）</t>
    <phoneticPr fontId="1" type="noConversion"/>
  </si>
  <si>
    <t>不同单位有不同的基础攻击间隔，如大部分武将为2.5</t>
    <phoneticPr fontId="1" type="noConversion"/>
  </si>
  <si>
    <t>随机0.5-0.6取值</t>
    <phoneticPr fontId="1" type="noConversion"/>
  </si>
  <si>
    <t>实际攻击/(1+(对方护甲*(1-护甲穿透）)/等级影响)*克制影响*(10000+物伤强化(战前)-对方物伤减免(战前)）/10000*（1+物伤强化(战中)+条件物伤强化）*(1-对方物伤减免(战中)-对方条件物伤减免）/4*特殊状态影响*[特殊伤害修正系数1*特殊伤害修正系数2*特殊伤害修正系数3...]</t>
    <phoneticPr fontId="4" type="noConversion"/>
  </si>
  <si>
    <t>实际攻击/(1+(对方护甲*(1-护甲穿透）)/等级影响)*克制影响*(10000+策伤强化(战前)-对方策伤减免(战前)）/10000*（1+策伤强化(战中)+条件策伤强化）*(1-对方策伤减免(战中)-对方条件物伤减免）/4*特殊状态影响*[特殊伤害修正系数1*特殊伤害修正系数2*特殊伤害修正系数3...]</t>
    <phoneticPr fontId="4" type="noConversion"/>
  </si>
  <si>
    <t>国家职位战斗属性加成，弱国战斗属性加成</t>
    <phoneticPr fontId="1" type="noConversion"/>
  </si>
  <si>
    <t>移速</t>
    <phoneticPr fontId="1" type="noConversion"/>
  </si>
  <si>
    <t>负重</t>
    <phoneticPr fontId="1" type="noConversion"/>
  </si>
  <si>
    <t>服务器编号（宝物系统用到）</t>
    <phoneticPr fontId="1" type="noConversion"/>
  </si>
  <si>
    <t>武将面板属性实力=∑（根据队伍数量确定求和个数）
int[(
(单个武将具体攻击面板值+单个武将具体血量面板值)*50
*sqrt（统率+智力+武力）(取值时小数点后4位向下取整)
*(20000+暴击/2+闪避+命中/2+韧性/4）/10000
*（20000+物伤强化+物伤减免+策伤强化+策伤减免）/10000
*(10000+武将自有技能加成)/10000
)/数值美化值]</t>
    <phoneticPr fontId="1" type="noConversion"/>
  </si>
  <si>
    <t>武将</t>
    <phoneticPr fontId="1" type="noConversion"/>
  </si>
  <si>
    <t>宝物</t>
    <phoneticPr fontId="1" type="noConversion"/>
  </si>
  <si>
    <t>宝物实力=∑各个宝物对应等级具体实力值</t>
    <phoneticPr fontId="1" type="noConversion"/>
  </si>
  <si>
    <t>宝物对应将领战斗属性加成</t>
    <phoneticPr fontId="1" type="noConversion"/>
  </si>
  <si>
    <t>宝物温养属性</t>
    <phoneticPr fontId="1" type="noConversion"/>
  </si>
  <si>
    <t>宝物携带兵力</t>
    <phoneticPr fontId="1" type="noConversion"/>
  </si>
  <si>
    <t>宝物对应武将特殊属性加成</t>
    <phoneticPr fontId="1" type="noConversion"/>
  </si>
  <si>
    <t>宝物系数=各个宝物技能对应品质星级不同的一个系数</t>
    <phoneticPr fontId="1" type="noConversion"/>
  </si>
  <si>
    <t>宝物基础属性</t>
    <phoneticPr fontId="1" type="noConversion"/>
  </si>
  <si>
    <t>宝物对应将领基础战斗属性</t>
    <phoneticPr fontId="1" type="noConversion"/>
  </si>
  <si>
    <t>宝物三围属性</t>
    <phoneticPr fontId="1" type="noConversion"/>
  </si>
  <si>
    <t>特殊属性=武将基础特殊属性+武将羁绊特殊属性+政令提供的特殊属性+宝物对应武将特殊属性加成</t>
    <phoneticPr fontId="1" type="noConversion"/>
  </si>
  <si>
    <t>携带兵力=int[武将基础携带兵力+武将升级携带兵力成长*(武将当前等级-1)+爵位携带兵力+国家职位携带兵力+城池携带兵力+宝物携带兵力]</t>
    <phoneticPr fontId="1" type="noConversion"/>
  </si>
  <si>
    <t>特殊属性=士兵基础特殊属性+政令提供的特殊属性+C44:H45</t>
    <phoneticPr fontId="1" type="noConversion"/>
  </si>
  <si>
    <r>
      <rPr>
        <sz val="9"/>
        <color rgb="FFFF0000"/>
        <rFont val="宋体"/>
        <family val="3"/>
        <charset val="134"/>
        <scheme val="minor"/>
      </rPr>
      <t>min(max(</t>
    </r>
    <r>
      <rPr>
        <sz val="9"/>
        <color theme="1"/>
        <rFont val="宋体"/>
        <family val="2"/>
        <charset val="134"/>
        <scheme val="minor"/>
      </rPr>
      <t>重伤数*当前部队战损率*战中战损影响</t>
    </r>
    <r>
      <rPr>
        <sz val="9"/>
        <color rgb="FFFF0000"/>
        <rFont val="宋体"/>
        <family val="3"/>
        <charset val="134"/>
        <scheme val="minor"/>
      </rPr>
      <t>，部队总兵力*10%)，重伤数)</t>
    </r>
    <phoneticPr fontId="1" type="noConversion"/>
  </si>
  <si>
    <t>最小值为0，最大值为重伤数</t>
    <phoneticPr fontId="1" type="noConversion"/>
  </si>
  <si>
    <r>
      <t>(攻城攻击*技能系数+技能基础攻城伤害)*攻城伤害调整系数*</t>
    </r>
    <r>
      <rPr>
        <sz val="9"/>
        <color rgb="FFFF0000"/>
        <rFont val="宋体"/>
        <family val="3"/>
        <charset val="134"/>
        <scheme val="minor"/>
      </rPr>
      <t>（当前总生命/总生命上限)</t>
    </r>
    <phoneticPr fontId="1" type="noConversion"/>
  </si>
  <si>
    <r>
      <t>士兵的攻城攻击*攻城后台士兵影响系数*</t>
    </r>
    <r>
      <rPr>
        <sz val="9"/>
        <color rgb="FFFF0000"/>
        <rFont val="宋体"/>
        <family val="3"/>
        <charset val="134"/>
        <scheme val="minor"/>
      </rPr>
      <t>（对应武将当前带兵/对应武将总带兵)</t>
    </r>
    <phoneticPr fontId="1" type="noConversion"/>
  </si>
  <si>
    <t>1/(1.25+1.1^(-max(战斗时长-30,0)+70))+0.3</t>
    <phoneticPr fontId="1" type="noConversion"/>
  </si>
  <si>
    <t>城建免费加速时间</t>
    <phoneticPr fontId="1" type="noConversion"/>
  </si>
  <si>
    <t>vip（日韩专属）</t>
    <phoneticPr fontId="1" type="noConversion"/>
  </si>
  <si>
    <t>vip等级对应城建免费加速时间加成
vip等级对应城建免费加速时间增加值</t>
    <phoneticPr fontId="1" type="noConversion"/>
  </si>
  <si>
    <t>玩家主城</t>
    <phoneticPr fontId="1" type="noConversion"/>
  </si>
  <si>
    <t>城建免费加速时间=int[基础免费时间*（10000+vip等级对应城建免费加速时间加成）/10000]+vip等级对应城建免费加速时间增加值</t>
    <phoneticPr fontId="1" type="noConversion"/>
  </si>
  <si>
    <t>兵营动员上限</t>
    <phoneticPr fontId="1" type="noConversion"/>
  </si>
  <si>
    <t>兵营动员回复时间</t>
    <phoneticPr fontId="1" type="noConversion"/>
  </si>
  <si>
    <t>vip等级对应兵营动员上限增加值</t>
    <phoneticPr fontId="1" type="noConversion"/>
  </si>
  <si>
    <t>兵营动员上限=基础动员次数上限+vip等级对应兵营动员上限增加值</t>
    <phoneticPr fontId="1" type="noConversion"/>
  </si>
  <si>
    <t>vip等级对应兵营动员回复时间加成
vip等级对应兵营动员回复时间增加值</t>
    <phoneticPr fontId="1" type="noConversion"/>
  </si>
  <si>
    <t>兵营动员回复时间=int[基础回复时间*（10000+vip等级对应兵营动员回复时间加成）/10000]+vip等级对应兵营动员回复时间增加值</t>
    <phoneticPr fontId="1" type="noConversion"/>
  </si>
  <si>
    <t>门客行动力回复时间</t>
    <phoneticPr fontId="1" type="noConversion"/>
  </si>
  <si>
    <t>vip等级对应门客行动力回复时间加成
vip等级对应门客行动力回复时间增加值</t>
    <phoneticPr fontId="1" type="noConversion"/>
  </si>
  <si>
    <t>门客行动力回复时间=int[门客等级对应基础回复时间*（10000+vip等级对应门客行动力回复时间加成）/10000]+vip等级对应门客行动力回复时间增加值</t>
    <phoneticPr fontId="1" type="noConversion"/>
  </si>
  <si>
    <t>2021.10.11新增</t>
    <phoneticPr fontId="1" type="noConversion"/>
  </si>
  <si>
    <t>资源点存储数量</t>
    <phoneticPr fontId="1" type="noConversion"/>
  </si>
  <si>
    <t>vip等级对应资源点存量加成
vip等级对应资源点存量增加值</t>
    <phoneticPr fontId="1" type="noConversion"/>
  </si>
  <si>
    <t>资源点存量=int[资源点存量*（10000+vip等级对应资源点存量加成）/10000]+vip等级对应资源点存量增加值</t>
    <phoneticPr fontId="1" type="noConversion"/>
  </si>
  <si>
    <t>PVP攻击方胜利战中战损影响</t>
    <phoneticPr fontId="1" type="noConversion"/>
  </si>
  <si>
    <t>攻击方失败，PVE战斗攻方战中战损影响</t>
    <phoneticPr fontId="1" type="noConversion"/>
  </si>
  <si>
    <r>
      <t>这个队伍中所有的武将的后台攻城伤害和士兵的后台攻城伤害之和*</t>
    </r>
    <r>
      <rPr>
        <sz val="9"/>
        <color rgb="FFFF0000"/>
        <rFont val="宋体"/>
        <family val="3"/>
        <charset val="134"/>
        <scheme val="minor"/>
      </rPr>
      <t>（10000+攻城伤害加强-攻城伤害减免）/10000</t>
    </r>
    <phoneticPr fontId="1" type="noConversion"/>
  </si>
  <si>
    <t>武将</t>
    <phoneticPr fontId="1" type="noConversion"/>
  </si>
  <si>
    <t>阵法</t>
    <phoneticPr fontId="1" type="noConversion"/>
  </si>
  <si>
    <t>阵法实力=∑各个阵法对应等级具体实力值</t>
    <phoneticPr fontId="1" type="noConversion"/>
  </si>
  <si>
    <t>阵法系数=各个阵法对应等级不同的一个系数</t>
    <phoneticPr fontId="1" type="noConversion"/>
  </si>
  <si>
    <t>城建实力=∑各个城建对应等级具体实力值</t>
    <phoneticPr fontId="1" type="noConversion"/>
  </si>
  <si>
    <t>玩家实力显示（带入buff）</t>
    <phoneticPr fontId="1" type="noConversion"/>
  </si>
  <si>
    <t>玩家实力排行（带入buff）</t>
    <phoneticPr fontId="1" type="noConversion"/>
  </si>
  <si>
    <t>士兵</t>
    <phoneticPr fontId="1" type="noConversion"/>
  </si>
  <si>
    <t>士兵装备</t>
    <phoneticPr fontId="1" type="noConversion"/>
  </si>
  <si>
    <t>传奇词条系数=各个传奇词条对应品质不同的一个系数</t>
    <phoneticPr fontId="1" type="noConversion"/>
  </si>
  <si>
    <t>负重=int[士兵基础负重*（10000+战术负重加成+武将升星负重加成+vip负重百分比加成）/10000)+圣人对应的士兵兵种大类负重+流派对应的士兵兵种大类负重+圣人对应的士兵兵种小类负重+流派对应的士兵兵种小类负重+国家职位对应士兵负重加成+vip负重固定值加成+装备套装负重固定值加成]</t>
    <phoneticPr fontId="1" type="noConversion"/>
  </si>
  <si>
    <t>士兵攻城值=int[士兵基础攻城值*（10000+装备套装对士兵攻城值加成+圣人对应士兵攻城值加成+变法对应士兵攻城属性加成+武将升星对士兵攻城值加成+vip带来的攻城值百分比加成）/10000+vip带来的攻城值固定加成/10000]</t>
    <phoneticPr fontId="1" type="noConversion"/>
  </si>
  <si>
    <t>士兵装备实力=∑已经装备的各个士兵装备对应品质突破具体实力值+∑已经装备的各个士兵装备传奇词条对应品质具体实力值</t>
    <phoneticPr fontId="1" type="noConversion"/>
  </si>
  <si>
    <t>攻击和血量=int{(士兵基础战斗属性)*[10000+士兵训练对应将领兵种战斗属性加成+圣人对应将领兵种战斗属性加成+流派对应将领兵种战斗属性加成+国建对应将领兵种战斗属性加成+城池对应将领兵种战斗属性加成+vip对应将领兵种战斗属性加成+爵位对应将领兵种战斗属性加成+其他对应将领兵种战斗属性加成+士兵装备提供的战斗属性加成]/10000}</t>
    <phoneticPr fontId="1" type="noConversion"/>
  </si>
  <si>
    <t>武将</t>
    <phoneticPr fontId="1" type="noConversion"/>
  </si>
  <si>
    <t>藏品</t>
    <phoneticPr fontId="1" type="noConversion"/>
  </si>
  <si>
    <t>藏品实力=∑各个(真品)藏品对应具体实力值</t>
  </si>
  <si>
    <t>该队伍上阵武将的实际带兵的实力计算=∑（每个武将实际带兵）
int[武将实际带兵数量/2^(0.5)(取值时小数点后4位向下取整)
*(所携带士兵攻击实际值+所携带士兵血量实际值/士兵调整值)*0.2
*sqrt（武将统率+武将智力+武将武力）(取值时小数点后4位向下取整)
*（20000+暴击/2+闪避+命中/2+韧性/4）/10000
*（20000+物伤强化+物伤减免+策伤强化+策伤减免）/10000
*(10000+士兵自有技能加成+阵法系数+传奇词条系数)/10000
/数值美化值]</t>
    <phoneticPr fontId="1" type="noConversion"/>
  </si>
  <si>
    <t>武将攻城值=int[（武将基础攻城值+（武将等级-1）*等级成长值）*（10000+变法对应武将攻城属性加成+vip带来的攻城值百分比加成）/10000+宝物带来的攻城值加成/10000+vip带来的攻城值固定加成/10000]
等级成长值暂定为1</t>
    <phoneticPr fontId="1" type="noConversion"/>
  </si>
  <si>
    <t>攻击和血量=int{(士兵基础属性*(1+士兵训练加成)+士兵训练固定值加成+士兵装备固定值加成/10000)*[10000+圣人加成+流派加成+国建加成+城池加成+vip加成+爵位加成+其他加成+变法加成+士兵装备加成]/10000*[10000+装备套装士兵加成+圣人主推加成]/10000*[10000+军略加成]/10000*[10000+皮肤加成]/10000*[10000+弱国加成]/10000}</t>
    <phoneticPr fontId="1" type="noConversion"/>
  </si>
  <si>
    <t>武将</t>
    <phoneticPr fontId="1" type="noConversion"/>
  </si>
  <si>
    <t>养马</t>
    <phoneticPr fontId="1" type="noConversion"/>
  </si>
  <si>
    <t>藏品实力=∑各个(真品)藏品对应具体实力值</t>
    <phoneticPr fontId="1" type="noConversion"/>
  </si>
  <si>
    <t>养马实力=∑各个马匹对应的具体实力值=（马匹基础实力+马匹属性*属性系数+马匹词条品质对应实力）*马匹品质对应系数</t>
    <phoneticPr fontId="1" type="noConversion"/>
  </si>
  <si>
    <r>
      <t>该队伍上阵武将的实际实力计算=∑（实际上阵武将）
int[(
(单个上阵武将攻击实际值+单个上阵武将血量实际值)*50
*sqrt（统率+智力+武力）(取值时小数点后4位向下取整)
*(20000+暴击/2+闪避+命中/2+韧性/4）/10000
*（20000+物伤强化+物伤减免+策伤强化+策伤减免）/10000
*(10000+武将自有技能加成+战法系数+上阵羁绊生效系数+宝物系数+阵法系数+</t>
    </r>
    <r>
      <rPr>
        <sz val="9"/>
        <color rgb="FFFF0000"/>
        <rFont val="宋体"/>
        <family val="3"/>
        <charset val="134"/>
        <scheme val="minor"/>
      </rPr>
      <t>养马词条系数</t>
    </r>
    <r>
      <rPr>
        <sz val="9"/>
        <rFont val="宋体"/>
        <family val="3"/>
        <charset val="134"/>
        <scheme val="minor"/>
      </rPr>
      <t>)/10000
)/数值美化值]</t>
    </r>
    <phoneticPr fontId="1" type="noConversion"/>
  </si>
  <si>
    <r>
      <t>武将面板属性实力=∑（根据队伍数量确定求和个数）
int[(
(单个武将具体攻击面板值+单个武将具体血量面板值)*50
*sqrt（统率+智力+武力）(取值时小数点后4位向下取整)
*(20000+暴击/2+闪避+命中/2+韧性/4）/10000
*（20000+物伤强化+物伤减免+策伤强化+策伤减免）/10000
*(10000+武将自有技能加成+战法系数+宝物系数+</t>
    </r>
    <r>
      <rPr>
        <sz val="9"/>
        <color rgb="FFFF0000"/>
        <rFont val="宋体"/>
        <family val="3"/>
        <charset val="134"/>
        <scheme val="minor"/>
      </rPr>
      <t>养马词条系数</t>
    </r>
    <r>
      <rPr>
        <sz val="9"/>
        <rFont val="宋体"/>
        <family val="3"/>
        <charset val="134"/>
        <scheme val="minor"/>
      </rPr>
      <t>)/10000
)/数值美化值]</t>
    </r>
    <phoneticPr fontId="1" type="noConversion"/>
  </si>
  <si>
    <r>
      <t>三维=int[</t>
    </r>
    <r>
      <rPr>
        <sz val="9"/>
        <color rgb="FFFF0000"/>
        <rFont val="宋体"/>
        <family val="3"/>
        <charset val="134"/>
        <scheme val="minor"/>
      </rPr>
      <t>（</t>
    </r>
    <r>
      <rPr>
        <sz val="9"/>
        <rFont val="宋体"/>
        <family val="3"/>
        <charset val="134"/>
        <scheme val="minor"/>
      </rPr>
      <t>武将基础三维属性+(武将三维属性星级成长*武将当前星级)/10000+爵位三维属性+装备套装三维属性+城池三维属性+门客三维属性+国家职位三维属性+(宝物三围属性)/10000</t>
    </r>
    <r>
      <rPr>
        <sz val="9"/>
        <color rgb="FFFF0000"/>
        <rFont val="宋体"/>
        <family val="3"/>
        <charset val="134"/>
        <scheme val="minor"/>
      </rPr>
      <t>）*（10000+养马三围加成）/10000</t>
    </r>
    <r>
      <rPr>
        <sz val="9"/>
        <rFont val="宋体"/>
        <family val="3"/>
        <charset val="134"/>
        <scheme val="minor"/>
      </rPr>
      <t>]</t>
    </r>
    <phoneticPr fontId="1" type="noConversion"/>
  </si>
  <si>
    <r>
      <t>攻击和血量=int{[(武将基础属性+武将升级成长*(武将当前等级-1)/10000)*(10000+武将羁绊加成)/10000+(装备基础属性+装备强化成长*装备当前等级(装备初始为0级)+</t>
    </r>
    <r>
      <rPr>
        <sz val="9"/>
        <color rgb="FFFF0000"/>
        <rFont val="宋体"/>
        <family val="3"/>
        <charset val="134"/>
        <scheme val="minor"/>
      </rPr>
      <t>（养马基础属性+养马词条属性）</t>
    </r>
    <r>
      <rPr>
        <sz val="9"/>
        <rFont val="宋体"/>
        <family val="3"/>
        <charset val="134"/>
        <scheme val="minor"/>
      </rPr>
      <t xml:space="preserve">)+宝物基础属性]*[10000+圣人加成+流派加成+国建加成+城池加成+vip加成+爵位加成+其他加成+变法加成+宝物加成]/10000*[10000+国家职位加成]/10000*[10000+圣人主推加成]/10000*[10000+军略加成]/10000*[10000+皮肤加成]/10000*[10000+弱国加成]/10000}
上面公式的拆分（用于查看）：
武将自身属性=(武将基础属性+武将升级成长*(武将当前等级-1)/10000)*(10000+武将羁绊加成)/10000
装备属性=装备基础属性+装备强化成长*装备当前等级(装备初始为0级) 
</t>
    </r>
    <r>
      <rPr>
        <sz val="9"/>
        <color rgb="FFFF0000"/>
        <rFont val="宋体"/>
        <family val="3"/>
        <charset val="134"/>
        <scheme val="minor"/>
      </rPr>
      <t>养马属性=养马基础属性+养马词条属性</t>
    </r>
    <r>
      <rPr>
        <sz val="9"/>
        <rFont val="宋体"/>
        <family val="3"/>
        <charset val="134"/>
        <scheme val="minor"/>
      </rPr>
      <t xml:space="preserve">
宝物属性=宝物基础属性
养成加成=(10000+圣人加成+流派加成+国建加成+城池加成+vip加成+爵位加成+其他加成+变法加成+宝物加成)/10000
临时加成=（10000+国家职位加成）/10000*（10000+圣人主推加成）/10000*（10000+军略加成）/10000*（10000+皮肤加成）/10000*（10000+弱国加成）/10000
拆分公式汇总：
攻击和血量=(武将自身战斗属性+装备战斗属性+宝物属性)*养成战斗属性加成*临时战斗属性加成</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</si>
</sst>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24" x14ac:knownFonts="1">
    <font>
      <sz val="11"/>
      <color theme="1"/>
      <name val="宋体"/>
      <family val="2"/>
      <scheme val="minor"/>
    </font>
    <font>
      <sz val="9"/>
      <name val="宋体"/>
      <family val="3"/>
      <charset val="134"/>
      <scheme val="minor"/>
    </font>
    <font>
      <sz val="9"/>
      <color theme="0"/>
      <name val="宋体"/>
      <family val="3"/>
      <charset val="134"/>
      <scheme val="minor"/>
    </font>
    <font>
      <sz val="9"/>
      <color theme="1"/>
      <name val="宋体"/>
      <family val="2"/>
      <charset val="134"/>
      <scheme val="minor"/>
    </font>
    <font>
      <sz val="9"/>
      <name val="宋体"/>
      <family val="2"/>
      <charset val="134"/>
      <scheme val="minor"/>
    </font>
    <font>
      <strike/>
      <sz val="9"/>
      <color theme="1"/>
      <name val="宋体"/>
      <family val="2"/>
      <charset val="134"/>
      <scheme val="minor"/>
    </font>
    <font>
      <strike/>
      <sz val="9"/>
      <color theme="1"/>
      <name val="宋体"/>
      <family val="3"/>
      <charset val="134"/>
      <scheme val="minor"/>
    </font>
    <font>
      <b/>
      <sz val="9"/>
      <color indexed="81"/>
      <name val="宋体"/>
      <family val="3"/>
      <charset val="134"/>
    </font>
    <font>
      <sz val="9"/>
      <color theme="1"/>
      <name val="宋体"/>
      <family val="3"/>
      <charset val="134"/>
      <scheme val="minor"/>
    </font>
    <font>
      <sz val="9"/>
      <color rgb="FFFF0000"/>
      <name val="宋体"/>
      <family val="3"/>
      <charset val="134"/>
      <scheme val="minor"/>
    </font>
    <font>
      <sz val="9"/>
      <color indexed="81"/>
      <name val="宋体"/>
      <family val="3"/>
      <charset val="134"/>
    </font>
    <font>
      <sz val="9"/>
      <color theme="1"/>
      <name val="宋体"/>
      <family val="2"/>
      <scheme val="minor"/>
    </font>
    <font>
      <sz val="11"/>
      <color rgb="FF000000"/>
      <name val="Calibri"/>
      <family val="2"/>
    </font>
    <font>
      <sz val="11"/>
      <color rgb="FF000000"/>
      <name val="宋体"/>
      <family val="3"/>
      <charset val="134"/>
      <scheme val="minor"/>
    </font>
    <font>
      <sz val="9"/>
      <color rgb="FF00B050"/>
      <name val="宋体"/>
      <family val="3"/>
      <charset val="134"/>
      <scheme val="minor"/>
    </font>
    <font>
      <sz val="11"/>
      <color theme="1"/>
      <name val="宋体"/>
      <family val="2"/>
      <scheme val="minor"/>
    </font>
    <font>
      <b/>
      <sz val="9"/>
      <color rgb="FFFF0000"/>
      <name val="宋体"/>
      <family val="3"/>
      <charset val="134"/>
      <scheme val="minor"/>
    </font>
    <font>
      <sz val="9"/>
      <color rgb="FF00B0F0"/>
      <name val="宋体"/>
      <family val="3"/>
      <charset val="134"/>
      <scheme val="minor"/>
    </font>
    <font>
      <sz val="9"/>
      <color theme="1"/>
      <name val="宋体"/>
      <family val="3"/>
      <charset val="134"/>
    </font>
    <font>
      <sz val="9"/>
      <color rgb="FFFF0000"/>
      <name val="宋体"/>
      <family val="3"/>
      <charset val="134"/>
    </font>
    <font>
      <sz val="9"/>
      <name val="宋体"/>
      <family val="3"/>
      <charset val="134"/>
    </font>
    <font>
      <sz val="9"/>
      <color theme="9" tint="-0.249977111117893"/>
      <name val="宋体"/>
      <family val="3"/>
      <charset val="134"/>
    </font>
    <font>
      <sz val="9"/>
      <color rgb="FFFF0000"/>
      <name val="宋体"/>
      <family val="2"/>
      <scheme val="minor"/>
    </font>
    <font>
      <sz val="9"/>
      <color rgb="FFFF0000"/>
      <name val="宋体"/>
      <family val="2"/>
      <charset val="134"/>
      <scheme val="minor"/>
    </font>
  </fonts>
  <fills count="13">
    <fill>
      <patternFill patternType="none"/>
    </fill>
    <fill>
      <patternFill patternType="gray125"/>
    </fill>
    <fill>
      <patternFill patternType="solid">
        <fgColor theme="0" tint="-0.49998474074526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1"/>
        <bgColor indexed="64"/>
      </patternFill>
    </fill>
    <fill>
      <patternFill patternType="solid">
        <fgColor rgb="FFFFFF00"/>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rgb="FF0070C0"/>
        <bgColor indexed="64"/>
      </patternFill>
    </fill>
    <fill>
      <patternFill patternType="solid">
        <fgColor rgb="FF92D05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9" fontId="15" fillId="0" borderId="0" applyFont="0" applyFill="0" applyBorder="0" applyAlignment="0" applyProtection="0">
      <alignment vertical="center"/>
    </xf>
  </cellStyleXfs>
  <cellXfs count="182">
    <xf numFmtId="0" fontId="0" fillId="0" borderId="0" xfId="0"/>
    <xf numFmtId="0" fontId="3" fillId="0" borderId="0" xfId="0" applyFont="1" applyAlignment="1">
      <alignment vertical="center"/>
    </xf>
    <xf numFmtId="0" fontId="3" fillId="4" borderId="1" xfId="0" applyFont="1" applyFill="1" applyBorder="1" applyAlignment="1">
      <alignment horizontal="center" vertical="center"/>
    </xf>
    <xf numFmtId="0" fontId="3" fillId="4" borderId="1" xfId="0" applyFont="1" applyFill="1" applyBorder="1" applyAlignment="1">
      <alignment vertical="center"/>
    </xf>
    <xf numFmtId="0" fontId="3" fillId="0" borderId="1" xfId="0" applyFont="1" applyBorder="1" applyAlignment="1">
      <alignment vertical="center"/>
    </xf>
    <xf numFmtId="0" fontId="3" fillId="5" borderId="0" xfId="0" applyFont="1" applyFill="1" applyAlignment="1">
      <alignment vertical="center"/>
    </xf>
    <xf numFmtId="0" fontId="6" fillId="0" borderId="1" xfId="0" applyFont="1" applyBorder="1" applyAlignment="1">
      <alignment vertical="center"/>
    </xf>
    <xf numFmtId="0" fontId="3" fillId="6" borderId="1" xfId="0" applyFont="1" applyFill="1" applyBorder="1" applyAlignment="1">
      <alignment vertical="center"/>
    </xf>
    <xf numFmtId="0" fontId="3" fillId="0" borderId="0" xfId="0" applyFont="1" applyBorder="1" applyAlignment="1">
      <alignment horizontal="center" vertical="center"/>
    </xf>
    <xf numFmtId="0" fontId="3" fillId="0" borderId="1" xfId="0" applyFont="1" applyBorder="1" applyAlignment="1">
      <alignment horizontal="center" vertical="center"/>
    </xf>
    <xf numFmtId="9" fontId="3" fillId="0" borderId="0" xfId="0" applyNumberFormat="1" applyFont="1" applyAlignment="1">
      <alignment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center" vertical="center"/>
    </xf>
    <xf numFmtId="0" fontId="3" fillId="4" borderId="0" xfId="0" applyFont="1" applyFill="1" applyBorder="1" applyAlignment="1">
      <alignment horizontal="center" vertical="center"/>
    </xf>
    <xf numFmtId="0" fontId="3" fillId="6" borderId="0" xfId="0" applyFont="1" applyFill="1" applyBorder="1" applyAlignment="1">
      <alignment horizontal="center" vertical="center"/>
    </xf>
    <xf numFmtId="0" fontId="6" fillId="0" borderId="0" xfId="0" applyFont="1" applyBorder="1" applyAlignment="1">
      <alignment horizontal="center" vertical="center"/>
    </xf>
    <xf numFmtId="0" fontId="8" fillId="0" borderId="0" xfId="0" applyFont="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0" xfId="0" applyFont="1" applyBorder="1" applyAlignment="1">
      <alignment horizontal="center" vertical="center"/>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3" fillId="0"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left" vertical="center"/>
    </xf>
    <xf numFmtId="0" fontId="11" fillId="0" borderId="1" xfId="0" applyFont="1" applyBorder="1" applyAlignment="1">
      <alignment horizontal="left" vertical="center"/>
    </xf>
    <xf numFmtId="0" fontId="12" fillId="0" borderId="0" xfId="0" applyFont="1"/>
    <xf numFmtId="0" fontId="11" fillId="0" borderId="1" xfId="0" applyFont="1" applyBorder="1" applyAlignment="1">
      <alignment horizontal="center" vertical="center" wrapText="1"/>
    </xf>
    <xf numFmtId="0" fontId="13" fillId="0" borderId="0" xfId="0" applyFont="1"/>
    <xf numFmtId="0" fontId="11" fillId="0" borderId="5" xfId="0" applyFont="1" applyBorder="1" applyAlignment="1">
      <alignment horizontal="left" vertical="center"/>
    </xf>
    <xf numFmtId="0" fontId="8" fillId="0" borderId="0" xfId="0" applyFont="1" applyAlignment="1">
      <alignment horizontal="center" vertical="center" wrapText="1"/>
    </xf>
    <xf numFmtId="0" fontId="8" fillId="0" borderId="0" xfId="0" applyFont="1" applyBorder="1" applyAlignment="1">
      <alignment horizontal="center" vertical="center" wrapText="1"/>
    </xf>
    <xf numFmtId="0" fontId="2" fillId="11" borderId="0" xfId="0" applyFont="1" applyFill="1" applyAlignment="1">
      <alignment horizontal="left" vertical="center"/>
    </xf>
    <xf numFmtId="0" fontId="8" fillId="0" borderId="0" xfId="0" applyFont="1" applyAlignment="1">
      <alignment horizontal="left" vertical="center"/>
    </xf>
    <xf numFmtId="0" fontId="8" fillId="0" borderId="0" xfId="0" applyFont="1" applyAlignment="1">
      <alignment vertical="center"/>
    </xf>
    <xf numFmtId="0" fontId="9" fillId="0" borderId="0" xfId="0" applyFont="1" applyAlignment="1">
      <alignment horizontal="left" vertical="center"/>
    </xf>
    <xf numFmtId="0" fontId="14" fillId="0" borderId="0" xfId="0" applyFont="1" applyAlignment="1">
      <alignment horizontal="left" vertical="center"/>
    </xf>
    <xf numFmtId="0" fontId="8" fillId="6" borderId="0" xfId="0" applyFont="1" applyFill="1" applyAlignment="1">
      <alignment horizontal="left" vertical="center"/>
    </xf>
    <xf numFmtId="0" fontId="2" fillId="11" borderId="0" xfId="0" applyFont="1" applyFill="1" applyAlignment="1">
      <alignment horizontal="center" vertical="center"/>
    </xf>
    <xf numFmtId="0" fontId="1" fillId="0" borderId="0" xfId="0" applyFont="1" applyAlignment="1">
      <alignment horizontal="left" vertical="center"/>
    </xf>
    <xf numFmtId="0" fontId="8" fillId="0" borderId="1" xfId="0" applyFont="1" applyBorder="1" applyAlignment="1">
      <alignment horizontal="left" vertical="center"/>
    </xf>
    <xf numFmtId="0" fontId="14" fillId="0" borderId="1" xfId="0" applyFont="1" applyBorder="1" applyAlignment="1">
      <alignment horizontal="left" vertical="center"/>
    </xf>
    <xf numFmtId="0" fontId="9" fillId="0" borderId="1" xfId="0" applyFont="1" applyBorder="1" applyAlignment="1">
      <alignment horizontal="left" vertical="center"/>
    </xf>
    <xf numFmtId="0" fontId="2" fillId="11" borderId="1" xfId="0" applyFont="1" applyFill="1" applyBorder="1" applyAlignment="1">
      <alignment horizontal="left" vertical="center"/>
    </xf>
    <xf numFmtId="0" fontId="8" fillId="0" borderId="1" xfId="0" applyFont="1" applyBorder="1" applyAlignment="1">
      <alignment horizontal="center" vertical="center" wrapText="1"/>
    </xf>
    <xf numFmtId="0" fontId="3" fillId="0" borderId="1" xfId="0" applyFont="1" applyBorder="1" applyAlignment="1">
      <alignment vertical="top" wrapText="1"/>
    </xf>
    <xf numFmtId="0" fontId="3" fillId="0" borderId="1" xfId="0" applyFont="1" applyBorder="1" applyAlignment="1">
      <alignment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0" xfId="0"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1" xfId="0" applyFont="1" applyBorder="1" applyAlignment="1">
      <alignment horizontal="left" vertical="top"/>
    </xf>
    <xf numFmtId="0" fontId="3" fillId="0" borderId="1" xfId="0" applyFont="1" applyBorder="1" applyAlignment="1">
      <alignment horizontal="center" vertical="center" wrapText="1"/>
    </xf>
    <xf numFmtId="0" fontId="3" fillId="0" borderId="7" xfId="0" applyFont="1" applyBorder="1" applyAlignment="1">
      <alignment horizontal="center" vertical="center" wrapText="1"/>
    </xf>
    <xf numFmtId="0" fontId="8" fillId="0" borderId="1" xfId="0" applyFont="1" applyBorder="1" applyAlignment="1">
      <alignment horizontal="center" vertical="center"/>
    </xf>
    <xf numFmtId="0" fontId="11" fillId="0" borderId="1" xfId="0" applyFont="1" applyBorder="1" applyAlignment="1">
      <alignment horizontal="center" vertical="center"/>
    </xf>
    <xf numFmtId="10" fontId="3" fillId="0" borderId="1" xfId="0" applyNumberFormat="1" applyFont="1" applyBorder="1" applyAlignment="1">
      <alignment horizontal="center" vertical="center"/>
    </xf>
    <xf numFmtId="176" fontId="3" fillId="0" borderId="1" xfId="0" applyNumberFormat="1" applyFont="1" applyBorder="1" applyAlignment="1">
      <alignment horizontal="center" vertical="center"/>
    </xf>
    <xf numFmtId="176" fontId="8"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0" xfId="0" applyFont="1" applyAlignment="1">
      <alignment horizontal="center" vertical="center"/>
    </xf>
    <xf numFmtId="9" fontId="11" fillId="0" borderId="0" xfId="1" applyFont="1" applyAlignment="1">
      <alignment horizontal="center" vertical="center"/>
    </xf>
    <xf numFmtId="0" fontId="11" fillId="6" borderId="1" xfId="0" applyFont="1" applyFill="1" applyBorder="1" applyAlignment="1">
      <alignment horizontal="center" vertical="center"/>
    </xf>
    <xf numFmtId="0" fontId="11" fillId="0" borderId="0" xfId="0" applyFont="1" applyAlignment="1">
      <alignment horizontal="center" vertical="center" wrapText="1"/>
    </xf>
    <xf numFmtId="0" fontId="11" fillId="0" borderId="1" xfId="0" applyFont="1" applyBorder="1" applyAlignment="1">
      <alignment horizontal="center" vertical="center"/>
    </xf>
    <xf numFmtId="0" fontId="11" fillId="0" borderId="1" xfId="0" applyFont="1" applyFill="1" applyBorder="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18" fillId="0" borderId="0" xfId="0" applyFont="1" applyAlignment="1">
      <alignment horizontal="center" vertical="center" wrapText="1"/>
    </xf>
    <xf numFmtId="10" fontId="18" fillId="0" borderId="0" xfId="1" applyNumberFormat="1" applyFont="1" applyAlignment="1">
      <alignment horizontal="center" vertical="center"/>
    </xf>
    <xf numFmtId="9" fontId="18" fillId="0" borderId="0" xfId="1" applyFont="1" applyAlignment="1">
      <alignment horizontal="center" vertical="center"/>
    </xf>
    <xf numFmtId="0" fontId="18" fillId="0" borderId="1" xfId="0" applyFont="1" applyBorder="1" applyAlignment="1">
      <alignment horizontal="center" vertical="center"/>
    </xf>
    <xf numFmtId="0" fontId="18" fillId="5" borderId="0" xfId="0" applyFont="1" applyFill="1" applyAlignment="1">
      <alignment horizontal="center" vertical="center"/>
    </xf>
    <xf numFmtId="0" fontId="18" fillId="5" borderId="0" xfId="0" applyFont="1" applyFill="1" applyAlignment="1">
      <alignment horizontal="center"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0" xfId="0" applyFont="1" applyAlignment="1">
      <alignment horizontal="center" vertical="center"/>
    </xf>
    <xf numFmtId="0" fontId="8"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xf>
    <xf numFmtId="0" fontId="11" fillId="7"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xf>
    <xf numFmtId="0" fontId="22" fillId="0" borderId="0" xfId="0" applyFont="1" applyAlignment="1">
      <alignment horizontal="left" vertical="top"/>
    </xf>
    <xf numFmtId="0" fontId="1" fillId="0" borderId="1" xfId="0" applyFont="1" applyBorder="1" applyAlignment="1">
      <alignment horizontal="left" vertical="center" wrapText="1"/>
    </xf>
    <xf numFmtId="0" fontId="1" fillId="0" borderId="5" xfId="0" applyFont="1" applyBorder="1" applyAlignment="1">
      <alignment horizontal="left" vertical="center" wrapText="1"/>
    </xf>
    <xf numFmtId="0" fontId="8" fillId="0" borderId="1" xfId="0" applyFont="1" applyBorder="1" applyAlignment="1">
      <alignment horizontal="center" vertical="center"/>
    </xf>
    <xf numFmtId="0" fontId="3" fillId="0" borderId="1" xfId="0" applyFont="1" applyBorder="1" applyAlignment="1">
      <alignment horizontal="center" vertical="center"/>
    </xf>
    <xf numFmtId="0" fontId="9" fillId="0" borderId="1" xfId="0" applyFont="1" applyBorder="1" applyAlignment="1">
      <alignment horizontal="center" vertical="center"/>
    </xf>
    <xf numFmtId="0" fontId="9" fillId="0" borderId="3" xfId="0" applyFont="1" applyBorder="1" applyAlignment="1">
      <alignment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0" xfId="0" applyFont="1" applyAlignment="1">
      <alignment horizontal="center" vertical="center"/>
    </xf>
    <xf numFmtId="0" fontId="8" fillId="0" borderId="1" xfId="0" applyFont="1" applyBorder="1" applyAlignment="1">
      <alignment vertical="center"/>
    </xf>
    <xf numFmtId="0" fontId="23" fillId="0" borderId="1" xfId="0" applyFont="1" applyBorder="1" applyAlignment="1">
      <alignment horizontal="center" vertical="center"/>
    </xf>
    <xf numFmtId="0" fontId="9" fillId="0" borderId="1" xfId="0" applyFont="1" applyBorder="1" applyAlignment="1">
      <alignment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0" xfId="0" applyFont="1" applyAlignment="1">
      <alignment horizontal="center" vertical="center"/>
    </xf>
    <xf numFmtId="0" fontId="8" fillId="6" borderId="1" xfId="0" applyFont="1" applyFill="1" applyBorder="1" applyAlignment="1">
      <alignment horizontal="center" vertical="center"/>
    </xf>
    <xf numFmtId="0" fontId="9" fillId="0" borderId="0" xfId="0" applyFont="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0" xfId="0" applyFont="1" applyAlignment="1">
      <alignment horizontal="center" vertical="center"/>
    </xf>
    <xf numFmtId="0" fontId="1" fillId="0" borderId="5" xfId="0" applyFont="1" applyBorder="1" applyAlignment="1">
      <alignment horizontal="left" vertical="center"/>
    </xf>
    <xf numFmtId="0" fontId="1" fillId="0" borderId="1" xfId="0" applyFont="1" applyBorder="1" applyAlignment="1">
      <alignment horizontal="left" vertical="center"/>
    </xf>
    <xf numFmtId="0" fontId="9" fillId="0" borderId="1" xfId="0" applyFont="1" applyBorder="1" applyAlignment="1">
      <alignment horizontal="left" vertical="center" wrapText="1"/>
    </xf>
    <xf numFmtId="0" fontId="1" fillId="7" borderId="3" xfId="0" applyFont="1" applyFill="1" applyBorder="1" applyAlignment="1">
      <alignment horizontal="center" vertical="center"/>
    </xf>
    <xf numFmtId="0" fontId="8" fillId="0" borderId="0" xfId="0" applyFont="1" applyAlignment="1">
      <alignment horizontal="left"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1" fillId="9" borderId="0" xfId="0" applyFont="1" applyFill="1" applyAlignment="1">
      <alignment horizontal="left" vertical="center"/>
    </xf>
    <xf numFmtId="0" fontId="1" fillId="12" borderId="0" xfId="0" applyFont="1" applyFill="1" applyAlignment="1">
      <alignment horizontal="left" vertical="center"/>
    </xf>
    <xf numFmtId="0" fontId="1" fillId="7" borderId="3" xfId="0" applyFont="1" applyFill="1" applyBorder="1" applyAlignment="1">
      <alignment horizontal="center" vertical="center" wrapText="1"/>
    </xf>
    <xf numFmtId="0" fontId="1" fillId="10" borderId="1" xfId="0" applyFont="1" applyFill="1" applyBorder="1" applyAlignment="1">
      <alignment horizontal="left" vertical="center"/>
    </xf>
    <xf numFmtId="0" fontId="1" fillId="0" borderId="0" xfId="0" applyFont="1" applyAlignment="1">
      <alignment horizontal="left" vertical="center" wrapText="1"/>
    </xf>
    <xf numFmtId="0" fontId="9" fillId="7" borderId="3"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xf>
    <xf numFmtId="0" fontId="9"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2" borderId="1" xfId="0" applyFont="1" applyFill="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Border="1" applyAlignment="1">
      <alignment horizontal="center" vertic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8" fillId="0" borderId="1" xfId="0" applyFont="1" applyBorder="1" applyAlignment="1">
      <alignment horizontal="center" vertical="center"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8" fillId="0" borderId="2" xfId="0" applyFont="1" applyBorder="1" applyAlignment="1">
      <alignment horizontal="center" vertical="center"/>
    </xf>
    <xf numFmtId="0" fontId="3" fillId="0" borderId="1" xfId="0" applyFont="1" applyBorder="1" applyAlignment="1">
      <alignment horizontal="center"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2" xfId="0" applyFont="1" applyBorder="1" applyAlignment="1">
      <alignment horizontal="center" vertical="center" wrapText="1"/>
    </xf>
    <xf numFmtId="0" fontId="0" fillId="0" borderId="7" xfId="0" applyBorder="1" applyAlignment="1">
      <alignment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top" wrapText="1"/>
    </xf>
    <xf numFmtId="0" fontId="3" fillId="0" borderId="4" xfId="0" applyFont="1" applyBorder="1" applyAlignment="1">
      <alignment horizontal="left" vertical="top"/>
    </xf>
    <xf numFmtId="0" fontId="3" fillId="0" borderId="2" xfId="0" applyFont="1" applyBorder="1" applyAlignment="1">
      <alignment horizontal="left" vertical="top"/>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1" fillId="7" borderId="3"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2" xfId="0" applyFont="1" applyFill="1" applyBorder="1" applyAlignment="1">
      <alignment horizontal="center" vertical="center"/>
    </xf>
    <xf numFmtId="0" fontId="8" fillId="0" borderId="0" xfId="0" applyFont="1" applyAlignment="1">
      <alignment horizontal="center" vertical="center"/>
    </xf>
  </cellXfs>
  <cellStyles count="2">
    <cellStyle name="百分比" xfId="1" builtinId="5"/>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实际重伤士兵数量</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v>设定阈值1</c:v>
          </c:tx>
          <c:spPr>
            <a:ln w="28575" cap="rnd">
              <a:solidFill>
                <a:schemeClr val="accent1"/>
              </a:solidFill>
              <a:round/>
            </a:ln>
            <a:effectLst/>
          </c:spPr>
          <c:marker>
            <c:symbol val="none"/>
          </c:marker>
          <c:cat>
            <c:numRef>
              <c:f>轻伤公式!$G$5:$G$45</c:f>
              <c:numCache>
                <c:formatCode>General</c:formatCode>
                <c:ptCount val="41"/>
                <c:pt idx="0">
                  <c:v>1</c:v>
                </c:pt>
                <c:pt idx="1">
                  <c:v>200</c:v>
                </c:pt>
                <c:pt idx="2">
                  <c:v>400</c:v>
                </c:pt>
                <c:pt idx="3">
                  <c:v>600</c:v>
                </c:pt>
                <c:pt idx="4">
                  <c:v>800</c:v>
                </c:pt>
                <c:pt idx="5">
                  <c:v>1000</c:v>
                </c:pt>
                <c:pt idx="6">
                  <c:v>1200</c:v>
                </c:pt>
                <c:pt idx="7">
                  <c:v>1400</c:v>
                </c:pt>
                <c:pt idx="8">
                  <c:v>1600</c:v>
                </c:pt>
                <c:pt idx="9">
                  <c:v>1800</c:v>
                </c:pt>
                <c:pt idx="10">
                  <c:v>2000</c:v>
                </c:pt>
                <c:pt idx="11">
                  <c:v>2200</c:v>
                </c:pt>
                <c:pt idx="12">
                  <c:v>2400</c:v>
                </c:pt>
                <c:pt idx="13">
                  <c:v>2600</c:v>
                </c:pt>
                <c:pt idx="14">
                  <c:v>2800</c:v>
                </c:pt>
                <c:pt idx="15">
                  <c:v>3000</c:v>
                </c:pt>
                <c:pt idx="16">
                  <c:v>3200</c:v>
                </c:pt>
                <c:pt idx="17">
                  <c:v>3400</c:v>
                </c:pt>
                <c:pt idx="18">
                  <c:v>3600</c:v>
                </c:pt>
                <c:pt idx="19">
                  <c:v>3800</c:v>
                </c:pt>
                <c:pt idx="20">
                  <c:v>4000</c:v>
                </c:pt>
                <c:pt idx="21">
                  <c:v>4200</c:v>
                </c:pt>
                <c:pt idx="22">
                  <c:v>4400</c:v>
                </c:pt>
                <c:pt idx="23">
                  <c:v>4600</c:v>
                </c:pt>
                <c:pt idx="24">
                  <c:v>4800</c:v>
                </c:pt>
                <c:pt idx="25">
                  <c:v>5000</c:v>
                </c:pt>
                <c:pt idx="26">
                  <c:v>5200</c:v>
                </c:pt>
                <c:pt idx="27">
                  <c:v>5400</c:v>
                </c:pt>
                <c:pt idx="28">
                  <c:v>5600</c:v>
                </c:pt>
                <c:pt idx="29">
                  <c:v>5800</c:v>
                </c:pt>
                <c:pt idx="30">
                  <c:v>6000</c:v>
                </c:pt>
                <c:pt idx="31">
                  <c:v>6200</c:v>
                </c:pt>
                <c:pt idx="32">
                  <c:v>6400</c:v>
                </c:pt>
                <c:pt idx="33">
                  <c:v>6600</c:v>
                </c:pt>
                <c:pt idx="34">
                  <c:v>6800</c:v>
                </c:pt>
                <c:pt idx="35">
                  <c:v>7000</c:v>
                </c:pt>
                <c:pt idx="36">
                  <c:v>7200</c:v>
                </c:pt>
                <c:pt idx="37">
                  <c:v>7400</c:v>
                </c:pt>
                <c:pt idx="38">
                  <c:v>7600</c:v>
                </c:pt>
                <c:pt idx="39">
                  <c:v>7800</c:v>
                </c:pt>
                <c:pt idx="40">
                  <c:v>8000</c:v>
                </c:pt>
              </c:numCache>
            </c:numRef>
          </c:cat>
          <c:val>
            <c:numRef>
              <c:f>轻伤公式!$I$5:$I$45</c:f>
              <c:numCache>
                <c:formatCode>General</c:formatCode>
                <c:ptCount val="41"/>
                <c:pt idx="0">
                  <c:v>1</c:v>
                </c:pt>
                <c:pt idx="1">
                  <c:v>200</c:v>
                </c:pt>
                <c:pt idx="2">
                  <c:v>400</c:v>
                </c:pt>
                <c:pt idx="3">
                  <c:v>600</c:v>
                </c:pt>
                <c:pt idx="4">
                  <c:v>800</c:v>
                </c:pt>
                <c:pt idx="5">
                  <c:v>1000</c:v>
                </c:pt>
                <c:pt idx="6">
                  <c:v>1069.3144843155146</c:v>
                </c:pt>
                <c:pt idx="7">
                  <c:v>1120.6835267309032</c:v>
                </c:pt>
                <c:pt idx="8">
                  <c:v>1166.9248521761237</c:v>
                </c:pt>
                <c:pt idx="9">
                  <c:v>1210.1222243523014</c:v>
                </c:pt>
                <c:pt idx="10">
                  <c:v>1251.1886431509581</c:v>
                </c:pt>
                <c:pt idx="11">
                  <c:v>1290.6330481800937</c:v>
                </c:pt>
                <c:pt idx="12">
                  <c:v>1328.7777572024343</c:v>
                </c:pt>
                <c:pt idx="13">
                  <c:v>1365.8440415418611</c:v>
                </c:pt>
                <c:pt idx="14">
                  <c:v>1401.9925495973716</c:v>
                </c:pt>
                <c:pt idx="15">
                  <c:v>1437.3448295773114</c:v>
                </c:pt>
                <c:pt idx="16">
                  <c:v>1471.995811439406</c:v>
                </c:pt>
                <c:pt idx="17">
                  <c:v>1506.0215276113004</c:v>
                </c:pt>
                <c:pt idx="18">
                  <c:v>1539.4841359711049</c:v>
                </c:pt>
                <c:pt idx="19">
                  <c:v>1572.435323463631</c:v>
                </c:pt>
                <c:pt idx="20">
                  <c:v>1604.9186910982999</c:v>
                </c:pt>
                <c:pt idx="21">
                  <c:v>1636.9714728855963</c:v>
                </c:pt>
                <c:pt idx="22">
                  <c:v>1668.6258047789227</c:v>
                </c:pt>
                <c:pt idx="23">
                  <c:v>1699.9096809856742</c:v>
                </c:pt>
                <c:pt idx="24">
                  <c:v>1730.8476877669436</c:v>
                </c:pt>
                <c:pt idx="25">
                  <c:v>1761.4615754863516</c:v>
                </c:pt>
                <c:pt idx="26">
                  <c:v>1791.7707108661243</c:v>
                </c:pt>
                <c:pt idx="27">
                  <c:v>1821.792439043973</c:v>
                </c:pt>
                <c:pt idx="28">
                  <c:v>1851.5423767004227</c:v>
                </c:pt>
                <c:pt idx="29">
                  <c:v>1881.0346518039655</c:v>
                </c:pt>
                <c:pt idx="30">
                  <c:v>1910.2821015130412</c:v>
                </c:pt>
                <c:pt idx="31">
                  <c:v>1939.2964369179367</c:v>
                </c:pt>
                <c:pt idx="32">
                  <c:v>1968.088381239314</c:v>
                </c:pt>
                <c:pt idx="33">
                  <c:v>1996.6677865837269</c:v>
                </c:pt>
                <c:pt idx="34">
                  <c:v>2025.0437332294243</c:v>
                </c:pt>
                <c:pt idx="35">
                  <c:v>2053.2246145679583</c:v>
                </c:pt>
                <c:pt idx="36">
                  <c:v>2081.2182101824542</c:v>
                </c:pt>
                <c:pt idx="37">
                  <c:v>2109.0317490482335</c:v>
                </c:pt>
                <c:pt idx="38">
                  <c:v>2136.6719644574691</c:v>
                </c:pt>
                <c:pt idx="39">
                  <c:v>2164.1451419692312</c:v>
                </c:pt>
                <c:pt idx="40">
                  <c:v>2191.4571614494371</c:v>
                </c:pt>
              </c:numCache>
            </c:numRef>
          </c:val>
          <c:smooth val="0"/>
          <c:extLst>
            <c:ext xmlns:c16="http://schemas.microsoft.com/office/drawing/2014/chart" uri="{C3380CC4-5D6E-409C-BE32-E72D297353CC}">
              <c16:uniqueId val="{00000000-7F34-4898-8CF5-7E9279BE8B51}"/>
            </c:ext>
          </c:extLst>
        </c:ser>
        <c:ser>
          <c:idx val="1"/>
          <c:order val="1"/>
          <c:tx>
            <c:v>设定阈值2</c:v>
          </c:tx>
          <c:spPr>
            <a:ln w="28575" cap="rnd">
              <a:solidFill>
                <a:schemeClr val="accent2"/>
              </a:solidFill>
              <a:round/>
            </a:ln>
            <a:effectLst/>
          </c:spPr>
          <c:marker>
            <c:symbol val="none"/>
          </c:marker>
          <c:cat>
            <c:numRef>
              <c:f>轻伤公式!$G$5:$G$45</c:f>
              <c:numCache>
                <c:formatCode>General</c:formatCode>
                <c:ptCount val="41"/>
                <c:pt idx="0">
                  <c:v>1</c:v>
                </c:pt>
                <c:pt idx="1">
                  <c:v>200</c:v>
                </c:pt>
                <c:pt idx="2">
                  <c:v>400</c:v>
                </c:pt>
                <c:pt idx="3">
                  <c:v>600</c:v>
                </c:pt>
                <c:pt idx="4">
                  <c:v>800</c:v>
                </c:pt>
                <c:pt idx="5">
                  <c:v>1000</c:v>
                </c:pt>
                <c:pt idx="6">
                  <c:v>1200</c:v>
                </c:pt>
                <c:pt idx="7">
                  <c:v>1400</c:v>
                </c:pt>
                <c:pt idx="8">
                  <c:v>1600</c:v>
                </c:pt>
                <c:pt idx="9">
                  <c:v>1800</c:v>
                </c:pt>
                <c:pt idx="10">
                  <c:v>2000</c:v>
                </c:pt>
                <c:pt idx="11">
                  <c:v>2200</c:v>
                </c:pt>
                <c:pt idx="12">
                  <c:v>2400</c:v>
                </c:pt>
                <c:pt idx="13">
                  <c:v>2600</c:v>
                </c:pt>
                <c:pt idx="14">
                  <c:v>2800</c:v>
                </c:pt>
                <c:pt idx="15">
                  <c:v>3000</c:v>
                </c:pt>
                <c:pt idx="16">
                  <c:v>3200</c:v>
                </c:pt>
                <c:pt idx="17">
                  <c:v>3400</c:v>
                </c:pt>
                <c:pt idx="18">
                  <c:v>3600</c:v>
                </c:pt>
                <c:pt idx="19">
                  <c:v>3800</c:v>
                </c:pt>
                <c:pt idx="20">
                  <c:v>4000</c:v>
                </c:pt>
                <c:pt idx="21">
                  <c:v>4200</c:v>
                </c:pt>
                <c:pt idx="22">
                  <c:v>4400</c:v>
                </c:pt>
                <c:pt idx="23">
                  <c:v>4600</c:v>
                </c:pt>
                <c:pt idx="24">
                  <c:v>4800</c:v>
                </c:pt>
                <c:pt idx="25">
                  <c:v>5000</c:v>
                </c:pt>
                <c:pt idx="26">
                  <c:v>5200</c:v>
                </c:pt>
                <c:pt idx="27">
                  <c:v>5400</c:v>
                </c:pt>
                <c:pt idx="28">
                  <c:v>5600</c:v>
                </c:pt>
                <c:pt idx="29">
                  <c:v>5800</c:v>
                </c:pt>
                <c:pt idx="30">
                  <c:v>6000</c:v>
                </c:pt>
                <c:pt idx="31">
                  <c:v>6200</c:v>
                </c:pt>
                <c:pt idx="32">
                  <c:v>6400</c:v>
                </c:pt>
                <c:pt idx="33">
                  <c:v>6600</c:v>
                </c:pt>
                <c:pt idx="34">
                  <c:v>6800</c:v>
                </c:pt>
                <c:pt idx="35">
                  <c:v>7000</c:v>
                </c:pt>
                <c:pt idx="36">
                  <c:v>7200</c:v>
                </c:pt>
                <c:pt idx="37">
                  <c:v>7400</c:v>
                </c:pt>
                <c:pt idx="38">
                  <c:v>7600</c:v>
                </c:pt>
                <c:pt idx="39">
                  <c:v>7800</c:v>
                </c:pt>
                <c:pt idx="40">
                  <c:v>8000</c:v>
                </c:pt>
              </c:numCache>
            </c:numRef>
          </c:cat>
          <c:val>
            <c:numRef>
              <c:f>轻伤公式!$L$5:$L$45</c:f>
              <c:numCache>
                <c:formatCode>General</c:formatCode>
                <c:ptCount val="41"/>
                <c:pt idx="0">
                  <c:v>1</c:v>
                </c:pt>
                <c:pt idx="1">
                  <c:v>200</c:v>
                </c:pt>
                <c:pt idx="2">
                  <c:v>400</c:v>
                </c:pt>
                <c:pt idx="3">
                  <c:v>600</c:v>
                </c:pt>
                <c:pt idx="4">
                  <c:v>800</c:v>
                </c:pt>
                <c:pt idx="5">
                  <c:v>1000</c:v>
                </c:pt>
                <c:pt idx="6">
                  <c:v>1200</c:v>
                </c:pt>
                <c:pt idx="7">
                  <c:v>1400</c:v>
                </c:pt>
                <c:pt idx="8">
                  <c:v>1600</c:v>
                </c:pt>
                <c:pt idx="9">
                  <c:v>1800</c:v>
                </c:pt>
                <c:pt idx="10">
                  <c:v>2000</c:v>
                </c:pt>
                <c:pt idx="11">
                  <c:v>2069.3144843155146</c:v>
                </c:pt>
                <c:pt idx="12">
                  <c:v>2120.6835267309034</c:v>
                </c:pt>
                <c:pt idx="13">
                  <c:v>2166.9248521761237</c:v>
                </c:pt>
                <c:pt idx="14">
                  <c:v>2210.1222243523016</c:v>
                </c:pt>
                <c:pt idx="15">
                  <c:v>2251.1886431509579</c:v>
                </c:pt>
                <c:pt idx="16">
                  <c:v>2290.6330481800937</c:v>
                </c:pt>
                <c:pt idx="17">
                  <c:v>2328.7777572024343</c:v>
                </c:pt>
                <c:pt idx="18">
                  <c:v>2365.8440415418609</c:v>
                </c:pt>
                <c:pt idx="19">
                  <c:v>2401.9925495973716</c:v>
                </c:pt>
                <c:pt idx="20">
                  <c:v>2437.3448295773114</c:v>
                </c:pt>
                <c:pt idx="21">
                  <c:v>2471.9958114394062</c:v>
                </c:pt>
                <c:pt idx="22">
                  <c:v>2506.0215276113004</c:v>
                </c:pt>
                <c:pt idx="23">
                  <c:v>2539.4841359711049</c:v>
                </c:pt>
                <c:pt idx="24">
                  <c:v>2572.435323463631</c:v>
                </c:pt>
                <c:pt idx="25">
                  <c:v>2604.9186910982999</c:v>
                </c:pt>
                <c:pt idx="26">
                  <c:v>2636.9714728855961</c:v>
                </c:pt>
                <c:pt idx="27">
                  <c:v>2668.6258047789224</c:v>
                </c:pt>
                <c:pt idx="28">
                  <c:v>2699.9096809856742</c:v>
                </c:pt>
                <c:pt idx="29">
                  <c:v>2730.8476877669436</c:v>
                </c:pt>
                <c:pt idx="30">
                  <c:v>2761.4615754863516</c:v>
                </c:pt>
                <c:pt idx="31">
                  <c:v>2791.7707108661243</c:v>
                </c:pt>
                <c:pt idx="32">
                  <c:v>2821.792439043973</c:v>
                </c:pt>
                <c:pt idx="33">
                  <c:v>2851.5423767004227</c:v>
                </c:pt>
                <c:pt idx="34">
                  <c:v>2881.0346518039655</c:v>
                </c:pt>
                <c:pt idx="35">
                  <c:v>2910.2821015130412</c:v>
                </c:pt>
                <c:pt idx="36">
                  <c:v>2939.2964369179367</c:v>
                </c:pt>
                <c:pt idx="37">
                  <c:v>2968.088381239314</c:v>
                </c:pt>
                <c:pt idx="38">
                  <c:v>2996.6677865837269</c:v>
                </c:pt>
                <c:pt idx="39">
                  <c:v>3025.0437332294241</c:v>
                </c:pt>
                <c:pt idx="40">
                  <c:v>3053.2246145679583</c:v>
                </c:pt>
              </c:numCache>
            </c:numRef>
          </c:val>
          <c:smooth val="0"/>
          <c:extLst>
            <c:ext xmlns:c16="http://schemas.microsoft.com/office/drawing/2014/chart" uri="{C3380CC4-5D6E-409C-BE32-E72D297353CC}">
              <c16:uniqueId val="{00000001-7F34-4898-8CF5-7E9279BE8B51}"/>
            </c:ext>
          </c:extLst>
        </c:ser>
        <c:ser>
          <c:idx val="2"/>
          <c:order val="2"/>
          <c:tx>
            <c:v>设定阈值3</c:v>
          </c:tx>
          <c:spPr>
            <a:ln w="28575" cap="rnd">
              <a:solidFill>
                <a:schemeClr val="accent3"/>
              </a:solidFill>
              <a:round/>
            </a:ln>
            <a:effectLst/>
          </c:spPr>
          <c:marker>
            <c:symbol val="none"/>
          </c:marker>
          <c:cat>
            <c:numRef>
              <c:f>轻伤公式!$G$5:$G$45</c:f>
              <c:numCache>
                <c:formatCode>General</c:formatCode>
                <c:ptCount val="41"/>
                <c:pt idx="0">
                  <c:v>1</c:v>
                </c:pt>
                <c:pt idx="1">
                  <c:v>200</c:v>
                </c:pt>
                <c:pt idx="2">
                  <c:v>400</c:v>
                </c:pt>
                <c:pt idx="3">
                  <c:v>600</c:v>
                </c:pt>
                <c:pt idx="4">
                  <c:v>800</c:v>
                </c:pt>
                <c:pt idx="5">
                  <c:v>1000</c:v>
                </c:pt>
                <c:pt idx="6">
                  <c:v>1200</c:v>
                </c:pt>
                <c:pt idx="7">
                  <c:v>1400</c:v>
                </c:pt>
                <c:pt idx="8">
                  <c:v>1600</c:v>
                </c:pt>
                <c:pt idx="9">
                  <c:v>1800</c:v>
                </c:pt>
                <c:pt idx="10">
                  <c:v>2000</c:v>
                </c:pt>
                <c:pt idx="11">
                  <c:v>2200</c:v>
                </c:pt>
                <c:pt idx="12">
                  <c:v>2400</c:v>
                </c:pt>
                <c:pt idx="13">
                  <c:v>2600</c:v>
                </c:pt>
                <c:pt idx="14">
                  <c:v>2800</c:v>
                </c:pt>
                <c:pt idx="15">
                  <c:v>3000</c:v>
                </c:pt>
                <c:pt idx="16">
                  <c:v>3200</c:v>
                </c:pt>
                <c:pt idx="17">
                  <c:v>3400</c:v>
                </c:pt>
                <c:pt idx="18">
                  <c:v>3600</c:v>
                </c:pt>
                <c:pt idx="19">
                  <c:v>3800</c:v>
                </c:pt>
                <c:pt idx="20">
                  <c:v>4000</c:v>
                </c:pt>
                <c:pt idx="21">
                  <c:v>4200</c:v>
                </c:pt>
                <c:pt idx="22">
                  <c:v>4400</c:v>
                </c:pt>
                <c:pt idx="23">
                  <c:v>4600</c:v>
                </c:pt>
                <c:pt idx="24">
                  <c:v>4800</c:v>
                </c:pt>
                <c:pt idx="25">
                  <c:v>5000</c:v>
                </c:pt>
                <c:pt idx="26">
                  <c:v>5200</c:v>
                </c:pt>
                <c:pt idx="27">
                  <c:v>5400</c:v>
                </c:pt>
                <c:pt idx="28">
                  <c:v>5600</c:v>
                </c:pt>
                <c:pt idx="29">
                  <c:v>5800</c:v>
                </c:pt>
                <c:pt idx="30">
                  <c:v>6000</c:v>
                </c:pt>
                <c:pt idx="31">
                  <c:v>6200</c:v>
                </c:pt>
                <c:pt idx="32">
                  <c:v>6400</c:v>
                </c:pt>
                <c:pt idx="33">
                  <c:v>6600</c:v>
                </c:pt>
                <c:pt idx="34">
                  <c:v>6800</c:v>
                </c:pt>
                <c:pt idx="35">
                  <c:v>7000</c:v>
                </c:pt>
                <c:pt idx="36">
                  <c:v>7200</c:v>
                </c:pt>
                <c:pt idx="37">
                  <c:v>7400</c:v>
                </c:pt>
                <c:pt idx="38">
                  <c:v>7600</c:v>
                </c:pt>
                <c:pt idx="39">
                  <c:v>7800</c:v>
                </c:pt>
                <c:pt idx="40">
                  <c:v>8000</c:v>
                </c:pt>
              </c:numCache>
            </c:numRef>
          </c:cat>
          <c:val>
            <c:numRef>
              <c:f>轻伤公式!$O$5:$O$45</c:f>
              <c:numCache>
                <c:formatCode>General</c:formatCode>
                <c:ptCount val="41"/>
                <c:pt idx="0">
                  <c:v>1</c:v>
                </c:pt>
                <c:pt idx="1">
                  <c:v>200</c:v>
                </c:pt>
                <c:pt idx="2">
                  <c:v>400</c:v>
                </c:pt>
                <c:pt idx="3">
                  <c:v>600</c:v>
                </c:pt>
                <c:pt idx="4">
                  <c:v>800</c:v>
                </c:pt>
                <c:pt idx="5">
                  <c:v>1000</c:v>
                </c:pt>
                <c:pt idx="6">
                  <c:v>1200</c:v>
                </c:pt>
                <c:pt idx="7">
                  <c:v>1400</c:v>
                </c:pt>
                <c:pt idx="8">
                  <c:v>1600</c:v>
                </c:pt>
                <c:pt idx="9">
                  <c:v>1800</c:v>
                </c:pt>
                <c:pt idx="10">
                  <c:v>2000</c:v>
                </c:pt>
                <c:pt idx="11">
                  <c:v>2200</c:v>
                </c:pt>
                <c:pt idx="12">
                  <c:v>2400</c:v>
                </c:pt>
                <c:pt idx="13">
                  <c:v>2600</c:v>
                </c:pt>
                <c:pt idx="14">
                  <c:v>2800</c:v>
                </c:pt>
                <c:pt idx="15">
                  <c:v>3000</c:v>
                </c:pt>
                <c:pt idx="16">
                  <c:v>3069.3144843155146</c:v>
                </c:pt>
                <c:pt idx="17">
                  <c:v>3120.6835267309034</c:v>
                </c:pt>
                <c:pt idx="18">
                  <c:v>3166.9248521761237</c:v>
                </c:pt>
                <c:pt idx="19">
                  <c:v>3210.1222243523016</c:v>
                </c:pt>
                <c:pt idx="20">
                  <c:v>3251.1886431509579</c:v>
                </c:pt>
                <c:pt idx="21">
                  <c:v>3290.6330481800937</c:v>
                </c:pt>
                <c:pt idx="22">
                  <c:v>3328.7777572024343</c:v>
                </c:pt>
                <c:pt idx="23">
                  <c:v>3365.8440415418609</c:v>
                </c:pt>
                <c:pt idx="24">
                  <c:v>3401.9925495973716</c:v>
                </c:pt>
                <c:pt idx="25">
                  <c:v>3437.3448295773114</c:v>
                </c:pt>
                <c:pt idx="26">
                  <c:v>3471.9958114394062</c:v>
                </c:pt>
                <c:pt idx="27">
                  <c:v>3506.0215276113004</c:v>
                </c:pt>
                <c:pt idx="28">
                  <c:v>3539.4841359711049</c:v>
                </c:pt>
                <c:pt idx="29">
                  <c:v>3572.435323463631</c:v>
                </c:pt>
                <c:pt idx="30">
                  <c:v>3604.9186910982999</c:v>
                </c:pt>
                <c:pt idx="31">
                  <c:v>3636.9714728855961</c:v>
                </c:pt>
                <c:pt idx="32">
                  <c:v>3668.6258047789224</c:v>
                </c:pt>
                <c:pt idx="33">
                  <c:v>3699.9096809856742</c:v>
                </c:pt>
                <c:pt idx="34">
                  <c:v>3730.8476877669436</c:v>
                </c:pt>
                <c:pt idx="35">
                  <c:v>3761.4615754863516</c:v>
                </c:pt>
                <c:pt idx="36">
                  <c:v>3791.7707108661243</c:v>
                </c:pt>
                <c:pt idx="37">
                  <c:v>3821.792439043973</c:v>
                </c:pt>
                <c:pt idx="38">
                  <c:v>3851.5423767004227</c:v>
                </c:pt>
                <c:pt idx="39">
                  <c:v>3881.0346518039655</c:v>
                </c:pt>
                <c:pt idx="40">
                  <c:v>3910.2821015130412</c:v>
                </c:pt>
              </c:numCache>
            </c:numRef>
          </c:val>
          <c:smooth val="0"/>
          <c:extLst>
            <c:ext xmlns:c16="http://schemas.microsoft.com/office/drawing/2014/chart" uri="{C3380CC4-5D6E-409C-BE32-E72D297353CC}">
              <c16:uniqueId val="{00000002-7F34-4898-8CF5-7E9279BE8B51}"/>
            </c:ext>
          </c:extLst>
        </c:ser>
        <c:dLbls>
          <c:showLegendKey val="0"/>
          <c:showVal val="0"/>
          <c:showCatName val="0"/>
          <c:showSerName val="0"/>
          <c:showPercent val="0"/>
          <c:showBubbleSize val="0"/>
        </c:dLbls>
        <c:smooth val="0"/>
        <c:axId val="18333087"/>
        <c:axId val="400211583"/>
      </c:lineChart>
      <c:catAx>
        <c:axId val="1833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400211583"/>
        <c:crosses val="autoZero"/>
        <c:auto val="1"/>
        <c:lblAlgn val="ctr"/>
        <c:lblOffset val="100"/>
        <c:noMultiLvlLbl val="0"/>
      </c:catAx>
      <c:valAx>
        <c:axId val="40021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8333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171450</xdr:colOff>
      <xdr:row>14</xdr:row>
      <xdr:rowOff>800101</xdr:rowOff>
    </xdr:from>
    <xdr:to>
      <xdr:col>11</xdr:col>
      <xdr:colOff>2181225</xdr:colOff>
      <xdr:row>32</xdr:row>
      <xdr:rowOff>19051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24345900" y="2800351"/>
          <a:ext cx="2009775" cy="1257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暴击、闪避、命中、韧性、物伤强化、物伤减免、策伤强化、策伤、策伤强化、技能系数配置时扩大了</a:t>
          </a:r>
          <a:r>
            <a:rPr lang="en-US" altLang="zh-CN" sz="1100"/>
            <a:t>1</a:t>
          </a:r>
          <a:r>
            <a:rPr lang="zh-CN" altLang="en-US" sz="1100"/>
            <a:t>万倍（</a:t>
          </a:r>
          <a:r>
            <a:rPr lang="en-US" altLang="zh-CN" sz="1100"/>
            <a:t>10000</a:t>
          </a:r>
          <a:r>
            <a:rPr lang="zh-CN" altLang="en-US" sz="1100"/>
            <a:t>代表</a:t>
          </a:r>
          <a:r>
            <a:rPr lang="en-US" altLang="zh-CN" sz="1100"/>
            <a:t>100%</a:t>
          </a:r>
          <a:r>
            <a:rPr lang="zh-CN" altLang="en-US" sz="1100"/>
            <a:t>，</a:t>
          </a:r>
          <a:r>
            <a:rPr lang="en-US" altLang="zh-CN" sz="1100"/>
            <a:t>2000</a:t>
          </a:r>
          <a:r>
            <a:rPr lang="zh-CN" altLang="en-US" sz="1100"/>
            <a:t>代表</a:t>
          </a:r>
          <a:r>
            <a:rPr lang="en-US" altLang="zh-CN" sz="1100"/>
            <a:t>20%</a:t>
          </a:r>
          <a:r>
            <a:rPr lang="zh-CN" altLang="en-US" sz="1100"/>
            <a:t>），</a:t>
          </a:r>
        </a:p>
      </xdr:txBody>
    </xdr:sp>
    <xdr:clientData/>
  </xdr:twoCellAnchor>
  <xdr:twoCellAnchor>
    <xdr:from>
      <xdr:col>12</xdr:col>
      <xdr:colOff>247650</xdr:colOff>
      <xdr:row>35</xdr:row>
      <xdr:rowOff>9524</xdr:rowOff>
    </xdr:from>
    <xdr:to>
      <xdr:col>14</xdr:col>
      <xdr:colOff>466725</xdr:colOff>
      <xdr:row>44</xdr:row>
      <xdr:rowOff>1114425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33232725" y="6581774"/>
          <a:ext cx="1590675" cy="3343276"/>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/1000 </a:t>
          </a:r>
          <a:r>
            <a:rPr lang="zh-CN" altLang="en-US" sz="1100"/>
            <a:t>是因为本身算出的数据较大，为了数值好看而除以的一个常数</a:t>
          </a:r>
          <a:endParaRPr lang="en-US" altLang="zh-CN" sz="1100"/>
        </a:p>
        <a:p>
          <a:endParaRPr lang="en-US" altLang="zh-CN" sz="1100"/>
        </a:p>
        <a:p>
          <a:r>
            <a:rPr lang="zh-CN" altLang="en-US" sz="1100"/>
            <a:t>该缩小数值在后续会根据版本数值具体情况调整</a:t>
          </a:r>
          <a:endParaRPr lang="en-US" altLang="zh-CN" sz="1100"/>
        </a:p>
        <a:p>
          <a:endParaRPr lang="en-US" altLang="zh-CN" sz="1100"/>
        </a:p>
        <a:p>
          <a:r>
            <a:rPr lang="en-US" altLang="zh-CN" sz="1100"/>
            <a:t>2019.10.21</a:t>
          </a:r>
          <a:r>
            <a:rPr lang="zh-CN" altLang="en-US" sz="1100"/>
            <a:t>武将和士兵属性做显示优化后，武将攻血、士兵攻血需要对应处理值</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4762</xdr:colOff>
      <xdr:row>3</xdr:row>
      <xdr:rowOff>0</xdr:rowOff>
    </xdr:from>
    <xdr:to>
      <xdr:col>23</xdr:col>
      <xdr:colOff>461962</xdr:colOff>
      <xdr:row>20</xdr:row>
      <xdr:rowOff>28575</xdr:rowOff>
    </xdr:to>
    <xdr:graphicFrame macro="">
      <xdr:nvGraphicFramePr>
        <xdr:cNvPr id="2" name="图表 1">
          <a:extLst>
            <a:ext uri="{FF2B5EF4-FFF2-40B4-BE49-F238E27FC236}">
              <a16:creationId xmlns:a16="http://schemas.microsoft.com/office/drawing/2014/main" id="{0B245A7C-B062-4DDC-8CBB-EC07008E6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60</xdr:row>
      <xdr:rowOff>76200</xdr:rowOff>
    </xdr:from>
    <xdr:to>
      <xdr:col>18</xdr:col>
      <xdr:colOff>1046280</xdr:colOff>
      <xdr:row>116</xdr:row>
      <xdr:rowOff>103771</xdr:rowOff>
    </xdr:to>
    <xdr:pic>
      <xdr:nvPicPr>
        <xdr:cNvPr id="2" name="图片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8648700"/>
          <a:ext cx="11761905" cy="802857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M79"/>
  <sheetViews>
    <sheetView tabSelected="1" topLeftCell="A27" workbookViewId="0">
      <pane xSplit="3" topLeftCell="D1" activePane="topRight" state="frozen"/>
      <selection pane="topRight" activeCell="E36" sqref="E36:E43"/>
    </sheetView>
  </sheetViews>
  <sheetFormatPr defaultColWidth="9" defaultRowHeight="11.25" x14ac:dyDescent="0.15"/>
  <cols>
    <col min="1" max="2" width="9" style="18"/>
    <col min="3" max="3" width="10.375" style="18" bestFit="1" customWidth="1"/>
    <col min="4" max="4" width="48.875" style="18" customWidth="1"/>
    <col min="5" max="5" width="68.125" style="18" customWidth="1"/>
    <col min="6" max="6" width="48.875" style="18" customWidth="1"/>
    <col min="7" max="7" width="29" style="18" customWidth="1"/>
    <col min="8" max="8" width="48.875" style="18" customWidth="1"/>
    <col min="9" max="9" width="32.125" style="18" bestFit="1" customWidth="1"/>
    <col min="10" max="12" width="32.125" style="18" customWidth="1"/>
    <col min="13" max="16384" width="9" style="18"/>
  </cols>
  <sheetData>
    <row r="1" spans="2:13" ht="11.25" customHeight="1" x14ac:dyDescent="0.15"/>
    <row r="2" spans="2:13" ht="11.25" customHeight="1" x14ac:dyDescent="0.15"/>
    <row r="3" spans="2:13" ht="11.25" customHeight="1" x14ac:dyDescent="0.15"/>
    <row r="4" spans="2:13" ht="11.25" customHeight="1" x14ac:dyDescent="0.15"/>
    <row r="5" spans="2:13" ht="11.25" customHeight="1" x14ac:dyDescent="0.15"/>
    <row r="6" spans="2:13" ht="11.25" customHeight="1" x14ac:dyDescent="0.15"/>
    <row r="7" spans="2:13" ht="11.25" customHeight="1" x14ac:dyDescent="0.15">
      <c r="D7" s="18" t="s">
        <v>39</v>
      </c>
      <c r="E7" s="18" t="s">
        <v>40</v>
      </c>
    </row>
    <row r="8" spans="2:13" ht="11.25" customHeight="1" x14ac:dyDescent="0.15">
      <c r="B8" s="141" t="s">
        <v>0</v>
      </c>
      <c r="C8" s="141"/>
      <c r="D8" s="11" t="s">
        <v>1</v>
      </c>
      <c r="E8" s="11" t="s">
        <v>2</v>
      </c>
      <c r="F8" s="11" t="s">
        <v>3</v>
      </c>
      <c r="G8" s="11" t="s">
        <v>4</v>
      </c>
      <c r="H8" s="11" t="s">
        <v>5</v>
      </c>
      <c r="I8" s="11" t="s">
        <v>190</v>
      </c>
      <c r="J8" s="11" t="s">
        <v>188</v>
      </c>
    </row>
    <row r="9" spans="2:13" ht="11.25" customHeight="1" x14ac:dyDescent="0.15">
      <c r="B9" s="141"/>
      <c r="C9" s="141"/>
      <c r="D9" s="12" t="s">
        <v>6</v>
      </c>
      <c r="E9" s="12" t="s">
        <v>222</v>
      </c>
      <c r="F9" s="12"/>
      <c r="G9" s="12"/>
      <c r="H9" s="12" t="s">
        <v>7</v>
      </c>
      <c r="I9" s="12" t="s">
        <v>152</v>
      </c>
      <c r="J9" s="12"/>
    </row>
    <row r="10" spans="2:13" ht="11.25" customHeight="1" x14ac:dyDescent="0.15">
      <c r="B10" s="142" t="s">
        <v>8</v>
      </c>
      <c r="C10" s="19" t="s">
        <v>9</v>
      </c>
      <c r="D10" s="20" t="s">
        <v>278</v>
      </c>
      <c r="E10" s="20" t="s">
        <v>10</v>
      </c>
      <c r="F10" s="20" t="s">
        <v>11</v>
      </c>
      <c r="G10" s="20"/>
      <c r="H10" s="20" t="s">
        <v>153</v>
      </c>
      <c r="I10" s="25" t="s">
        <v>153</v>
      </c>
      <c r="J10" s="25" t="s">
        <v>153</v>
      </c>
    </row>
    <row r="11" spans="2:13" ht="11.25" customHeight="1" x14ac:dyDescent="0.15">
      <c r="B11" s="142"/>
      <c r="C11" s="19" t="s">
        <v>12</v>
      </c>
      <c r="D11" s="20"/>
      <c r="E11" s="20" t="s">
        <v>265</v>
      </c>
      <c r="F11" s="20" t="s">
        <v>268</v>
      </c>
      <c r="G11" s="20"/>
      <c r="H11" s="20"/>
      <c r="I11" s="20"/>
      <c r="J11" s="20"/>
    </row>
    <row r="12" spans="2:13" ht="11.25" customHeight="1" x14ac:dyDescent="0.15">
      <c r="B12" s="142"/>
      <c r="C12" s="19" t="s">
        <v>13</v>
      </c>
      <c r="D12" s="20" t="s">
        <v>277</v>
      </c>
      <c r="E12" s="20"/>
      <c r="F12" s="20"/>
      <c r="G12" s="20"/>
      <c r="H12" s="20"/>
      <c r="I12" s="20"/>
      <c r="J12" s="20"/>
      <c r="K12" s="21"/>
      <c r="L12" s="21"/>
      <c r="M12" s="21"/>
    </row>
    <row r="13" spans="2:13" ht="11.25" customHeight="1" x14ac:dyDescent="0.15">
      <c r="B13" s="142"/>
      <c r="C13" s="19" t="s">
        <v>14</v>
      </c>
      <c r="D13" s="20"/>
      <c r="E13" s="20" t="s">
        <v>171</v>
      </c>
      <c r="F13" s="20"/>
      <c r="G13" s="20"/>
      <c r="H13" s="20" t="s">
        <v>154</v>
      </c>
      <c r="I13" s="20"/>
      <c r="J13" s="20"/>
      <c r="K13" s="21"/>
      <c r="L13" s="21"/>
      <c r="M13" s="21"/>
    </row>
    <row r="14" spans="2:13" ht="11.25" customHeight="1" x14ac:dyDescent="0.15">
      <c r="B14" s="19"/>
      <c r="C14" s="19" t="s">
        <v>15</v>
      </c>
      <c r="D14" s="20"/>
      <c r="E14" s="20"/>
      <c r="F14" s="20"/>
      <c r="G14" s="20" t="s">
        <v>16</v>
      </c>
      <c r="H14" s="20"/>
      <c r="I14" s="20"/>
      <c r="J14" s="20"/>
      <c r="K14" s="21"/>
      <c r="L14" s="21"/>
      <c r="M14" s="21"/>
    </row>
    <row r="15" spans="2:13" ht="135" x14ac:dyDescent="0.15">
      <c r="B15" s="142" t="s">
        <v>17</v>
      </c>
      <c r="C15" s="26" t="s">
        <v>270</v>
      </c>
      <c r="D15" s="20"/>
      <c r="E15" s="20" t="s">
        <v>261</v>
      </c>
      <c r="F15" s="20"/>
      <c r="G15" s="20" t="s">
        <v>19</v>
      </c>
      <c r="H15" s="20"/>
      <c r="I15" s="20" t="s">
        <v>194</v>
      </c>
      <c r="J15" s="20" t="s">
        <v>191</v>
      </c>
      <c r="K15" s="21"/>
      <c r="L15" s="21"/>
      <c r="M15" s="21"/>
    </row>
    <row r="16" spans="2:13" s="34" customFormat="1" ht="22.5" x14ac:dyDescent="0.15">
      <c r="B16" s="142"/>
      <c r="C16" s="26" t="s">
        <v>263</v>
      </c>
      <c r="D16" s="26"/>
      <c r="E16" s="26" t="s">
        <v>377</v>
      </c>
      <c r="F16" s="26"/>
      <c r="G16" s="26"/>
      <c r="H16" s="26"/>
      <c r="I16" s="26"/>
      <c r="J16" s="26"/>
      <c r="K16" s="35"/>
      <c r="L16" s="35"/>
      <c r="M16" s="35"/>
    </row>
    <row r="17" spans="2:13" ht="11.25" customHeight="1" x14ac:dyDescent="0.15">
      <c r="B17" s="142"/>
      <c r="C17" s="19" t="s">
        <v>20</v>
      </c>
      <c r="D17" s="20" t="s">
        <v>21</v>
      </c>
      <c r="E17" s="20"/>
      <c r="F17" s="20" t="s">
        <v>22</v>
      </c>
      <c r="G17" s="20"/>
      <c r="H17" s="20"/>
      <c r="I17" s="20"/>
      <c r="J17" s="20"/>
      <c r="K17" s="21"/>
      <c r="L17" s="21"/>
      <c r="M17" s="21"/>
    </row>
    <row r="18" spans="2:13" ht="11.25" customHeight="1" x14ac:dyDescent="0.15">
      <c r="B18" s="142" t="s">
        <v>23</v>
      </c>
      <c r="C18" s="19" t="s">
        <v>24</v>
      </c>
      <c r="D18" s="20"/>
      <c r="E18" s="20" t="s">
        <v>25</v>
      </c>
      <c r="F18" s="20"/>
      <c r="G18" s="20"/>
      <c r="H18" s="22"/>
      <c r="I18" s="22"/>
      <c r="J18" s="22"/>
      <c r="K18" s="21"/>
      <c r="L18" s="21"/>
      <c r="M18" s="21"/>
    </row>
    <row r="19" spans="2:13" ht="11.25" customHeight="1" x14ac:dyDescent="0.15">
      <c r="B19" s="142"/>
      <c r="C19" s="19" t="s">
        <v>26</v>
      </c>
      <c r="D19" s="20"/>
      <c r="E19" s="20" t="s">
        <v>266</v>
      </c>
      <c r="F19" s="20"/>
      <c r="G19" s="20"/>
      <c r="H19" s="22"/>
      <c r="I19" s="22"/>
      <c r="J19" s="22"/>
      <c r="K19" s="21"/>
      <c r="L19" s="21"/>
      <c r="M19" s="21"/>
    </row>
    <row r="20" spans="2:13" ht="11.25" customHeight="1" x14ac:dyDescent="0.15">
      <c r="B20" s="142"/>
      <c r="C20" s="19" t="s">
        <v>27</v>
      </c>
      <c r="D20" s="20" t="s">
        <v>260</v>
      </c>
      <c r="E20" s="20" t="s">
        <v>264</v>
      </c>
      <c r="F20" s="20"/>
      <c r="G20" s="20" t="s">
        <v>271</v>
      </c>
      <c r="H20" s="20"/>
      <c r="I20" s="20"/>
      <c r="J20" s="20" t="s">
        <v>272</v>
      </c>
      <c r="K20" s="21"/>
      <c r="L20" s="21"/>
      <c r="M20" s="21"/>
    </row>
    <row r="21" spans="2:13" ht="22.5" x14ac:dyDescent="0.15">
      <c r="B21" s="19" t="s">
        <v>28</v>
      </c>
      <c r="C21" s="19" t="s">
        <v>29</v>
      </c>
      <c r="D21" s="20"/>
      <c r="E21" s="20" t="s">
        <v>267</v>
      </c>
      <c r="F21" s="20"/>
      <c r="G21" s="20" t="s">
        <v>269</v>
      </c>
      <c r="H21" s="20"/>
      <c r="I21" s="20"/>
      <c r="J21" s="20" t="s">
        <v>189</v>
      </c>
      <c r="K21" s="21"/>
      <c r="L21" s="21"/>
      <c r="M21" s="21"/>
    </row>
    <row r="22" spans="2:13" ht="22.5" x14ac:dyDescent="0.15">
      <c r="B22" s="26" t="s">
        <v>262</v>
      </c>
      <c r="C22" s="19"/>
      <c r="D22" s="19" t="s">
        <v>186</v>
      </c>
      <c r="E22" s="23" t="s">
        <v>195</v>
      </c>
      <c r="F22" s="19" t="s">
        <v>360</v>
      </c>
      <c r="G22" s="19"/>
      <c r="H22" s="19"/>
      <c r="I22" s="19"/>
      <c r="J22" s="19"/>
      <c r="K22" s="21"/>
      <c r="L22" s="21"/>
      <c r="M22" s="21"/>
    </row>
    <row r="23" spans="2:13" ht="22.5" x14ac:dyDescent="0.15">
      <c r="B23" s="26" t="s">
        <v>348</v>
      </c>
      <c r="C23" s="19"/>
      <c r="D23" s="19" t="s">
        <v>198</v>
      </c>
      <c r="E23" s="19"/>
      <c r="F23" s="19"/>
      <c r="G23" s="19"/>
      <c r="H23" s="19"/>
      <c r="I23" s="19"/>
      <c r="J23" s="19"/>
      <c r="K23" s="21"/>
      <c r="L23" s="21"/>
      <c r="M23" s="21"/>
    </row>
    <row r="24" spans="2:13" ht="22.5" x14ac:dyDescent="0.15">
      <c r="B24" s="48" t="s">
        <v>349</v>
      </c>
      <c r="C24" s="19"/>
      <c r="D24" s="19" t="s">
        <v>350</v>
      </c>
      <c r="E24" s="19" t="s">
        <v>551</v>
      </c>
      <c r="F24" s="19" t="s">
        <v>351</v>
      </c>
      <c r="G24" s="19" t="s">
        <v>355</v>
      </c>
      <c r="H24" s="19"/>
      <c r="I24" s="19"/>
      <c r="J24" s="19"/>
      <c r="K24" s="21"/>
      <c r="L24" s="21"/>
      <c r="M24" s="21"/>
    </row>
    <row r="25" spans="2:13" s="83" customFormat="1" ht="22.5" x14ac:dyDescent="0.15">
      <c r="B25" s="82" t="s">
        <v>489</v>
      </c>
      <c r="C25" s="81"/>
      <c r="D25" s="81"/>
      <c r="E25" s="84" t="s">
        <v>493</v>
      </c>
      <c r="F25" s="81"/>
      <c r="G25" s="81"/>
      <c r="H25" s="81"/>
      <c r="I25" s="81"/>
      <c r="J25" s="84" t="s">
        <v>494</v>
      </c>
    </row>
    <row r="26" spans="2:13" ht="11.25" customHeight="1" x14ac:dyDescent="0.15">
      <c r="B26" s="19" t="s">
        <v>361</v>
      </c>
      <c r="C26" s="19"/>
      <c r="D26" s="19"/>
      <c r="E26" s="19"/>
      <c r="F26" s="19"/>
      <c r="G26" s="19"/>
      <c r="H26" s="19"/>
      <c r="I26" s="19"/>
      <c r="J26" s="19"/>
      <c r="K26" s="21"/>
      <c r="L26" s="21"/>
      <c r="M26" s="21"/>
    </row>
    <row r="27" spans="2:13" ht="11.25" customHeight="1" x14ac:dyDescent="0.15">
      <c r="B27" s="19" t="s">
        <v>541</v>
      </c>
      <c r="C27" s="19"/>
      <c r="D27" s="19"/>
      <c r="E27" s="19"/>
      <c r="F27" s="19"/>
      <c r="G27" s="19"/>
      <c r="H27" s="19" t="s">
        <v>542</v>
      </c>
      <c r="I27" s="93" t="s">
        <v>542</v>
      </c>
      <c r="J27" s="19"/>
      <c r="K27" s="21"/>
      <c r="L27" s="21"/>
      <c r="M27" s="21"/>
    </row>
    <row r="28" spans="2:13" ht="11.25" customHeight="1" x14ac:dyDescent="0.15">
      <c r="B28" s="132" t="s">
        <v>557</v>
      </c>
      <c r="C28" s="96" t="s">
        <v>564</v>
      </c>
      <c r="D28" s="95" t="s">
        <v>566</v>
      </c>
      <c r="E28" s="95" t="s">
        <v>565</v>
      </c>
      <c r="F28" s="95"/>
      <c r="G28" s="95"/>
      <c r="H28" s="95"/>
      <c r="I28" s="95"/>
      <c r="J28" s="95"/>
      <c r="K28" s="21"/>
      <c r="L28" s="21"/>
      <c r="M28" s="21"/>
    </row>
    <row r="29" spans="2:13" ht="11.25" customHeight="1" x14ac:dyDescent="0.15">
      <c r="B29" s="133"/>
      <c r="C29" s="96" t="s">
        <v>560</v>
      </c>
      <c r="D29" s="95"/>
      <c r="E29" s="95" t="s">
        <v>559</v>
      </c>
      <c r="F29" s="95" t="s">
        <v>561</v>
      </c>
      <c r="G29" s="95"/>
      <c r="H29" s="95" t="s">
        <v>562</v>
      </c>
      <c r="I29" s="95"/>
      <c r="J29" s="95"/>
      <c r="K29" s="21"/>
      <c r="L29" s="21"/>
      <c r="M29" s="21"/>
    </row>
    <row r="30" spans="2:13" ht="11.25" customHeight="1" x14ac:dyDescent="0.15">
      <c r="B30" s="19"/>
      <c r="C30" s="19"/>
      <c r="D30" s="19"/>
      <c r="E30" s="19"/>
      <c r="F30" s="19"/>
      <c r="G30" s="19"/>
      <c r="H30" s="19"/>
      <c r="I30" s="19"/>
      <c r="J30" s="19"/>
      <c r="K30" s="21"/>
      <c r="L30" s="21"/>
      <c r="M30" s="21"/>
    </row>
    <row r="31" spans="2:13" ht="11.25" customHeight="1" x14ac:dyDescent="0.15">
      <c r="I31" s="21"/>
      <c r="J31" s="21"/>
      <c r="K31" s="21"/>
      <c r="L31" s="21"/>
      <c r="M31" s="21"/>
    </row>
    <row r="32" spans="2:13" ht="11.25" customHeight="1" x14ac:dyDescent="0.15"/>
    <row r="33" spans="2:13" ht="11.25" customHeight="1" x14ac:dyDescent="0.15"/>
    <row r="34" spans="2:13" ht="11.25" customHeight="1" x14ac:dyDescent="0.15">
      <c r="B34" s="138" t="s">
        <v>30</v>
      </c>
      <c r="C34" s="138"/>
      <c r="D34" s="120" t="s">
        <v>31</v>
      </c>
      <c r="E34" s="120" t="s">
        <v>32</v>
      </c>
      <c r="F34" s="120" t="s">
        <v>33</v>
      </c>
      <c r="G34" s="120" t="s">
        <v>38</v>
      </c>
      <c r="H34" s="120" t="s">
        <v>34</v>
      </c>
      <c r="I34" s="120" t="s">
        <v>190</v>
      </c>
      <c r="J34" s="120" t="s">
        <v>188</v>
      </c>
      <c r="K34" s="120" t="s">
        <v>172</v>
      </c>
      <c r="L34" s="120" t="s">
        <v>173</v>
      </c>
      <c r="M34" s="21"/>
    </row>
    <row r="35" spans="2:13" ht="11.25" customHeight="1" x14ac:dyDescent="0.15">
      <c r="B35" s="138"/>
      <c r="C35" s="138"/>
      <c r="D35" s="121" t="s">
        <v>35</v>
      </c>
      <c r="E35" s="121" t="s">
        <v>36</v>
      </c>
      <c r="F35" s="121"/>
      <c r="G35" s="121"/>
      <c r="H35" s="121" t="s">
        <v>37</v>
      </c>
      <c r="I35" s="121" t="s">
        <v>152</v>
      </c>
      <c r="J35" s="121"/>
      <c r="K35" s="121"/>
      <c r="L35" s="121"/>
      <c r="M35" s="21"/>
    </row>
    <row r="36" spans="2:13" s="100" customFormat="1" ht="38.25" customHeight="1" x14ac:dyDescent="0.15">
      <c r="B36" s="134" t="s">
        <v>362</v>
      </c>
      <c r="C36" s="98" t="s">
        <v>9</v>
      </c>
      <c r="D36" s="136" t="s">
        <v>622</v>
      </c>
      <c r="E36" s="136" t="s">
        <v>623</v>
      </c>
      <c r="F36" s="136" t="s">
        <v>568</v>
      </c>
      <c r="G36" s="136"/>
      <c r="H36" s="136" t="s">
        <v>567</v>
      </c>
      <c r="I36" s="136" t="s">
        <v>539</v>
      </c>
      <c r="J36" s="136" t="s">
        <v>614</v>
      </c>
      <c r="K36" s="136" t="s">
        <v>179</v>
      </c>
      <c r="L36" s="136" t="s">
        <v>221</v>
      </c>
      <c r="M36" s="99"/>
    </row>
    <row r="37" spans="2:13" s="100" customFormat="1" ht="38.25" customHeight="1" x14ac:dyDescent="0.15">
      <c r="B37" s="139"/>
      <c r="C37" s="98" t="s">
        <v>12</v>
      </c>
      <c r="D37" s="140"/>
      <c r="E37" s="140"/>
      <c r="F37" s="140"/>
      <c r="G37" s="140"/>
      <c r="H37" s="140"/>
      <c r="I37" s="140"/>
      <c r="J37" s="140"/>
      <c r="K37" s="140"/>
      <c r="L37" s="140"/>
      <c r="M37" s="99"/>
    </row>
    <row r="38" spans="2:13" s="100" customFormat="1" ht="38.25" customHeight="1" x14ac:dyDescent="0.15">
      <c r="B38" s="139"/>
      <c r="C38" s="98" t="s">
        <v>13</v>
      </c>
      <c r="D38" s="140"/>
      <c r="E38" s="140"/>
      <c r="F38" s="140"/>
      <c r="G38" s="140"/>
      <c r="H38" s="140"/>
      <c r="I38" s="140"/>
      <c r="J38" s="140"/>
      <c r="K38" s="140"/>
      <c r="L38" s="140"/>
      <c r="M38" s="99"/>
    </row>
    <row r="39" spans="2:13" s="100" customFormat="1" ht="38.25" customHeight="1" x14ac:dyDescent="0.15">
      <c r="B39" s="139"/>
      <c r="C39" s="98" t="s">
        <v>14</v>
      </c>
      <c r="D39" s="140"/>
      <c r="E39" s="140"/>
      <c r="F39" s="140"/>
      <c r="G39" s="140"/>
      <c r="H39" s="140"/>
      <c r="I39" s="140"/>
      <c r="J39" s="140"/>
      <c r="K39" s="140"/>
      <c r="L39" s="140"/>
    </row>
    <row r="40" spans="2:13" s="100" customFormat="1" ht="38.25" customHeight="1" x14ac:dyDescent="0.15">
      <c r="B40" s="139"/>
      <c r="C40" s="98" t="s">
        <v>18</v>
      </c>
      <c r="D40" s="140"/>
      <c r="E40" s="140"/>
      <c r="F40" s="140"/>
      <c r="G40" s="140"/>
      <c r="H40" s="140"/>
      <c r="I40" s="140"/>
      <c r="J40" s="140"/>
      <c r="K40" s="140"/>
      <c r="L40" s="140"/>
    </row>
    <row r="41" spans="2:13" s="100" customFormat="1" ht="38.25" customHeight="1" x14ac:dyDescent="0.15">
      <c r="B41" s="139"/>
      <c r="C41" s="98" t="s">
        <v>20</v>
      </c>
      <c r="D41" s="140"/>
      <c r="E41" s="140"/>
      <c r="F41" s="140"/>
      <c r="G41" s="140"/>
      <c r="H41" s="140"/>
      <c r="I41" s="140"/>
      <c r="J41" s="140"/>
      <c r="K41" s="140"/>
      <c r="L41" s="140"/>
    </row>
    <row r="42" spans="2:13" s="100" customFormat="1" ht="38.25" customHeight="1" x14ac:dyDescent="0.15">
      <c r="B42" s="139"/>
      <c r="C42" s="98" t="s">
        <v>199</v>
      </c>
      <c r="D42" s="140"/>
      <c r="E42" s="140"/>
      <c r="F42" s="140"/>
      <c r="G42" s="140"/>
      <c r="H42" s="140"/>
      <c r="I42" s="140"/>
      <c r="J42" s="140"/>
      <c r="K42" s="140"/>
      <c r="L42" s="140"/>
    </row>
    <row r="43" spans="2:13" s="100" customFormat="1" ht="38.25" customHeight="1" x14ac:dyDescent="0.15">
      <c r="B43" s="135"/>
      <c r="C43" s="98" t="s">
        <v>200</v>
      </c>
      <c r="D43" s="137"/>
      <c r="E43" s="137"/>
      <c r="F43" s="137"/>
      <c r="G43" s="137"/>
      <c r="H43" s="137"/>
      <c r="I43" s="137"/>
      <c r="J43" s="137"/>
      <c r="K43" s="137"/>
      <c r="L43" s="137"/>
    </row>
    <row r="44" spans="2:13" ht="57.75" customHeight="1" x14ac:dyDescent="0.15">
      <c r="B44" s="134" t="s">
        <v>28</v>
      </c>
      <c r="C44" s="98" t="s">
        <v>29</v>
      </c>
      <c r="D44" s="136"/>
      <c r="E44" s="136" t="s">
        <v>615</v>
      </c>
      <c r="F44" s="136"/>
      <c r="G44" s="136" t="s">
        <v>606</v>
      </c>
      <c r="H44" s="136" t="s">
        <v>569</v>
      </c>
      <c r="I44" s="136" t="s">
        <v>540</v>
      </c>
      <c r="J44" s="136" t="s">
        <v>607</v>
      </c>
      <c r="K44" s="143"/>
      <c r="L44" s="136" t="s">
        <v>220</v>
      </c>
    </row>
    <row r="45" spans="2:13" ht="91.5" customHeight="1" x14ac:dyDescent="0.15">
      <c r="B45" s="135"/>
      <c r="C45" s="98" t="s">
        <v>18</v>
      </c>
      <c r="D45" s="137"/>
      <c r="E45" s="137"/>
      <c r="F45" s="137"/>
      <c r="G45" s="137"/>
      <c r="H45" s="137"/>
      <c r="I45" s="137"/>
      <c r="J45" s="137"/>
      <c r="K45" s="144"/>
      <c r="L45" s="140"/>
    </row>
    <row r="46" spans="2:13" ht="11.25" customHeight="1" x14ac:dyDescent="0.15"/>
    <row r="47" spans="2:13" ht="11.25" customHeight="1" x14ac:dyDescent="0.15"/>
    <row r="48" spans="2:13" ht="95.25" customHeight="1" x14ac:dyDescent="0.15">
      <c r="E48" s="34"/>
    </row>
    <row r="49" spans="5:5" ht="95.25" customHeight="1" x14ac:dyDescent="0.15">
      <c r="E49" s="34"/>
    </row>
    <row r="50" spans="5:5" x14ac:dyDescent="0.15">
      <c r="E50" s="34"/>
    </row>
    <row r="51" spans="5:5" ht="11.25" customHeight="1" x14ac:dyDescent="0.15"/>
    <row r="52" spans="5:5" ht="11.25" customHeight="1" x14ac:dyDescent="0.15"/>
    <row r="53" spans="5:5" ht="11.25" customHeight="1" x14ac:dyDescent="0.15"/>
    <row r="54" spans="5:5" ht="11.25" customHeight="1" x14ac:dyDescent="0.15"/>
    <row r="55" spans="5:5" ht="11.25" customHeight="1" x14ac:dyDescent="0.15"/>
    <row r="56" spans="5:5" ht="11.25" customHeight="1" x14ac:dyDescent="0.15"/>
    <row r="57" spans="5:5" ht="11.25" customHeight="1" x14ac:dyDescent="0.15"/>
    <row r="58" spans="5:5" ht="11.25" customHeight="1" x14ac:dyDescent="0.15"/>
    <row r="59" spans="5:5" ht="11.25" customHeight="1" x14ac:dyDescent="0.15"/>
    <row r="60" spans="5:5" ht="11.25" customHeight="1" x14ac:dyDescent="0.15"/>
    <row r="61" spans="5:5" ht="11.25" customHeight="1" x14ac:dyDescent="0.15"/>
    <row r="62" spans="5:5" ht="11.25" customHeight="1" x14ac:dyDescent="0.15"/>
    <row r="63" spans="5:5" ht="11.25" customHeight="1" x14ac:dyDescent="0.15"/>
    <row r="64" spans="5:5" ht="11.25" customHeight="1" x14ac:dyDescent="0.15"/>
    <row r="65" ht="11.25" customHeight="1" x14ac:dyDescent="0.15"/>
    <row r="66" ht="11.25" customHeight="1" x14ac:dyDescent="0.15"/>
    <row r="67" ht="11.25" customHeight="1" x14ac:dyDescent="0.15"/>
    <row r="68" ht="11.25" customHeight="1" x14ac:dyDescent="0.15"/>
    <row r="69" ht="11.25" customHeight="1" x14ac:dyDescent="0.15"/>
    <row r="70" ht="11.25" customHeight="1" x14ac:dyDescent="0.15"/>
    <row r="71" ht="11.25" customHeight="1" x14ac:dyDescent="0.15"/>
    <row r="72" ht="11.25" customHeight="1" x14ac:dyDescent="0.15"/>
    <row r="73" ht="11.25" customHeight="1" x14ac:dyDescent="0.15"/>
    <row r="74" ht="11.25" customHeight="1" x14ac:dyDescent="0.15"/>
    <row r="75" ht="11.25" customHeight="1" x14ac:dyDescent="0.15"/>
    <row r="76" ht="11.25" customHeight="1" x14ac:dyDescent="0.15"/>
    <row r="77" ht="11.25" customHeight="1" x14ac:dyDescent="0.15"/>
    <row r="78" ht="11.25" customHeight="1" x14ac:dyDescent="0.15"/>
    <row r="79" ht="11.25" customHeight="1" x14ac:dyDescent="0.15"/>
  </sheetData>
  <mergeCells count="28">
    <mergeCell ref="K36:K43"/>
    <mergeCell ref="K44:K45"/>
    <mergeCell ref="L36:L43"/>
    <mergeCell ref="L44:L45"/>
    <mergeCell ref="E44:E45"/>
    <mergeCell ref="F44:F45"/>
    <mergeCell ref="H44:H45"/>
    <mergeCell ref="F36:F43"/>
    <mergeCell ref="J36:J43"/>
    <mergeCell ref="J44:J45"/>
    <mergeCell ref="I36:I43"/>
    <mergeCell ref="I44:I45"/>
    <mergeCell ref="H36:H43"/>
    <mergeCell ref="E36:E43"/>
    <mergeCell ref="G36:G43"/>
    <mergeCell ref="G44:G45"/>
    <mergeCell ref="B8:B9"/>
    <mergeCell ref="C8:C9"/>
    <mergeCell ref="B10:B13"/>
    <mergeCell ref="B15:B17"/>
    <mergeCell ref="B18:B20"/>
    <mergeCell ref="B28:B29"/>
    <mergeCell ref="B44:B45"/>
    <mergeCell ref="D44:D45"/>
    <mergeCell ref="B34:B35"/>
    <mergeCell ref="C34:C35"/>
    <mergeCell ref="B36:B43"/>
    <mergeCell ref="D36:D43"/>
  </mergeCells>
  <phoneticPr fontId="1" type="noConversion"/>
  <pageMargins left="0.7" right="0.7" top="0.75" bottom="0.75" header="0.3" footer="0.3"/>
  <pageSetup paperSize="9"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3"/>
  <sheetViews>
    <sheetView topLeftCell="E2" workbookViewId="0">
      <selection activeCell="L22" sqref="L22"/>
    </sheetView>
  </sheetViews>
  <sheetFormatPr defaultColWidth="9" defaultRowHeight="11.25" x14ac:dyDescent="0.15"/>
  <cols>
    <col min="1" max="2" width="9" style="53"/>
    <col min="3" max="3" width="13" style="53" bestFit="1" customWidth="1"/>
    <col min="4" max="4" width="32.125" style="53" customWidth="1"/>
    <col min="5" max="5" width="22.875" style="53" customWidth="1"/>
    <col min="6" max="6" width="43.375" style="106" customWidth="1"/>
    <col min="7" max="7" width="24.75" style="106" bestFit="1" customWidth="1"/>
    <col min="8" max="9" width="32.125" style="106" customWidth="1"/>
    <col min="10" max="10" width="32.125" style="111" customWidth="1"/>
    <col min="11" max="16384" width="9" style="53"/>
  </cols>
  <sheetData>
    <row r="1" spans="2:10" ht="11.25" customHeight="1" x14ac:dyDescent="0.15"/>
    <row r="2" spans="2:10" ht="11.25" customHeight="1" x14ac:dyDescent="0.15"/>
    <row r="3" spans="2:10" ht="11.25" customHeight="1" x14ac:dyDescent="0.15"/>
    <row r="4" spans="2:10" ht="11.25" customHeight="1" x14ac:dyDescent="0.15"/>
    <row r="5" spans="2:10" ht="11.25" customHeight="1" x14ac:dyDescent="0.15"/>
    <row r="6" spans="2:10" ht="11.25" customHeight="1" x14ac:dyDescent="0.15"/>
    <row r="7" spans="2:10" ht="11.25" customHeight="1" x14ac:dyDescent="0.15">
      <c r="F7" s="108" t="s">
        <v>589</v>
      </c>
      <c r="G7" s="108" t="s">
        <v>589</v>
      </c>
      <c r="H7" s="108" t="s">
        <v>589</v>
      </c>
      <c r="I7" s="108" t="s">
        <v>589</v>
      </c>
      <c r="J7" s="108" t="s">
        <v>589</v>
      </c>
    </row>
    <row r="8" spans="2:10" ht="11.25" customHeight="1" x14ac:dyDescent="0.15">
      <c r="B8" s="141" t="s">
        <v>0</v>
      </c>
      <c r="C8" s="141"/>
      <c r="D8" s="11" t="s">
        <v>187</v>
      </c>
      <c r="E8" s="11" t="s">
        <v>364</v>
      </c>
      <c r="F8" s="11" t="s">
        <v>575</v>
      </c>
      <c r="G8" s="11" t="s">
        <v>580</v>
      </c>
      <c r="H8" s="11" t="s">
        <v>581</v>
      </c>
      <c r="I8" s="11" t="s">
        <v>586</v>
      </c>
      <c r="J8" s="11" t="s">
        <v>590</v>
      </c>
    </row>
    <row r="9" spans="2:10" ht="11.25" customHeight="1" x14ac:dyDescent="0.15">
      <c r="B9" s="141"/>
      <c r="C9" s="141"/>
      <c r="D9" s="12"/>
      <c r="E9" s="12"/>
      <c r="F9" s="12"/>
      <c r="G9" s="12"/>
      <c r="H9" s="12"/>
      <c r="I9" s="12"/>
      <c r="J9" s="12"/>
    </row>
    <row r="10" spans="2:10" x14ac:dyDescent="0.15">
      <c r="B10" s="146" t="s">
        <v>17</v>
      </c>
      <c r="C10" s="51" t="s">
        <v>363</v>
      </c>
      <c r="D10" s="52" t="s">
        <v>192</v>
      </c>
      <c r="E10" s="52" t="s">
        <v>365</v>
      </c>
      <c r="F10" s="105"/>
      <c r="G10" s="105"/>
      <c r="H10" s="105"/>
      <c r="I10" s="105"/>
      <c r="J10" s="110"/>
    </row>
    <row r="11" spans="2:10" x14ac:dyDescent="0.15">
      <c r="B11" s="147"/>
      <c r="C11" s="52" t="s">
        <v>270</v>
      </c>
      <c r="D11" s="52" t="s">
        <v>193</v>
      </c>
      <c r="E11" s="52"/>
      <c r="F11" s="105"/>
      <c r="G11" s="105"/>
      <c r="H11" s="105"/>
      <c r="I11" s="105"/>
      <c r="J11" s="110"/>
    </row>
    <row r="12" spans="2:10" s="34" customFormat="1" x14ac:dyDescent="0.15">
      <c r="B12" s="147"/>
      <c r="C12" s="52" t="s">
        <v>263</v>
      </c>
      <c r="D12" s="52"/>
      <c r="E12" s="52"/>
      <c r="F12" s="105"/>
      <c r="G12" s="105"/>
      <c r="H12" s="105"/>
      <c r="I12" s="105"/>
      <c r="J12" s="110"/>
    </row>
    <row r="13" spans="2:10" ht="11.25" customHeight="1" x14ac:dyDescent="0.15">
      <c r="B13" s="147"/>
      <c r="C13" s="51" t="s">
        <v>20</v>
      </c>
      <c r="D13" s="52"/>
      <c r="E13" s="52"/>
      <c r="F13" s="105"/>
      <c r="G13" s="105"/>
      <c r="H13" s="105"/>
      <c r="I13" s="105"/>
      <c r="J13" s="110"/>
    </row>
    <row r="14" spans="2:10" s="106" customFormat="1" ht="11.25" customHeight="1" x14ac:dyDescent="0.15">
      <c r="B14" s="147"/>
      <c r="C14" s="104" t="s">
        <v>361</v>
      </c>
      <c r="D14" s="105"/>
      <c r="E14" s="105" t="s">
        <v>366</v>
      </c>
      <c r="F14" s="105"/>
      <c r="G14" s="105"/>
      <c r="H14" s="105"/>
      <c r="I14" s="105"/>
      <c r="J14" s="110"/>
    </row>
    <row r="15" spans="2:10" ht="22.5" x14ac:dyDescent="0.15">
      <c r="B15" s="148"/>
      <c r="C15" s="107" t="s">
        <v>576</v>
      </c>
      <c r="D15" s="52"/>
      <c r="E15" s="52"/>
      <c r="F15" s="105" t="s">
        <v>577</v>
      </c>
      <c r="G15" s="105" t="s">
        <v>582</v>
      </c>
      <c r="H15" s="105" t="s">
        <v>584</v>
      </c>
      <c r="I15" s="105" t="s">
        <v>587</v>
      </c>
      <c r="J15" s="110" t="s">
        <v>591</v>
      </c>
    </row>
    <row r="16" spans="2:10" ht="22.5" x14ac:dyDescent="0.15">
      <c r="B16" s="52" t="s">
        <v>262</v>
      </c>
      <c r="C16" s="51"/>
      <c r="D16" s="51" t="s">
        <v>367</v>
      </c>
      <c r="E16" s="51"/>
      <c r="F16" s="104"/>
      <c r="G16" s="104"/>
      <c r="H16" s="104"/>
      <c r="I16" s="104"/>
      <c r="J16" s="109"/>
    </row>
    <row r="17" spans="2:10" ht="22.5" x14ac:dyDescent="0.15">
      <c r="B17" s="52" t="s">
        <v>349</v>
      </c>
      <c r="C17" s="51"/>
      <c r="D17" s="52" t="s">
        <v>368</v>
      </c>
      <c r="E17" s="51"/>
      <c r="F17" s="105"/>
      <c r="G17" s="104"/>
      <c r="H17" s="104"/>
      <c r="I17" s="104"/>
      <c r="J17" s="109"/>
    </row>
    <row r="18" spans="2:10" ht="11.25" customHeight="1" x14ac:dyDescent="0.15">
      <c r="B18" s="51"/>
      <c r="C18" s="51"/>
      <c r="D18" s="51"/>
      <c r="E18" s="51"/>
      <c r="F18" s="104"/>
      <c r="G18" s="104"/>
      <c r="H18" s="104"/>
      <c r="I18" s="104"/>
      <c r="J18" s="109"/>
    </row>
    <row r="19" spans="2:10" ht="11.25" customHeight="1" x14ac:dyDescent="0.15">
      <c r="B19" s="51"/>
      <c r="C19" s="51"/>
      <c r="D19" s="51"/>
      <c r="E19" s="51"/>
      <c r="F19" s="104"/>
      <c r="G19" s="104"/>
      <c r="H19" s="104"/>
      <c r="I19" s="104"/>
      <c r="J19" s="109"/>
    </row>
    <row r="20" spans="2:10" ht="11.25" customHeight="1" x14ac:dyDescent="0.15">
      <c r="B20" s="51"/>
      <c r="C20" s="51"/>
      <c r="D20" s="51"/>
      <c r="E20" s="51"/>
      <c r="F20" s="104"/>
      <c r="G20" s="104"/>
      <c r="H20" s="104"/>
      <c r="I20" s="104"/>
      <c r="J20" s="109"/>
    </row>
    <row r="21" spans="2:10" ht="11.25" customHeight="1" x14ac:dyDescent="0.15">
      <c r="B21" s="51"/>
      <c r="C21" s="51"/>
      <c r="D21" s="51"/>
      <c r="E21" s="51"/>
      <c r="F21" s="104"/>
      <c r="G21" s="104"/>
      <c r="H21" s="104"/>
      <c r="I21" s="104"/>
      <c r="J21" s="109"/>
    </row>
    <row r="22" spans="2:10" ht="11.25" customHeight="1" x14ac:dyDescent="0.15">
      <c r="B22" s="51" t="s">
        <v>370</v>
      </c>
      <c r="C22" s="51"/>
      <c r="D22" s="51"/>
      <c r="E22" s="51" t="s">
        <v>371</v>
      </c>
      <c r="F22" s="104"/>
      <c r="G22" s="104"/>
      <c r="H22" s="104"/>
      <c r="I22" s="104"/>
      <c r="J22" s="109"/>
    </row>
    <row r="23" spans="2:10" ht="11.25" customHeight="1" x14ac:dyDescent="0.15">
      <c r="D23" s="21"/>
      <c r="E23" s="21"/>
      <c r="F23" s="21"/>
      <c r="G23" s="21"/>
      <c r="H23" s="21"/>
      <c r="I23" s="21"/>
      <c r="J23" s="21"/>
    </row>
    <row r="24" spans="2:10" ht="11.25" customHeight="1" x14ac:dyDescent="0.15"/>
    <row r="25" spans="2:10" ht="11.25" customHeight="1" x14ac:dyDescent="0.15"/>
    <row r="26" spans="2:10" ht="11.25" customHeight="1" x14ac:dyDescent="0.15">
      <c r="B26" s="141" t="s">
        <v>0</v>
      </c>
      <c r="C26" s="141"/>
      <c r="D26" s="11" t="s">
        <v>187</v>
      </c>
      <c r="E26" s="11" t="s">
        <v>187</v>
      </c>
      <c r="F26" s="11" t="s">
        <v>575</v>
      </c>
      <c r="G26" s="11" t="s">
        <v>580</v>
      </c>
      <c r="H26" s="11" t="s">
        <v>581</v>
      </c>
      <c r="I26" s="11" t="s">
        <v>586</v>
      </c>
      <c r="J26" s="11" t="s">
        <v>586</v>
      </c>
    </row>
    <row r="27" spans="2:10" ht="11.25" customHeight="1" x14ac:dyDescent="0.15">
      <c r="B27" s="141"/>
      <c r="C27" s="141"/>
      <c r="D27" s="12"/>
      <c r="E27" s="12"/>
      <c r="F27" s="12"/>
      <c r="G27" s="12"/>
      <c r="H27" s="12"/>
      <c r="I27" s="12"/>
      <c r="J27" s="12"/>
    </row>
    <row r="28" spans="2:10" ht="11.25" customHeight="1" x14ac:dyDescent="0.15">
      <c r="B28" s="142" t="s">
        <v>578</v>
      </c>
      <c r="C28" s="142"/>
      <c r="D28" s="145" t="s">
        <v>369</v>
      </c>
      <c r="E28" s="145" t="s">
        <v>372</v>
      </c>
      <c r="F28" s="145" t="s">
        <v>579</v>
      </c>
      <c r="G28" s="145" t="s">
        <v>583</v>
      </c>
      <c r="H28" s="145" t="s">
        <v>585</v>
      </c>
      <c r="I28" s="145" t="s">
        <v>588</v>
      </c>
      <c r="J28" s="145" t="s">
        <v>592</v>
      </c>
    </row>
    <row r="29" spans="2:10" ht="11.25" customHeight="1" x14ac:dyDescent="0.15">
      <c r="B29" s="142"/>
      <c r="C29" s="142"/>
      <c r="D29" s="145"/>
      <c r="E29" s="145"/>
      <c r="F29" s="145"/>
      <c r="G29" s="145"/>
      <c r="H29" s="145"/>
      <c r="I29" s="145"/>
      <c r="J29" s="145"/>
    </row>
    <row r="30" spans="2:10" ht="11.25" customHeight="1" x14ac:dyDescent="0.15">
      <c r="B30" s="142"/>
      <c r="C30" s="142"/>
      <c r="D30" s="145"/>
      <c r="E30" s="145"/>
      <c r="F30" s="145"/>
      <c r="G30" s="145"/>
      <c r="H30" s="145"/>
      <c r="I30" s="145"/>
      <c r="J30" s="145"/>
    </row>
    <row r="31" spans="2:10" ht="11.25" customHeight="1" x14ac:dyDescent="0.15">
      <c r="B31" s="142"/>
      <c r="C31" s="142"/>
      <c r="D31" s="145"/>
      <c r="E31" s="145"/>
      <c r="F31" s="145"/>
      <c r="G31" s="145"/>
      <c r="H31" s="145"/>
      <c r="I31" s="145"/>
      <c r="J31" s="145"/>
    </row>
    <row r="32" spans="2:10" x14ac:dyDescent="0.15">
      <c r="B32" s="142"/>
      <c r="C32" s="142"/>
      <c r="D32" s="145"/>
      <c r="E32" s="145"/>
      <c r="F32" s="145"/>
      <c r="G32" s="145"/>
      <c r="H32" s="145"/>
      <c r="I32" s="145"/>
      <c r="J32" s="145"/>
    </row>
    <row r="33" spans="2:10" x14ac:dyDescent="0.15">
      <c r="B33" s="142"/>
      <c r="C33" s="142"/>
      <c r="D33" s="145"/>
      <c r="E33" s="145"/>
      <c r="F33" s="145"/>
      <c r="G33" s="145"/>
      <c r="H33" s="145"/>
      <c r="I33" s="145"/>
      <c r="J33" s="145"/>
    </row>
  </sheetData>
  <mergeCells count="14">
    <mergeCell ref="D28:D33"/>
    <mergeCell ref="F28:F33"/>
    <mergeCell ref="B28:B33"/>
    <mergeCell ref="C28:C33"/>
    <mergeCell ref="B8:B9"/>
    <mergeCell ref="C8:C9"/>
    <mergeCell ref="B26:B27"/>
    <mergeCell ref="C26:C27"/>
    <mergeCell ref="B10:B15"/>
    <mergeCell ref="J28:J33"/>
    <mergeCell ref="G28:G33"/>
    <mergeCell ref="I28:I33"/>
    <mergeCell ref="H28:H33"/>
    <mergeCell ref="E28:E33"/>
  </mergeCells>
  <phoneticPr fontId="1"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2:AE84"/>
  <sheetViews>
    <sheetView topLeftCell="I1" workbookViewId="0">
      <selection activeCell="P29" sqref="P29"/>
    </sheetView>
  </sheetViews>
  <sheetFormatPr defaultColWidth="6.625" defaultRowHeight="11.25" x14ac:dyDescent="0.15"/>
  <cols>
    <col min="1" max="1" width="6.625" style="1"/>
    <col min="2" max="3" width="7.375" style="1" bestFit="1" customWidth="1"/>
    <col min="4" max="4" width="19.75" style="1" bestFit="1" customWidth="1"/>
    <col min="5" max="5" width="13.875" style="1" bestFit="1" customWidth="1"/>
    <col min="6" max="6" width="13.875" style="1" customWidth="1"/>
    <col min="7" max="7" width="83.75" style="1" bestFit="1" customWidth="1"/>
    <col min="8" max="8" width="30.625" style="14" customWidth="1"/>
    <col min="9" max="9" width="6.625" style="1"/>
    <col min="10" max="10" width="1.125" style="5" customWidth="1"/>
    <col min="11" max="11" width="6.625" style="1"/>
    <col min="12" max="12" width="14" style="1" customWidth="1"/>
    <col min="13" max="13" width="33.125" style="1" customWidth="1"/>
    <col min="14" max="14" width="10.375" style="1" customWidth="1"/>
    <col min="15" max="15" width="40.375" style="1" customWidth="1"/>
    <col min="16" max="16" width="110.25" style="1" customWidth="1"/>
    <col min="17" max="16384" width="6.625" style="1"/>
  </cols>
  <sheetData>
    <row r="2" spans="2:17" x14ac:dyDescent="0.15">
      <c r="L2" s="2"/>
      <c r="M2" s="2" t="s">
        <v>125</v>
      </c>
      <c r="N2" s="2" t="s">
        <v>126</v>
      </c>
      <c r="O2" s="2" t="s">
        <v>127</v>
      </c>
      <c r="P2" s="2" t="s">
        <v>128</v>
      </c>
      <c r="Q2" s="1" t="s">
        <v>353</v>
      </c>
    </row>
    <row r="3" spans="2:17" x14ac:dyDescent="0.15">
      <c r="L3" s="150" t="s">
        <v>209</v>
      </c>
      <c r="M3" s="24" t="s">
        <v>205</v>
      </c>
      <c r="N3" s="24" t="s">
        <v>210</v>
      </c>
      <c r="O3" s="153" t="s">
        <v>211</v>
      </c>
      <c r="P3" s="24" t="s">
        <v>213</v>
      </c>
    </row>
    <row r="4" spans="2:17" x14ac:dyDescent="0.15">
      <c r="L4" s="151"/>
      <c r="M4" s="24" t="s">
        <v>206</v>
      </c>
      <c r="N4" s="24" t="s">
        <v>210</v>
      </c>
      <c r="O4" s="154"/>
      <c r="P4" s="24" t="s">
        <v>212</v>
      </c>
    </row>
    <row r="5" spans="2:17" x14ac:dyDescent="0.15">
      <c r="L5" s="151"/>
      <c r="M5" s="24" t="s">
        <v>207</v>
      </c>
      <c r="N5" s="24" t="s">
        <v>210</v>
      </c>
      <c r="O5" s="154"/>
      <c r="P5" s="24" t="s">
        <v>215</v>
      </c>
    </row>
    <row r="6" spans="2:17" x14ac:dyDescent="0.15">
      <c r="L6" s="152"/>
      <c r="M6" s="24" t="s">
        <v>208</v>
      </c>
      <c r="N6" s="24" t="s">
        <v>210</v>
      </c>
      <c r="O6" s="155"/>
      <c r="P6" s="24" t="s">
        <v>214</v>
      </c>
    </row>
    <row r="7" spans="2:17" ht="22.5" x14ac:dyDescent="0.15">
      <c r="B7" s="3" t="s">
        <v>129</v>
      </c>
      <c r="C7" s="3" t="s">
        <v>130</v>
      </c>
      <c r="D7" s="3" t="s">
        <v>131</v>
      </c>
      <c r="E7" s="3" t="s">
        <v>132</v>
      </c>
      <c r="F7" s="3" t="s">
        <v>133</v>
      </c>
      <c r="G7" s="3" t="s">
        <v>134</v>
      </c>
      <c r="H7" s="15" t="s">
        <v>180</v>
      </c>
      <c r="L7" s="156" t="s">
        <v>379</v>
      </c>
      <c r="M7" s="9" t="s">
        <v>135</v>
      </c>
      <c r="N7" s="9" t="s">
        <v>136</v>
      </c>
      <c r="O7" s="164" t="s">
        <v>529</v>
      </c>
      <c r="P7" s="49" t="s">
        <v>549</v>
      </c>
    </row>
    <row r="8" spans="2:17" ht="22.5" x14ac:dyDescent="0.15">
      <c r="B8" s="149" t="s">
        <v>41</v>
      </c>
      <c r="C8" s="149" t="s">
        <v>137</v>
      </c>
      <c r="D8" s="149" t="s">
        <v>42</v>
      </c>
      <c r="E8" s="149"/>
      <c r="F8" s="4" t="s">
        <v>138</v>
      </c>
      <c r="G8" s="4" t="s">
        <v>356</v>
      </c>
      <c r="H8" s="8" t="s">
        <v>181</v>
      </c>
      <c r="L8" s="158"/>
      <c r="M8" s="9" t="s">
        <v>100</v>
      </c>
      <c r="N8" s="9" t="s">
        <v>108</v>
      </c>
      <c r="O8" s="166"/>
      <c r="P8" s="50" t="s">
        <v>550</v>
      </c>
    </row>
    <row r="9" spans="2:17" x14ac:dyDescent="0.15">
      <c r="B9" s="149"/>
      <c r="C9" s="149"/>
      <c r="D9" s="149" t="s">
        <v>43</v>
      </c>
      <c r="E9" s="149"/>
      <c r="F9" s="4" t="s">
        <v>99</v>
      </c>
      <c r="G9" s="4" t="s">
        <v>357</v>
      </c>
      <c r="H9" s="8" t="s">
        <v>181</v>
      </c>
      <c r="L9" s="158"/>
      <c r="M9" s="9" t="s">
        <v>101</v>
      </c>
      <c r="N9" s="9" t="s">
        <v>108</v>
      </c>
      <c r="O9" s="9" t="s">
        <v>139</v>
      </c>
      <c r="P9" s="4" t="s">
        <v>354</v>
      </c>
      <c r="Q9" s="1" t="s">
        <v>352</v>
      </c>
    </row>
    <row r="10" spans="2:17" x14ac:dyDescent="0.15">
      <c r="B10" s="149"/>
      <c r="C10" s="149"/>
      <c r="D10" s="149" t="s">
        <v>44</v>
      </c>
      <c r="E10" s="149"/>
      <c r="F10" s="4" t="s">
        <v>99</v>
      </c>
      <c r="G10" s="4" t="s">
        <v>358</v>
      </c>
      <c r="H10" s="8" t="s">
        <v>181</v>
      </c>
      <c r="L10" s="158"/>
      <c r="M10" s="164" t="s">
        <v>102</v>
      </c>
      <c r="N10" s="9" t="s">
        <v>108</v>
      </c>
      <c r="O10" s="156" t="s">
        <v>140</v>
      </c>
      <c r="P10" s="170" t="s">
        <v>359</v>
      </c>
    </row>
    <row r="11" spans="2:17" x14ac:dyDescent="0.15">
      <c r="B11" s="149"/>
      <c r="C11" s="149"/>
      <c r="D11" s="149" t="s">
        <v>45</v>
      </c>
      <c r="E11" s="149"/>
      <c r="F11" s="4" t="s">
        <v>99</v>
      </c>
      <c r="G11" s="4" t="s">
        <v>46</v>
      </c>
      <c r="H11" s="8" t="s">
        <v>182</v>
      </c>
      <c r="L11" s="158"/>
      <c r="M11" s="165"/>
      <c r="N11" s="9" t="s">
        <v>108</v>
      </c>
      <c r="O11" s="158"/>
      <c r="P11" s="171"/>
    </row>
    <row r="12" spans="2:17" x14ac:dyDescent="0.15">
      <c r="B12" s="149"/>
      <c r="C12" s="156" t="s">
        <v>47</v>
      </c>
      <c r="D12" s="156" t="s">
        <v>48</v>
      </c>
      <c r="E12" s="4" t="s">
        <v>49</v>
      </c>
      <c r="F12" s="4" t="s">
        <v>99</v>
      </c>
      <c r="G12" s="4" t="s">
        <v>50</v>
      </c>
      <c r="H12" s="8" t="s">
        <v>183</v>
      </c>
      <c r="L12" s="158"/>
      <c r="M12" s="165"/>
      <c r="N12" s="9" t="s">
        <v>108</v>
      </c>
      <c r="O12" s="158"/>
      <c r="P12" s="171"/>
    </row>
    <row r="13" spans="2:17" x14ac:dyDescent="0.15">
      <c r="B13" s="149"/>
      <c r="C13" s="158"/>
      <c r="D13" s="158"/>
      <c r="E13" s="4" t="s">
        <v>51</v>
      </c>
      <c r="F13" s="4" t="s">
        <v>99</v>
      </c>
      <c r="G13" s="4" t="s">
        <v>52</v>
      </c>
      <c r="H13" s="8" t="s">
        <v>183</v>
      </c>
      <c r="L13" s="158"/>
      <c r="M13" s="166"/>
      <c r="N13" s="9" t="s">
        <v>108</v>
      </c>
      <c r="O13" s="157"/>
      <c r="P13" s="172"/>
    </row>
    <row r="14" spans="2:17" x14ac:dyDescent="0.15">
      <c r="B14" s="149"/>
      <c r="C14" s="158"/>
      <c r="D14" s="158"/>
      <c r="E14" s="4" t="s">
        <v>54</v>
      </c>
      <c r="F14" s="4" t="s">
        <v>99</v>
      </c>
      <c r="G14" s="4" t="s">
        <v>55</v>
      </c>
      <c r="H14" s="8"/>
      <c r="L14" s="158"/>
      <c r="M14" s="156" t="s">
        <v>107</v>
      </c>
      <c r="N14" s="9" t="s">
        <v>108</v>
      </c>
      <c r="O14" s="164" t="s">
        <v>141</v>
      </c>
      <c r="P14" s="173" t="s">
        <v>170</v>
      </c>
    </row>
    <row r="15" spans="2:17" x14ac:dyDescent="0.15">
      <c r="B15" s="149"/>
      <c r="C15" s="158"/>
      <c r="D15" s="157"/>
      <c r="E15" s="4" t="s">
        <v>58</v>
      </c>
      <c r="F15" s="4" t="s">
        <v>99</v>
      </c>
      <c r="G15" s="4" t="s">
        <v>59</v>
      </c>
      <c r="H15" s="8"/>
      <c r="L15" s="158"/>
      <c r="M15" s="158"/>
      <c r="N15" s="9" t="s">
        <v>108</v>
      </c>
      <c r="O15" s="158"/>
      <c r="P15" s="174"/>
    </row>
    <row r="16" spans="2:17" x14ac:dyDescent="0.15">
      <c r="B16" s="149"/>
      <c r="C16" s="158"/>
      <c r="D16" s="156" t="s">
        <v>61</v>
      </c>
      <c r="E16" s="4" t="s">
        <v>62</v>
      </c>
      <c r="F16" s="4" t="s">
        <v>103</v>
      </c>
      <c r="G16" s="4" t="s">
        <v>63</v>
      </c>
      <c r="H16" s="8"/>
      <c r="L16" s="157"/>
      <c r="M16" s="157"/>
      <c r="N16" s="9" t="s">
        <v>108</v>
      </c>
      <c r="O16" s="157"/>
      <c r="P16" s="175"/>
    </row>
    <row r="17" spans="2:31" ht="11.25" customHeight="1" x14ac:dyDescent="0.15">
      <c r="B17" s="149"/>
      <c r="C17" s="158"/>
      <c r="D17" s="158"/>
      <c r="E17" s="4" t="s">
        <v>66</v>
      </c>
      <c r="F17" s="4" t="s">
        <v>103</v>
      </c>
      <c r="G17" s="4" t="s">
        <v>67</v>
      </c>
      <c r="H17" s="8"/>
      <c r="L17" s="164" t="s">
        <v>380</v>
      </c>
      <c r="M17" s="9" t="s">
        <v>53</v>
      </c>
      <c r="N17" s="9" t="s">
        <v>109</v>
      </c>
      <c r="O17" s="164" t="s">
        <v>142</v>
      </c>
      <c r="P17" s="4" t="s">
        <v>204</v>
      </c>
    </row>
    <row r="18" spans="2:31" x14ac:dyDescent="0.15">
      <c r="B18" s="149"/>
      <c r="C18" s="158"/>
      <c r="D18" s="158"/>
      <c r="E18" s="4" t="s">
        <v>69</v>
      </c>
      <c r="F18" s="4" t="s">
        <v>103</v>
      </c>
      <c r="G18" s="4"/>
      <c r="H18" s="8"/>
      <c r="L18" s="165"/>
      <c r="M18" s="9" t="s">
        <v>56</v>
      </c>
      <c r="N18" s="9" t="s">
        <v>109</v>
      </c>
      <c r="O18" s="158"/>
      <c r="P18" s="4" t="s">
        <v>57</v>
      </c>
      <c r="R18" s="1">
        <v>1.1000000000000001</v>
      </c>
      <c r="S18" s="1">
        <f>1/R18</f>
        <v>0.90909090909090906</v>
      </c>
    </row>
    <row r="19" spans="2:31" x14ac:dyDescent="0.15">
      <c r="B19" s="149"/>
      <c r="C19" s="158"/>
      <c r="D19" s="158"/>
      <c r="E19" s="4" t="s">
        <v>71</v>
      </c>
      <c r="F19" s="4" t="s">
        <v>103</v>
      </c>
      <c r="G19" s="4"/>
      <c r="H19" s="8"/>
      <c r="L19" s="165"/>
      <c r="M19" s="9" t="s">
        <v>60</v>
      </c>
      <c r="N19" s="9" t="s">
        <v>109</v>
      </c>
      <c r="O19" s="158"/>
      <c r="P19" s="4" t="s">
        <v>178</v>
      </c>
      <c r="R19" s="1">
        <v>1.5</v>
      </c>
      <c r="S19" s="1">
        <f t="shared" ref="S19:S31" si="0">1/R19</f>
        <v>0.66666666666666663</v>
      </c>
    </row>
    <row r="20" spans="2:31" x14ac:dyDescent="0.15">
      <c r="B20" s="149"/>
      <c r="C20" s="158"/>
      <c r="D20" s="158"/>
      <c r="E20" s="4" t="s">
        <v>72</v>
      </c>
      <c r="F20" s="4" t="s">
        <v>103</v>
      </c>
      <c r="G20" s="4"/>
      <c r="H20" s="8"/>
      <c r="L20" s="165"/>
      <c r="M20" s="9" t="s">
        <v>64</v>
      </c>
      <c r="N20" s="9" t="s">
        <v>109</v>
      </c>
      <c r="O20" s="158"/>
      <c r="P20" s="4" t="s">
        <v>65</v>
      </c>
      <c r="S20" s="1" t="e">
        <f t="shared" si="0"/>
        <v>#DIV/0!</v>
      </c>
    </row>
    <row r="21" spans="2:31" x14ac:dyDescent="0.15">
      <c r="B21" s="149"/>
      <c r="C21" s="158"/>
      <c r="D21" s="158"/>
      <c r="E21" s="4" t="s">
        <v>73</v>
      </c>
      <c r="F21" s="4" t="s">
        <v>103</v>
      </c>
      <c r="G21" s="4"/>
      <c r="H21" s="8"/>
      <c r="L21" s="165"/>
      <c r="M21" s="9" t="s">
        <v>68</v>
      </c>
      <c r="N21" s="9" t="s">
        <v>109</v>
      </c>
      <c r="O21" s="158"/>
      <c r="P21" s="4" t="s">
        <v>175</v>
      </c>
      <c r="S21" s="1" t="e">
        <f t="shared" si="0"/>
        <v>#DIV/0!</v>
      </c>
    </row>
    <row r="22" spans="2:31" x14ac:dyDescent="0.15">
      <c r="B22" s="149"/>
      <c r="C22" s="158"/>
      <c r="D22" s="158"/>
      <c r="E22" s="4" t="s">
        <v>74</v>
      </c>
      <c r="F22" s="4" t="s">
        <v>103</v>
      </c>
      <c r="G22" s="4"/>
      <c r="H22" s="8"/>
      <c r="L22" s="166"/>
      <c r="M22" s="9" t="s">
        <v>70</v>
      </c>
      <c r="N22" s="9" t="s">
        <v>109</v>
      </c>
      <c r="O22" s="157"/>
      <c r="P22" s="4" t="s">
        <v>176</v>
      </c>
      <c r="S22" s="1" t="e">
        <f t="shared" si="0"/>
        <v>#DIV/0!</v>
      </c>
    </row>
    <row r="23" spans="2:31" x14ac:dyDescent="0.15">
      <c r="B23" s="149"/>
      <c r="C23" s="158"/>
      <c r="D23" s="158"/>
      <c r="E23" s="4" t="s">
        <v>75</v>
      </c>
      <c r="F23" s="4" t="s">
        <v>103</v>
      </c>
      <c r="G23" s="4"/>
      <c r="H23" s="8"/>
      <c r="L23" s="164" t="s">
        <v>381</v>
      </c>
      <c r="M23" s="9" t="s">
        <v>112</v>
      </c>
      <c r="N23" s="9" t="s">
        <v>109</v>
      </c>
      <c r="O23" s="156" t="s">
        <v>174</v>
      </c>
      <c r="P23" s="4" t="s">
        <v>572</v>
      </c>
      <c r="S23" s="1" t="e">
        <f t="shared" si="0"/>
        <v>#DIV/0!</v>
      </c>
      <c r="W23" s="27"/>
      <c r="X23" s="27"/>
      <c r="Y23" s="27"/>
      <c r="Z23" s="27"/>
      <c r="AA23" s="27"/>
      <c r="AB23" s="27"/>
      <c r="AC23" s="27"/>
      <c r="AD23" s="27"/>
      <c r="AE23" s="27"/>
    </row>
    <row r="24" spans="2:31" x14ac:dyDescent="0.15">
      <c r="B24" s="149"/>
      <c r="C24" s="158"/>
      <c r="D24" s="158"/>
      <c r="E24" s="4" t="s">
        <v>76</v>
      </c>
      <c r="F24" s="4" t="s">
        <v>103</v>
      </c>
      <c r="G24" s="4"/>
      <c r="H24" s="8"/>
      <c r="L24" s="166"/>
      <c r="M24" s="9" t="s">
        <v>113</v>
      </c>
      <c r="N24" s="9" t="s">
        <v>109</v>
      </c>
      <c r="O24" s="157"/>
      <c r="P24" s="4" t="s">
        <v>177</v>
      </c>
      <c r="S24" s="1" t="e">
        <f t="shared" si="0"/>
        <v>#DIV/0!</v>
      </c>
      <c r="W24" s="149" t="s">
        <v>407</v>
      </c>
      <c r="X24" s="149"/>
      <c r="Y24" s="149"/>
      <c r="Z24" s="149"/>
      <c r="AA24" s="149"/>
      <c r="AB24" s="149"/>
      <c r="AC24" s="27"/>
      <c r="AD24" s="149" t="s">
        <v>407</v>
      </c>
      <c r="AE24" s="149"/>
    </row>
    <row r="25" spans="2:31" x14ac:dyDescent="0.15">
      <c r="B25" s="149"/>
      <c r="C25" s="158"/>
      <c r="D25" s="158"/>
      <c r="E25" s="4"/>
      <c r="F25" s="4"/>
      <c r="G25" s="4"/>
      <c r="H25" s="8"/>
      <c r="L25" s="164" t="s">
        <v>385</v>
      </c>
      <c r="M25" s="54" t="s">
        <v>386</v>
      </c>
      <c r="N25" s="54" t="s">
        <v>109</v>
      </c>
      <c r="O25" s="55" t="s">
        <v>403</v>
      </c>
      <c r="P25" s="4" t="s">
        <v>405</v>
      </c>
      <c r="W25" s="63"/>
      <c r="X25" s="63" t="s">
        <v>395</v>
      </c>
      <c r="Y25" s="63" t="s">
        <v>396</v>
      </c>
      <c r="Z25" s="63" t="s">
        <v>397</v>
      </c>
      <c r="AA25" s="63" t="s">
        <v>398</v>
      </c>
      <c r="AB25" s="63" t="s">
        <v>399</v>
      </c>
      <c r="AC25" s="27"/>
      <c r="AD25" s="61" t="s">
        <v>402</v>
      </c>
      <c r="AE25" s="62"/>
    </row>
    <row r="26" spans="2:31" x14ac:dyDescent="0.15">
      <c r="B26" s="149"/>
      <c r="C26" s="158"/>
      <c r="D26" s="158"/>
      <c r="E26" s="4"/>
      <c r="F26" s="4"/>
      <c r="G26" s="4"/>
      <c r="H26" s="8"/>
      <c r="L26" s="165"/>
      <c r="M26" s="56" t="s">
        <v>388</v>
      </c>
      <c r="N26" s="56" t="s">
        <v>109</v>
      </c>
      <c r="O26" s="57" t="s">
        <v>404</v>
      </c>
      <c r="P26" s="4" t="s">
        <v>406</v>
      </c>
      <c r="W26" s="63" t="s">
        <v>400</v>
      </c>
      <c r="X26" s="64">
        <v>10.92</v>
      </c>
      <c r="Y26" s="64">
        <v>11.6705316</v>
      </c>
      <c r="Z26" s="64">
        <v>11.951394000000001</v>
      </c>
      <c r="AA26" s="64">
        <v>12.707385599999999</v>
      </c>
      <c r="AB26" s="64">
        <v>13.74282</v>
      </c>
      <c r="AC26" s="27"/>
      <c r="AD26" s="61">
        <v>1</v>
      </c>
      <c r="AE26" s="65">
        <v>10.012333333333334</v>
      </c>
    </row>
    <row r="27" spans="2:31" x14ac:dyDescent="0.15">
      <c r="B27" s="149"/>
      <c r="C27" s="158"/>
      <c r="D27" s="158"/>
      <c r="E27" s="4"/>
      <c r="F27" s="4"/>
      <c r="G27" s="4"/>
      <c r="H27" s="8"/>
      <c r="L27" s="165"/>
      <c r="M27" s="54" t="s">
        <v>378</v>
      </c>
      <c r="N27" s="56" t="s">
        <v>109</v>
      </c>
      <c r="O27" s="55"/>
      <c r="P27" s="4" t="s">
        <v>387</v>
      </c>
      <c r="W27" s="63" t="s">
        <v>401</v>
      </c>
      <c r="X27" s="64">
        <v>11.029199999999999</v>
      </c>
      <c r="Y27" s="64">
        <v>12.032007</v>
      </c>
      <c r="Z27" s="64">
        <v>12.455430000000002</v>
      </c>
      <c r="AA27" s="64">
        <v>13.372944</v>
      </c>
      <c r="AB27" s="64">
        <v>14.600624999999997</v>
      </c>
      <c r="AC27" s="27"/>
      <c r="AD27" s="61">
        <v>1.5</v>
      </c>
      <c r="AE27" s="65">
        <v>10.454721666666668</v>
      </c>
    </row>
    <row r="28" spans="2:31" x14ac:dyDescent="0.15">
      <c r="B28" s="149"/>
      <c r="C28" s="158"/>
      <c r="D28" s="158"/>
      <c r="E28" s="4"/>
      <c r="F28" s="4"/>
      <c r="G28" s="4"/>
      <c r="H28" s="8"/>
      <c r="L28" s="166"/>
      <c r="M28" s="54" t="s">
        <v>384</v>
      </c>
      <c r="N28" s="54" t="s">
        <v>109</v>
      </c>
      <c r="O28" s="55"/>
      <c r="P28" s="4" t="s">
        <v>573</v>
      </c>
      <c r="W28" s="63" t="s">
        <v>389</v>
      </c>
      <c r="X28" s="64">
        <v>11.138399999999999</v>
      </c>
      <c r="Y28" s="64">
        <v>12.398653799999998</v>
      </c>
      <c r="Z28" s="64">
        <v>12.968591999999999</v>
      </c>
      <c r="AA28" s="64">
        <v>14.053103999999999</v>
      </c>
      <c r="AB28" s="64">
        <v>15.481245000000001</v>
      </c>
      <c r="AC28" s="27"/>
      <c r="AD28" s="61">
        <v>2</v>
      </c>
      <c r="AE28" s="65">
        <v>10.906664999999998</v>
      </c>
    </row>
    <row r="29" spans="2:31" ht="15" customHeight="1" x14ac:dyDescent="0.15">
      <c r="B29" s="149"/>
      <c r="C29" s="158"/>
      <c r="D29" s="158"/>
      <c r="E29" s="4" t="s">
        <v>497</v>
      </c>
      <c r="F29" s="4" t="s">
        <v>498</v>
      </c>
      <c r="G29" s="4" t="s">
        <v>499</v>
      </c>
      <c r="H29" s="8"/>
      <c r="L29" s="59" t="s">
        <v>383</v>
      </c>
      <c r="M29" s="60" t="s">
        <v>382</v>
      </c>
      <c r="N29" s="54" t="s">
        <v>109</v>
      </c>
      <c r="O29" s="55"/>
      <c r="P29" s="58" t="s">
        <v>595</v>
      </c>
      <c r="W29" s="63" t="s">
        <v>390</v>
      </c>
      <c r="X29" s="64">
        <v>11.2476</v>
      </c>
      <c r="Y29" s="64">
        <v>12.770471999999998</v>
      </c>
      <c r="Z29" s="64">
        <v>13.490879999999997</v>
      </c>
      <c r="AA29" s="64">
        <v>14.747865600000001</v>
      </c>
      <c r="AB29" s="64">
        <v>16.384679999999999</v>
      </c>
      <c r="AC29" s="27"/>
      <c r="AD29" s="61">
        <v>2.5</v>
      </c>
      <c r="AE29" s="65">
        <v>11.368163333333337</v>
      </c>
    </row>
    <row r="30" spans="2:31" x14ac:dyDescent="0.15">
      <c r="B30" s="149"/>
      <c r="C30" s="158"/>
      <c r="D30" s="158"/>
      <c r="E30" s="4" t="s">
        <v>78</v>
      </c>
      <c r="F30" s="4" t="s">
        <v>103</v>
      </c>
      <c r="G30" s="4"/>
      <c r="H30" s="8"/>
      <c r="L30" s="9"/>
      <c r="M30" s="9"/>
      <c r="N30" s="9"/>
      <c r="O30" s="9"/>
      <c r="P30" s="4"/>
      <c r="S30" s="1" t="e">
        <f t="shared" si="0"/>
        <v>#DIV/0!</v>
      </c>
      <c r="W30" s="63" t="s">
        <v>391</v>
      </c>
      <c r="X30" s="64">
        <v>11.3568</v>
      </c>
      <c r="Y30" s="64">
        <v>13.1474616</v>
      </c>
      <c r="Z30" s="64">
        <v>14.022293999999999</v>
      </c>
      <c r="AA30" s="64">
        <v>15.457228799999999</v>
      </c>
      <c r="AB30" s="64">
        <v>17.310929999999995</v>
      </c>
      <c r="AC30" s="27"/>
      <c r="AD30" s="61">
        <v>3</v>
      </c>
      <c r="AE30" s="65">
        <v>11.839216666666669</v>
      </c>
    </row>
    <row r="31" spans="2:31" x14ac:dyDescent="0.15">
      <c r="B31" s="149"/>
      <c r="C31" s="158"/>
      <c r="D31" s="158"/>
      <c r="E31" s="4" t="s">
        <v>80</v>
      </c>
      <c r="F31" s="4" t="s">
        <v>103</v>
      </c>
      <c r="G31" s="4"/>
      <c r="H31" s="8"/>
      <c r="L31" s="149" t="s">
        <v>105</v>
      </c>
      <c r="M31" s="9" t="s">
        <v>77</v>
      </c>
      <c r="N31" s="9" t="s">
        <v>109</v>
      </c>
      <c r="O31" s="9"/>
      <c r="P31" s="4" t="s">
        <v>196</v>
      </c>
      <c r="S31" s="1" t="e">
        <f t="shared" si="0"/>
        <v>#DIV/0!</v>
      </c>
      <c r="W31" s="63" t="s">
        <v>392</v>
      </c>
      <c r="X31" s="64">
        <v>11.465999999999999</v>
      </c>
      <c r="Y31" s="64">
        <v>13.529622600000001</v>
      </c>
      <c r="Z31" s="64">
        <v>14.562833999999995</v>
      </c>
      <c r="AA31" s="64">
        <v>16.181193599999997</v>
      </c>
      <c r="AB31" s="64">
        <v>18.259994999999996</v>
      </c>
      <c r="AC31" s="27"/>
      <c r="AD31" s="61">
        <v>3.5</v>
      </c>
      <c r="AE31" s="65">
        <v>12.319825</v>
      </c>
    </row>
    <row r="32" spans="2:31" x14ac:dyDescent="0.15">
      <c r="B32" s="149"/>
      <c r="C32" s="158"/>
      <c r="D32" s="158"/>
      <c r="E32" s="4" t="s">
        <v>81</v>
      </c>
      <c r="F32" s="4" t="s">
        <v>103</v>
      </c>
      <c r="G32" s="4"/>
      <c r="H32" s="8"/>
      <c r="L32" s="149"/>
      <c r="M32" s="9" t="s">
        <v>79</v>
      </c>
      <c r="N32" s="9" t="s">
        <v>108</v>
      </c>
      <c r="O32" s="9" t="s">
        <v>106</v>
      </c>
      <c r="P32" s="4" t="s">
        <v>143</v>
      </c>
      <c r="W32" s="63" t="s">
        <v>393</v>
      </c>
      <c r="X32" s="64">
        <v>11.575200000000001</v>
      </c>
      <c r="Y32" s="64">
        <v>13.916955</v>
      </c>
      <c r="Z32" s="64">
        <v>15.112500000000001</v>
      </c>
      <c r="AA32" s="64">
        <v>16.919759999999997</v>
      </c>
      <c r="AB32" s="64">
        <v>19.231874999999999</v>
      </c>
      <c r="AC32" s="27"/>
      <c r="AD32" s="61">
        <v>4</v>
      </c>
      <c r="AE32" s="65">
        <v>12.809988333333335</v>
      </c>
    </row>
    <row r="33" spans="2:31" x14ac:dyDescent="0.15">
      <c r="B33" s="149"/>
      <c r="C33" s="158"/>
      <c r="D33" s="158"/>
      <c r="E33" s="4" t="s">
        <v>82</v>
      </c>
      <c r="F33" s="4" t="s">
        <v>103</v>
      </c>
      <c r="G33" s="4"/>
      <c r="H33" s="8"/>
      <c r="L33" s="94" t="s">
        <v>543</v>
      </c>
      <c r="M33" s="94" t="s">
        <v>545</v>
      </c>
      <c r="N33" s="94" t="s">
        <v>544</v>
      </c>
      <c r="O33" s="94" t="s">
        <v>547</v>
      </c>
      <c r="P33" s="4" t="s">
        <v>546</v>
      </c>
      <c r="W33" s="63" t="s">
        <v>394</v>
      </c>
      <c r="X33" s="64">
        <v>11.6844</v>
      </c>
      <c r="Y33" s="64">
        <v>14.309458799999998</v>
      </c>
      <c r="Z33" s="64">
        <v>15.671291999999998</v>
      </c>
      <c r="AA33" s="64">
        <v>17.672927999999999</v>
      </c>
      <c r="AB33" s="64">
        <v>20.226569999999999</v>
      </c>
      <c r="AC33" s="27"/>
      <c r="AD33" s="61">
        <v>4.5</v>
      </c>
      <c r="AE33" s="65">
        <v>13.309706666666667</v>
      </c>
    </row>
    <row r="34" spans="2:31" x14ac:dyDescent="0.15">
      <c r="B34" s="149"/>
      <c r="C34" s="158"/>
      <c r="D34" s="158"/>
      <c r="E34" s="4" t="s">
        <v>83</v>
      </c>
      <c r="F34" s="4" t="s">
        <v>103</v>
      </c>
      <c r="G34" s="4"/>
      <c r="H34" s="8"/>
      <c r="W34" s="27"/>
      <c r="X34" s="27"/>
      <c r="Y34" s="27"/>
      <c r="Z34" s="27"/>
      <c r="AA34" s="27"/>
      <c r="AB34" s="27"/>
      <c r="AC34" s="27"/>
      <c r="AD34" s="61">
        <v>5</v>
      </c>
      <c r="AE34" s="65">
        <v>13.818980000000003</v>
      </c>
    </row>
    <row r="35" spans="2:31" x14ac:dyDescent="0.15">
      <c r="B35" s="149"/>
      <c r="C35" s="157"/>
      <c r="D35" s="157"/>
      <c r="E35" s="7" t="s">
        <v>123</v>
      </c>
      <c r="F35" s="7" t="s">
        <v>103</v>
      </c>
      <c r="G35" s="7" t="s">
        <v>124</v>
      </c>
      <c r="H35" s="16"/>
      <c r="W35" s="27"/>
      <c r="X35" s="27"/>
      <c r="Y35" s="27"/>
      <c r="Z35" s="27"/>
      <c r="AA35" s="27"/>
      <c r="AB35" s="27"/>
      <c r="AC35" s="27"/>
      <c r="AD35" s="27"/>
      <c r="AE35" s="27"/>
    </row>
    <row r="36" spans="2:31" x14ac:dyDescent="0.15">
      <c r="B36" s="149"/>
      <c r="C36" s="156" t="s">
        <v>92</v>
      </c>
      <c r="D36" s="149" t="s">
        <v>115</v>
      </c>
      <c r="E36" s="149"/>
      <c r="F36" s="4" t="s">
        <v>99</v>
      </c>
      <c r="G36" s="4"/>
      <c r="H36" s="8"/>
    </row>
    <row r="37" spans="2:31" ht="13.5" x14ac:dyDescent="0.15">
      <c r="B37" s="149"/>
      <c r="C37" s="162"/>
      <c r="D37" s="159" t="s">
        <v>117</v>
      </c>
      <c r="E37" s="167"/>
      <c r="F37" s="4" t="s">
        <v>99</v>
      </c>
      <c r="G37" s="4" t="s">
        <v>119</v>
      </c>
      <c r="H37" s="8"/>
    </row>
    <row r="38" spans="2:31" ht="13.5" x14ac:dyDescent="0.15">
      <c r="B38" s="149"/>
      <c r="C38" s="162"/>
      <c r="D38" s="159" t="s">
        <v>116</v>
      </c>
      <c r="E38" s="167"/>
      <c r="F38" s="4" t="s">
        <v>155</v>
      </c>
      <c r="G38" s="4" t="s">
        <v>120</v>
      </c>
      <c r="H38" s="8"/>
      <c r="L38" s="9"/>
      <c r="M38" s="102" t="s">
        <v>593</v>
      </c>
      <c r="N38" s="95" t="s">
        <v>108</v>
      </c>
      <c r="O38" s="103" t="s">
        <v>512</v>
      </c>
      <c r="P38" s="103" t="s">
        <v>574</v>
      </c>
    </row>
    <row r="39" spans="2:31" x14ac:dyDescent="0.15">
      <c r="B39" s="149"/>
      <c r="C39" s="162"/>
      <c r="D39" s="149" t="s">
        <v>118</v>
      </c>
      <c r="E39" s="149"/>
      <c r="F39" s="4" t="s">
        <v>99</v>
      </c>
      <c r="G39" s="4" t="s">
        <v>157</v>
      </c>
      <c r="H39" s="8"/>
      <c r="L39" s="97"/>
      <c r="M39" s="97" t="s">
        <v>594</v>
      </c>
      <c r="N39" s="97" t="s">
        <v>108</v>
      </c>
      <c r="O39" s="4" t="s">
        <v>512</v>
      </c>
      <c r="P39" s="4" t="s">
        <v>511</v>
      </c>
    </row>
    <row r="40" spans="2:31" x14ac:dyDescent="0.15">
      <c r="B40" s="149"/>
      <c r="C40" s="163"/>
      <c r="D40" s="149" t="s">
        <v>160</v>
      </c>
      <c r="E40" s="149"/>
      <c r="G40" s="4" t="s">
        <v>161</v>
      </c>
      <c r="H40" s="8"/>
      <c r="L40" s="9"/>
      <c r="M40" s="9" t="s">
        <v>144</v>
      </c>
      <c r="N40" s="9" t="s">
        <v>108</v>
      </c>
      <c r="O40" s="4"/>
      <c r="P40" s="4" t="s">
        <v>548</v>
      </c>
    </row>
    <row r="41" spans="2:31" x14ac:dyDescent="0.15">
      <c r="B41" s="159"/>
      <c r="C41" s="160"/>
      <c r="D41" s="160"/>
      <c r="E41" s="161"/>
      <c r="F41" s="4"/>
      <c r="G41" s="4"/>
      <c r="H41" s="8"/>
      <c r="L41" s="9"/>
      <c r="M41" s="9" t="s">
        <v>202</v>
      </c>
      <c r="N41" s="9" t="s">
        <v>109</v>
      </c>
      <c r="O41" s="4" t="s">
        <v>571</v>
      </c>
      <c r="P41" s="101" t="s">
        <v>570</v>
      </c>
    </row>
    <row r="42" spans="2:31" x14ac:dyDescent="0.15">
      <c r="B42" s="149" t="s">
        <v>84</v>
      </c>
      <c r="C42" s="149" t="s">
        <v>47</v>
      </c>
      <c r="D42" s="156" t="s">
        <v>48</v>
      </c>
      <c r="E42" s="4" t="s">
        <v>85</v>
      </c>
      <c r="F42" s="4" t="s">
        <v>99</v>
      </c>
      <c r="G42" s="4" t="s">
        <v>86</v>
      </c>
      <c r="H42" s="8" t="s">
        <v>184</v>
      </c>
      <c r="L42" s="88"/>
      <c r="M42" s="88" t="s">
        <v>513</v>
      </c>
      <c r="N42" s="88" t="s">
        <v>109</v>
      </c>
      <c r="O42" s="4" t="s">
        <v>530</v>
      </c>
      <c r="P42" s="4" t="s">
        <v>514</v>
      </c>
    </row>
    <row r="43" spans="2:31" x14ac:dyDescent="0.15">
      <c r="B43" s="149"/>
      <c r="C43" s="149"/>
      <c r="D43" s="158"/>
      <c r="E43" s="4" t="s">
        <v>51</v>
      </c>
      <c r="F43" s="4" t="s">
        <v>99</v>
      </c>
      <c r="G43" s="4" t="s">
        <v>87</v>
      </c>
      <c r="H43" s="8" t="s">
        <v>184</v>
      </c>
      <c r="L43" s="88"/>
      <c r="M43" s="88" t="s">
        <v>515</v>
      </c>
      <c r="N43" s="88" t="s">
        <v>109</v>
      </c>
      <c r="O43" s="4" t="s">
        <v>531</v>
      </c>
      <c r="P43" s="4" t="s">
        <v>533</v>
      </c>
    </row>
    <row r="44" spans="2:31" x14ac:dyDescent="0.15">
      <c r="B44" s="149"/>
      <c r="C44" s="149"/>
      <c r="D44" s="158"/>
      <c r="E44" s="4" t="s">
        <v>54</v>
      </c>
      <c r="F44" s="4" t="s">
        <v>99</v>
      </c>
      <c r="G44" s="4" t="s">
        <v>88</v>
      </c>
      <c r="H44" s="8"/>
      <c r="L44" s="89"/>
      <c r="M44" s="89"/>
      <c r="N44" s="89"/>
      <c r="O44" s="4"/>
      <c r="P44" s="4"/>
    </row>
    <row r="45" spans="2:31" x14ac:dyDescent="0.15">
      <c r="B45" s="149"/>
      <c r="C45" s="149"/>
      <c r="D45" s="158"/>
      <c r="E45" s="4" t="s">
        <v>58</v>
      </c>
      <c r="F45" s="4" t="s">
        <v>99</v>
      </c>
      <c r="G45" s="4" t="s">
        <v>89</v>
      </c>
      <c r="H45" s="8" t="s">
        <v>184</v>
      </c>
      <c r="L45" s="149" t="s">
        <v>385</v>
      </c>
      <c r="M45" s="89" t="s">
        <v>516</v>
      </c>
      <c r="N45" s="89" t="s">
        <v>109</v>
      </c>
      <c r="O45" s="4"/>
      <c r="P45" s="4" t="s">
        <v>517</v>
      </c>
    </row>
    <row r="46" spans="2:31" x14ac:dyDescent="0.15">
      <c r="B46" s="149"/>
      <c r="C46" s="149"/>
      <c r="D46" s="158"/>
      <c r="E46" s="4" t="s">
        <v>90</v>
      </c>
      <c r="F46" s="4" t="s">
        <v>99</v>
      </c>
      <c r="G46" s="4" t="s">
        <v>91</v>
      </c>
      <c r="H46" s="8"/>
      <c r="L46" s="149"/>
      <c r="M46" s="89" t="s">
        <v>519</v>
      </c>
      <c r="N46" s="89" t="s">
        <v>109</v>
      </c>
      <c r="O46" s="4" t="s">
        <v>528</v>
      </c>
      <c r="P46" s="4" t="s">
        <v>518</v>
      </c>
    </row>
    <row r="47" spans="2:31" x14ac:dyDescent="0.15">
      <c r="B47" s="149"/>
      <c r="C47" s="149"/>
      <c r="D47" s="157"/>
      <c r="E47" s="7" t="s">
        <v>145</v>
      </c>
      <c r="F47" s="7" t="s">
        <v>99</v>
      </c>
      <c r="G47" s="7" t="s">
        <v>121</v>
      </c>
      <c r="H47" s="16"/>
      <c r="L47" s="149"/>
      <c r="M47" s="89" t="s">
        <v>520</v>
      </c>
      <c r="N47" s="89" t="s">
        <v>109</v>
      </c>
      <c r="O47" s="4" t="s">
        <v>528</v>
      </c>
      <c r="P47" s="4" t="s">
        <v>521</v>
      </c>
    </row>
    <row r="48" spans="2:31" x14ac:dyDescent="0.15">
      <c r="B48" s="149"/>
      <c r="C48" s="149"/>
      <c r="D48" s="149" t="s">
        <v>5</v>
      </c>
      <c r="E48" s="4" t="s">
        <v>62</v>
      </c>
      <c r="F48" s="4" t="s">
        <v>103</v>
      </c>
      <c r="G48" s="4" t="s">
        <v>63</v>
      </c>
      <c r="H48" s="8" t="s">
        <v>185</v>
      </c>
      <c r="L48" s="149"/>
      <c r="M48" s="89" t="s">
        <v>522</v>
      </c>
      <c r="N48" s="89" t="s">
        <v>109</v>
      </c>
      <c r="O48" s="4" t="s">
        <v>528</v>
      </c>
      <c r="P48" s="4" t="s">
        <v>523</v>
      </c>
    </row>
    <row r="49" spans="2:16" x14ac:dyDescent="0.15">
      <c r="B49" s="149"/>
      <c r="C49" s="149"/>
      <c r="D49" s="149"/>
      <c r="E49" s="4" t="s">
        <v>66</v>
      </c>
      <c r="F49" s="4" t="s">
        <v>103</v>
      </c>
      <c r="G49" s="4" t="s">
        <v>67</v>
      </c>
      <c r="H49" s="8" t="s">
        <v>185</v>
      </c>
      <c r="L49" s="149"/>
      <c r="M49" s="89" t="s">
        <v>524</v>
      </c>
      <c r="N49" s="89" t="s">
        <v>109</v>
      </c>
      <c r="O49" s="4" t="s">
        <v>528</v>
      </c>
      <c r="P49" s="4" t="s">
        <v>525</v>
      </c>
    </row>
    <row r="50" spans="2:16" x14ac:dyDescent="0.15">
      <c r="B50" s="149"/>
      <c r="C50" s="149"/>
      <c r="D50" s="149"/>
      <c r="E50" s="4" t="s">
        <v>69</v>
      </c>
      <c r="F50" s="4" t="s">
        <v>103</v>
      </c>
      <c r="G50" s="4"/>
      <c r="H50" s="8" t="s">
        <v>185</v>
      </c>
      <c r="L50" s="89"/>
      <c r="M50" s="89" t="s">
        <v>526</v>
      </c>
      <c r="N50" s="89" t="s">
        <v>109</v>
      </c>
      <c r="O50" s="4" t="s">
        <v>528</v>
      </c>
      <c r="P50" s="4" t="s">
        <v>527</v>
      </c>
    </row>
    <row r="51" spans="2:16" x14ac:dyDescent="0.15">
      <c r="B51" s="149"/>
      <c r="C51" s="149"/>
      <c r="D51" s="149"/>
      <c r="E51" s="4" t="s">
        <v>71</v>
      </c>
      <c r="F51" s="4" t="s">
        <v>103</v>
      </c>
      <c r="G51" s="4"/>
      <c r="H51" s="8" t="s">
        <v>185</v>
      </c>
      <c r="M51" s="10"/>
    </row>
    <row r="52" spans="2:16" x14ac:dyDescent="0.15">
      <c r="B52" s="149"/>
      <c r="C52" s="149"/>
      <c r="D52" s="149"/>
      <c r="E52" s="4" t="s">
        <v>72</v>
      </c>
      <c r="F52" s="4" t="s">
        <v>103</v>
      </c>
      <c r="G52" s="4"/>
      <c r="H52" s="8"/>
    </row>
    <row r="53" spans="2:16" x14ac:dyDescent="0.15">
      <c r="B53" s="149"/>
      <c r="C53" s="149"/>
      <c r="D53" s="149"/>
      <c r="E53" s="4" t="s">
        <v>73</v>
      </c>
      <c r="F53" s="4" t="s">
        <v>103</v>
      </c>
      <c r="G53" s="4"/>
      <c r="H53" s="8"/>
    </row>
    <row r="54" spans="2:16" x14ac:dyDescent="0.15">
      <c r="B54" s="149"/>
      <c r="C54" s="149"/>
      <c r="D54" s="149"/>
      <c r="E54" s="4" t="s">
        <v>74</v>
      </c>
      <c r="F54" s="4" t="s">
        <v>103</v>
      </c>
      <c r="G54" s="4"/>
      <c r="H54" s="8"/>
    </row>
    <row r="55" spans="2:16" x14ac:dyDescent="0.15">
      <c r="B55" s="149"/>
      <c r="C55" s="149"/>
      <c r="D55" s="149"/>
      <c r="E55" s="4" t="s">
        <v>75</v>
      </c>
      <c r="F55" s="4" t="s">
        <v>103</v>
      </c>
      <c r="G55" s="4"/>
      <c r="H55" s="8"/>
    </row>
    <row r="56" spans="2:16" x14ac:dyDescent="0.15">
      <c r="B56" s="149"/>
      <c r="C56" s="149"/>
      <c r="D56" s="149"/>
      <c r="E56" s="4" t="s">
        <v>497</v>
      </c>
      <c r="F56" s="4" t="s">
        <v>498</v>
      </c>
      <c r="G56" s="4" t="s">
        <v>499</v>
      </c>
      <c r="H56" s="8"/>
    </row>
    <row r="57" spans="2:16" x14ac:dyDescent="0.15">
      <c r="B57" s="149"/>
      <c r="C57" s="149"/>
      <c r="D57" s="149"/>
      <c r="E57" s="4" t="s">
        <v>76</v>
      </c>
      <c r="F57" s="4" t="s">
        <v>103</v>
      </c>
      <c r="G57" s="4"/>
      <c r="H57" s="8"/>
    </row>
    <row r="58" spans="2:16" x14ac:dyDescent="0.15">
      <c r="B58" s="149"/>
      <c r="C58" s="149"/>
      <c r="D58" s="149"/>
      <c r="E58" s="4" t="s">
        <v>78</v>
      </c>
      <c r="F58" s="4" t="s">
        <v>103</v>
      </c>
      <c r="G58" s="4"/>
      <c r="H58" s="8"/>
    </row>
    <row r="59" spans="2:16" x14ac:dyDescent="0.15">
      <c r="B59" s="149"/>
      <c r="C59" s="149"/>
      <c r="D59" s="149"/>
      <c r="E59" s="4" t="s">
        <v>80</v>
      </c>
      <c r="F59" s="4" t="s">
        <v>103</v>
      </c>
      <c r="G59" s="4"/>
      <c r="H59" s="8"/>
      <c r="J59" s="1"/>
    </row>
    <row r="60" spans="2:16" x14ac:dyDescent="0.15">
      <c r="B60" s="149"/>
      <c r="C60" s="149"/>
      <c r="D60" s="149"/>
      <c r="E60" s="4" t="s">
        <v>81</v>
      </c>
      <c r="F60" s="4" t="s">
        <v>103</v>
      </c>
      <c r="G60" s="4"/>
      <c r="H60" s="8"/>
      <c r="J60" s="1"/>
    </row>
    <row r="61" spans="2:16" x14ac:dyDescent="0.15">
      <c r="B61" s="149"/>
      <c r="C61" s="149"/>
      <c r="D61" s="149"/>
      <c r="E61" s="4" t="s">
        <v>82</v>
      </c>
      <c r="F61" s="4" t="s">
        <v>103</v>
      </c>
      <c r="G61" s="4"/>
      <c r="H61" s="8"/>
      <c r="J61" s="1"/>
    </row>
    <row r="62" spans="2:16" x14ac:dyDescent="0.15">
      <c r="B62" s="149"/>
      <c r="C62" s="149"/>
      <c r="D62" s="149"/>
      <c r="E62" s="4" t="s">
        <v>83</v>
      </c>
      <c r="F62" s="4" t="s">
        <v>103</v>
      </c>
      <c r="G62" s="4"/>
      <c r="H62" s="8"/>
      <c r="J62" s="1"/>
    </row>
    <row r="63" spans="2:16" x14ac:dyDescent="0.15">
      <c r="B63" s="149"/>
      <c r="C63" s="149"/>
      <c r="D63" s="149"/>
      <c r="E63" s="7" t="s">
        <v>123</v>
      </c>
      <c r="F63" s="7" t="s">
        <v>103</v>
      </c>
      <c r="G63" s="7" t="s">
        <v>124</v>
      </c>
      <c r="H63" s="16"/>
      <c r="J63" s="1"/>
    </row>
    <row r="64" spans="2:16" x14ac:dyDescent="0.15">
      <c r="B64" s="149"/>
      <c r="C64" s="149"/>
      <c r="D64" s="149"/>
      <c r="E64" s="7" t="s">
        <v>122</v>
      </c>
      <c r="F64" s="7" t="s">
        <v>103</v>
      </c>
      <c r="G64" s="7" t="s">
        <v>146</v>
      </c>
      <c r="H64" s="16"/>
      <c r="J64" s="1"/>
    </row>
    <row r="65" spans="2:10" x14ac:dyDescent="0.15">
      <c r="B65" s="149"/>
      <c r="C65" s="156" t="s">
        <v>92</v>
      </c>
      <c r="D65" s="149" t="s">
        <v>93</v>
      </c>
      <c r="E65" s="149"/>
      <c r="F65" s="4" t="s">
        <v>99</v>
      </c>
      <c r="G65" s="4"/>
      <c r="H65" s="8"/>
      <c r="J65" s="1"/>
    </row>
    <row r="66" spans="2:10" x14ac:dyDescent="0.15">
      <c r="B66" s="149"/>
      <c r="C66" s="162"/>
      <c r="D66" s="149" t="s">
        <v>104</v>
      </c>
      <c r="E66" s="149"/>
      <c r="F66" s="4" t="s">
        <v>99</v>
      </c>
      <c r="G66" s="4"/>
      <c r="H66" s="8"/>
      <c r="J66" s="1"/>
    </row>
    <row r="67" spans="2:10" ht="13.5" x14ac:dyDescent="0.15">
      <c r="B67" s="149"/>
      <c r="C67" s="162"/>
      <c r="D67" s="159" t="s">
        <v>117</v>
      </c>
      <c r="E67" s="167"/>
      <c r="F67" s="4" t="s">
        <v>156</v>
      </c>
      <c r="G67" s="4" t="s">
        <v>119</v>
      </c>
      <c r="H67" s="8"/>
      <c r="J67" s="1"/>
    </row>
    <row r="68" spans="2:10" ht="13.5" x14ac:dyDescent="0.15">
      <c r="B68" s="149"/>
      <c r="C68" s="162"/>
      <c r="D68" s="159" t="s">
        <v>158</v>
      </c>
      <c r="E68" s="167"/>
      <c r="F68" s="4" t="s">
        <v>159</v>
      </c>
      <c r="G68" s="4" t="s">
        <v>168</v>
      </c>
      <c r="H68" s="8"/>
      <c r="J68" s="1"/>
    </row>
    <row r="69" spans="2:10" x14ac:dyDescent="0.15">
      <c r="B69" s="149"/>
      <c r="C69" s="162"/>
      <c r="D69" s="159" t="s">
        <v>163</v>
      </c>
      <c r="E69" s="161"/>
      <c r="F69" s="4" t="s">
        <v>159</v>
      </c>
      <c r="G69" s="4" t="s">
        <v>164</v>
      </c>
      <c r="H69" s="8"/>
      <c r="J69" s="1"/>
    </row>
    <row r="70" spans="2:10" x14ac:dyDescent="0.15">
      <c r="B70" s="149"/>
      <c r="C70" s="162"/>
      <c r="D70" s="159" t="s">
        <v>165</v>
      </c>
      <c r="E70" s="161"/>
      <c r="F70" s="4" t="s">
        <v>166</v>
      </c>
      <c r="G70" s="4" t="s">
        <v>167</v>
      </c>
      <c r="H70" s="8"/>
      <c r="J70" s="1"/>
    </row>
    <row r="71" spans="2:10" x14ac:dyDescent="0.15">
      <c r="B71" s="149"/>
      <c r="C71" s="162"/>
      <c r="D71" s="159" t="s">
        <v>201</v>
      </c>
      <c r="E71" s="161"/>
      <c r="F71" s="4" t="s">
        <v>103</v>
      </c>
      <c r="G71" s="4" t="s">
        <v>169</v>
      </c>
      <c r="H71" s="13"/>
      <c r="I71" s="4" t="s">
        <v>150</v>
      </c>
      <c r="J71" s="1"/>
    </row>
    <row r="72" spans="2:10" x14ac:dyDescent="0.15">
      <c r="B72" s="149"/>
      <c r="C72" s="162"/>
      <c r="D72" s="149" t="s">
        <v>162</v>
      </c>
      <c r="E72" s="149"/>
      <c r="F72" s="4"/>
      <c r="G72" s="4" t="s">
        <v>161</v>
      </c>
      <c r="H72" s="8"/>
      <c r="J72" s="1"/>
    </row>
    <row r="73" spans="2:10" x14ac:dyDescent="0.15">
      <c r="B73" s="159"/>
      <c r="C73" s="160"/>
      <c r="D73" s="160"/>
      <c r="E73" s="161"/>
      <c r="F73" s="4"/>
      <c r="G73" s="4"/>
      <c r="H73" s="8"/>
      <c r="J73" s="1"/>
    </row>
    <row r="74" spans="2:10" x14ac:dyDescent="0.15">
      <c r="B74" s="149" t="s">
        <v>95</v>
      </c>
      <c r="C74" s="149" t="s">
        <v>45</v>
      </c>
      <c r="D74" s="149"/>
      <c r="E74" s="149"/>
      <c r="F74" s="4" t="s">
        <v>99</v>
      </c>
      <c r="G74" s="4" t="s">
        <v>147</v>
      </c>
      <c r="H74" s="8"/>
      <c r="J74" s="1"/>
    </row>
    <row r="75" spans="2:10" x14ac:dyDescent="0.15">
      <c r="B75" s="149"/>
      <c r="C75" s="149" t="s">
        <v>93</v>
      </c>
      <c r="D75" s="149"/>
      <c r="E75" s="149"/>
      <c r="F75" s="4" t="s">
        <v>99</v>
      </c>
      <c r="G75" s="4" t="s">
        <v>148</v>
      </c>
      <c r="H75" s="8"/>
      <c r="J75" s="1"/>
    </row>
    <row r="76" spans="2:10" x14ac:dyDescent="0.15">
      <c r="B76" s="149"/>
      <c r="C76" s="149" t="s">
        <v>216</v>
      </c>
      <c r="D76" s="149"/>
      <c r="E76" s="149"/>
      <c r="F76" s="4" t="s">
        <v>99</v>
      </c>
      <c r="G76" s="4" t="s">
        <v>217</v>
      </c>
      <c r="H76" s="8"/>
      <c r="J76" s="1"/>
    </row>
    <row r="77" spans="2:10" x14ac:dyDescent="0.15">
      <c r="B77" s="149"/>
      <c r="C77" s="168" t="s">
        <v>94</v>
      </c>
      <c r="D77" s="169"/>
      <c r="E77" s="169"/>
      <c r="F77" s="6" t="s">
        <v>99</v>
      </c>
      <c r="G77" s="6" t="s">
        <v>149</v>
      </c>
      <c r="H77" s="17"/>
      <c r="J77" s="1"/>
    </row>
    <row r="78" spans="2:10" x14ac:dyDescent="0.15">
      <c r="B78" s="149"/>
      <c r="C78" s="149" t="s">
        <v>110</v>
      </c>
      <c r="D78" s="149"/>
      <c r="E78" s="149"/>
      <c r="F78" s="4" t="s">
        <v>103</v>
      </c>
      <c r="G78" s="4" t="s">
        <v>169</v>
      </c>
      <c r="H78" s="8"/>
      <c r="J78" s="1"/>
    </row>
    <row r="79" spans="2:10" x14ac:dyDescent="0.15">
      <c r="B79" s="159"/>
      <c r="C79" s="160"/>
      <c r="D79" s="160"/>
      <c r="E79" s="161"/>
      <c r="F79" s="4"/>
      <c r="G79" s="4"/>
      <c r="H79" s="8"/>
      <c r="J79" s="1"/>
    </row>
    <row r="80" spans="2:10" x14ac:dyDescent="0.15">
      <c r="B80" s="149" t="s">
        <v>96</v>
      </c>
      <c r="C80" s="149" t="s">
        <v>45</v>
      </c>
      <c r="D80" s="149"/>
      <c r="E80" s="149"/>
      <c r="F80" s="4" t="s">
        <v>99</v>
      </c>
      <c r="G80" s="4" t="s">
        <v>114</v>
      </c>
      <c r="H80" s="8"/>
      <c r="J80" s="1"/>
    </row>
    <row r="81" spans="2:10" x14ac:dyDescent="0.15">
      <c r="B81" s="149"/>
      <c r="C81" s="149" t="s">
        <v>93</v>
      </c>
      <c r="D81" s="149"/>
      <c r="E81" s="149"/>
      <c r="F81" s="4" t="s">
        <v>99</v>
      </c>
      <c r="G81" s="4" t="s">
        <v>218</v>
      </c>
      <c r="H81" s="8"/>
      <c r="J81" s="1"/>
    </row>
    <row r="82" spans="2:10" x14ac:dyDescent="0.15">
      <c r="B82" s="149"/>
      <c r="C82" s="149" t="s">
        <v>216</v>
      </c>
      <c r="D82" s="149"/>
      <c r="E82" s="149"/>
      <c r="F82" s="4" t="s">
        <v>99</v>
      </c>
      <c r="G82" s="4" t="s">
        <v>219</v>
      </c>
      <c r="H82" s="8"/>
      <c r="J82" s="1"/>
    </row>
    <row r="83" spans="2:10" x14ac:dyDescent="0.15">
      <c r="B83" s="149"/>
      <c r="C83" s="149" t="s">
        <v>97</v>
      </c>
      <c r="D83" s="149"/>
      <c r="E83" s="149"/>
      <c r="F83" s="4" t="s">
        <v>99</v>
      </c>
      <c r="G83" s="4" t="s">
        <v>98</v>
      </c>
      <c r="H83" s="8"/>
      <c r="J83" s="1"/>
    </row>
    <row r="84" spans="2:10" x14ac:dyDescent="0.15">
      <c r="B84" s="149"/>
      <c r="C84" s="168" t="s">
        <v>111</v>
      </c>
      <c r="D84" s="169"/>
      <c r="E84" s="169"/>
      <c r="F84" s="6" t="s">
        <v>103</v>
      </c>
      <c r="G84" s="6" t="s">
        <v>151</v>
      </c>
      <c r="H84" s="17"/>
      <c r="J84" s="1"/>
    </row>
  </sheetData>
  <mergeCells count="62">
    <mergeCell ref="L45:L49"/>
    <mergeCell ref="C77:E77"/>
    <mergeCell ref="C78:E78"/>
    <mergeCell ref="B42:B72"/>
    <mergeCell ref="C42:C64"/>
    <mergeCell ref="D42:D47"/>
    <mergeCell ref="D8:E8"/>
    <mergeCell ref="D9:E9"/>
    <mergeCell ref="D10:E10"/>
    <mergeCell ref="AD24:AE24"/>
    <mergeCell ref="W24:AB24"/>
    <mergeCell ref="P10:P13"/>
    <mergeCell ref="M14:M16"/>
    <mergeCell ref="O14:O16"/>
    <mergeCell ref="P14:P16"/>
    <mergeCell ref="O17:O22"/>
    <mergeCell ref="M10:M13"/>
    <mergeCell ref="O10:O13"/>
    <mergeCell ref="L17:L22"/>
    <mergeCell ref="O7:O8"/>
    <mergeCell ref="C84:E84"/>
    <mergeCell ref="B80:B84"/>
    <mergeCell ref="D68:E68"/>
    <mergeCell ref="C65:C72"/>
    <mergeCell ref="D71:E71"/>
    <mergeCell ref="C83:E83"/>
    <mergeCell ref="C80:E80"/>
    <mergeCell ref="C81:E81"/>
    <mergeCell ref="D72:E72"/>
    <mergeCell ref="D69:E69"/>
    <mergeCell ref="D37:E37"/>
    <mergeCell ref="D70:E70"/>
    <mergeCell ref="D67:E67"/>
    <mergeCell ref="L23:L24"/>
    <mergeCell ref="C82:E82"/>
    <mergeCell ref="B73:E73"/>
    <mergeCell ref="B74:B78"/>
    <mergeCell ref="C74:E74"/>
    <mergeCell ref="C75:E75"/>
    <mergeCell ref="D16:D35"/>
    <mergeCell ref="C12:C35"/>
    <mergeCell ref="D40:E40"/>
    <mergeCell ref="D38:E38"/>
    <mergeCell ref="D39:E39"/>
    <mergeCell ref="D36:E36"/>
    <mergeCell ref="B79:E79"/>
    <mergeCell ref="B8:B40"/>
    <mergeCell ref="C76:E76"/>
    <mergeCell ref="C8:C11"/>
    <mergeCell ref="L3:L6"/>
    <mergeCell ref="O3:O6"/>
    <mergeCell ref="O23:O24"/>
    <mergeCell ref="D65:E65"/>
    <mergeCell ref="D66:E66"/>
    <mergeCell ref="D11:E11"/>
    <mergeCell ref="L31:L32"/>
    <mergeCell ref="L7:L16"/>
    <mergeCell ref="D48:D64"/>
    <mergeCell ref="D12:D15"/>
    <mergeCell ref="B41:E41"/>
    <mergeCell ref="C36:C40"/>
    <mergeCell ref="L25:L28"/>
  </mergeCells>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09B1B-E47F-4AFA-94AA-40A3A2BD1F11}">
  <dimension ref="B1:P53"/>
  <sheetViews>
    <sheetView workbookViewId="0">
      <selection activeCell="C28" sqref="C28"/>
    </sheetView>
  </sheetViews>
  <sheetFormatPr defaultColWidth="6.625" defaultRowHeight="11.25" x14ac:dyDescent="0.15"/>
  <cols>
    <col min="1" max="1" width="6.625" style="73"/>
    <col min="2" max="3" width="30.625" style="73" customWidth="1"/>
    <col min="4" max="4" width="6.625" style="73"/>
    <col min="5" max="5" width="6.625" style="79"/>
    <col min="6" max="16384" width="6.625" style="73"/>
  </cols>
  <sheetData>
    <row r="1" spans="2:16" x14ac:dyDescent="0.15">
      <c r="G1" s="73" t="s">
        <v>488</v>
      </c>
      <c r="I1" s="73" t="s">
        <v>480</v>
      </c>
      <c r="J1" s="73" t="s">
        <v>481</v>
      </c>
      <c r="L1" s="73" t="s">
        <v>480</v>
      </c>
      <c r="M1" s="73" t="s">
        <v>481</v>
      </c>
      <c r="O1" s="73" t="s">
        <v>480</v>
      </c>
      <c r="P1" s="73" t="s">
        <v>481</v>
      </c>
    </row>
    <row r="2" spans="2:16" x14ac:dyDescent="0.15">
      <c r="I2" s="73">
        <v>1000</v>
      </c>
      <c r="J2" s="73">
        <v>0.8</v>
      </c>
      <c r="L2" s="73">
        <v>2000</v>
      </c>
      <c r="M2" s="73">
        <f>J2</f>
        <v>0.8</v>
      </c>
      <c r="O2" s="73">
        <v>3000</v>
      </c>
      <c r="P2" s="73">
        <f>J2</f>
        <v>0.8</v>
      </c>
    </row>
    <row r="3" spans="2:16" x14ac:dyDescent="0.15">
      <c r="B3" s="78" t="s">
        <v>487</v>
      </c>
      <c r="C3" s="78" t="s">
        <v>203</v>
      </c>
    </row>
    <row r="4" spans="2:16" s="75" customFormat="1" ht="33.75" x14ac:dyDescent="0.15">
      <c r="B4" s="176" t="s">
        <v>484</v>
      </c>
      <c r="C4" s="176" t="s">
        <v>486</v>
      </c>
      <c r="E4" s="80"/>
      <c r="G4" s="75" t="s">
        <v>485</v>
      </c>
      <c r="I4" s="75" t="s">
        <v>483</v>
      </c>
      <c r="J4" s="75" t="s">
        <v>482</v>
      </c>
      <c r="L4" s="75" t="s">
        <v>483</v>
      </c>
      <c r="M4" s="75" t="s">
        <v>482</v>
      </c>
      <c r="O4" s="75" t="s">
        <v>483</v>
      </c>
      <c r="P4" s="75" t="s">
        <v>482</v>
      </c>
    </row>
    <row r="5" spans="2:16" x14ac:dyDescent="0.15">
      <c r="B5" s="177"/>
      <c r="C5" s="177"/>
      <c r="G5" s="73">
        <v>1</v>
      </c>
      <c r="I5" s="73">
        <f>IF(G5&lt;=$I$2,G5,(G5-$I$2)^$J$2+$I$2)</f>
        <v>1</v>
      </c>
      <c r="J5" s="76">
        <f>I5/G5</f>
        <v>1</v>
      </c>
      <c r="L5" s="73">
        <f t="shared" ref="L5:L45" si="0">IF(G5&lt;=$L$2,G5,(G5-$L$2)^$M$2+$L$2)</f>
        <v>1</v>
      </c>
      <c r="M5" s="76">
        <f t="shared" ref="M5:M45" si="1">L5/G5</f>
        <v>1</v>
      </c>
      <c r="O5" s="73">
        <f t="shared" ref="O5:O45" si="2">IF(G5&lt;=$O$2,G5,(G5-$O$2)^$P$2+$O$2)</f>
        <v>1</v>
      </c>
      <c r="P5" s="76">
        <f t="shared" ref="P5:P45" si="3">O5/G5</f>
        <v>1</v>
      </c>
    </row>
    <row r="6" spans="2:16" x14ac:dyDescent="0.15">
      <c r="B6" s="177"/>
      <c r="C6" s="177"/>
      <c r="G6" s="73">
        <v>200</v>
      </c>
      <c r="I6" s="73">
        <f t="shared" ref="I6:I45" si="4">IF(G6&lt;=$I$2,G6,(G6-$I$2)^$J$2+$I$2)</f>
        <v>200</v>
      </c>
      <c r="J6" s="76">
        <f t="shared" ref="J6:J27" si="5">I6/G6</f>
        <v>1</v>
      </c>
      <c r="L6" s="73">
        <f t="shared" si="0"/>
        <v>200</v>
      </c>
      <c r="M6" s="76">
        <f t="shared" si="1"/>
        <v>1</v>
      </c>
      <c r="O6" s="73">
        <f t="shared" si="2"/>
        <v>200</v>
      </c>
      <c r="P6" s="76">
        <f t="shared" si="3"/>
        <v>1</v>
      </c>
    </row>
    <row r="7" spans="2:16" x14ac:dyDescent="0.15">
      <c r="B7" s="177"/>
      <c r="C7" s="177"/>
      <c r="G7" s="73">
        <v>400</v>
      </c>
      <c r="I7" s="73">
        <f t="shared" si="4"/>
        <v>400</v>
      </c>
      <c r="J7" s="76">
        <f t="shared" si="5"/>
        <v>1</v>
      </c>
      <c r="L7" s="73">
        <f t="shared" si="0"/>
        <v>400</v>
      </c>
      <c r="M7" s="76">
        <f t="shared" si="1"/>
        <v>1</v>
      </c>
      <c r="O7" s="73">
        <f t="shared" si="2"/>
        <v>400</v>
      </c>
      <c r="P7" s="76">
        <f t="shared" si="3"/>
        <v>1</v>
      </c>
    </row>
    <row r="8" spans="2:16" x14ac:dyDescent="0.15">
      <c r="B8" s="177"/>
      <c r="C8" s="177"/>
      <c r="G8" s="73">
        <v>600</v>
      </c>
      <c r="I8" s="73">
        <f t="shared" si="4"/>
        <v>600</v>
      </c>
      <c r="J8" s="76">
        <f t="shared" si="5"/>
        <v>1</v>
      </c>
      <c r="L8" s="73">
        <f t="shared" si="0"/>
        <v>600</v>
      </c>
      <c r="M8" s="76">
        <f t="shared" si="1"/>
        <v>1</v>
      </c>
      <c r="O8" s="73">
        <f t="shared" si="2"/>
        <v>600</v>
      </c>
      <c r="P8" s="76">
        <f t="shared" si="3"/>
        <v>1</v>
      </c>
    </row>
    <row r="9" spans="2:16" x14ac:dyDescent="0.15">
      <c r="B9" s="177"/>
      <c r="C9" s="177"/>
      <c r="G9" s="73">
        <v>800</v>
      </c>
      <c r="I9" s="73">
        <f t="shared" si="4"/>
        <v>800</v>
      </c>
      <c r="J9" s="76">
        <f t="shared" si="5"/>
        <v>1</v>
      </c>
      <c r="L9" s="73">
        <f t="shared" si="0"/>
        <v>800</v>
      </c>
      <c r="M9" s="76">
        <f t="shared" si="1"/>
        <v>1</v>
      </c>
      <c r="O9" s="73">
        <f t="shared" si="2"/>
        <v>800</v>
      </c>
      <c r="P9" s="76">
        <f t="shared" si="3"/>
        <v>1</v>
      </c>
    </row>
    <row r="10" spans="2:16" x14ac:dyDescent="0.15">
      <c r="B10" s="177"/>
      <c r="C10" s="177"/>
      <c r="G10" s="73">
        <v>1000</v>
      </c>
      <c r="I10" s="73">
        <f t="shared" si="4"/>
        <v>1000</v>
      </c>
      <c r="J10" s="76">
        <f t="shared" si="5"/>
        <v>1</v>
      </c>
      <c r="L10" s="73">
        <f t="shared" si="0"/>
        <v>1000</v>
      </c>
      <c r="M10" s="76">
        <f t="shared" si="1"/>
        <v>1</v>
      </c>
      <c r="O10" s="73">
        <f t="shared" si="2"/>
        <v>1000</v>
      </c>
      <c r="P10" s="76">
        <f t="shared" si="3"/>
        <v>1</v>
      </c>
    </row>
    <row r="11" spans="2:16" x14ac:dyDescent="0.15">
      <c r="B11" s="177"/>
      <c r="C11" s="177"/>
      <c r="G11" s="73">
        <v>1200</v>
      </c>
      <c r="I11" s="73">
        <f t="shared" si="4"/>
        <v>1069.3144843155146</v>
      </c>
      <c r="J11" s="76">
        <f t="shared" si="5"/>
        <v>0.89109540359626216</v>
      </c>
      <c r="L11" s="73">
        <f t="shared" si="0"/>
        <v>1200</v>
      </c>
      <c r="M11" s="76">
        <f t="shared" si="1"/>
        <v>1</v>
      </c>
      <c r="O11" s="73">
        <f t="shared" si="2"/>
        <v>1200</v>
      </c>
      <c r="P11" s="76">
        <f t="shared" si="3"/>
        <v>1</v>
      </c>
    </row>
    <row r="12" spans="2:16" x14ac:dyDescent="0.15">
      <c r="B12" s="177"/>
      <c r="C12" s="177"/>
      <c r="G12" s="73">
        <v>1400</v>
      </c>
      <c r="I12" s="73">
        <f t="shared" si="4"/>
        <v>1120.6835267309032</v>
      </c>
      <c r="J12" s="76">
        <f t="shared" si="5"/>
        <v>0.8004882333792166</v>
      </c>
      <c r="L12" s="73">
        <f t="shared" si="0"/>
        <v>1400</v>
      </c>
      <c r="M12" s="76">
        <f t="shared" si="1"/>
        <v>1</v>
      </c>
      <c r="O12" s="73">
        <f t="shared" si="2"/>
        <v>1400</v>
      </c>
      <c r="P12" s="76">
        <f t="shared" si="3"/>
        <v>1</v>
      </c>
    </row>
    <row r="13" spans="2:16" x14ac:dyDescent="0.15">
      <c r="B13" s="177"/>
      <c r="C13" s="177"/>
      <c r="G13" s="73">
        <v>1600</v>
      </c>
      <c r="I13" s="73">
        <f t="shared" si="4"/>
        <v>1166.9248521761237</v>
      </c>
      <c r="J13" s="76">
        <f t="shared" si="5"/>
        <v>0.72932803261007739</v>
      </c>
      <c r="L13" s="73">
        <f t="shared" si="0"/>
        <v>1600</v>
      </c>
      <c r="M13" s="76">
        <f t="shared" si="1"/>
        <v>1</v>
      </c>
      <c r="O13" s="73">
        <f t="shared" si="2"/>
        <v>1600</v>
      </c>
      <c r="P13" s="76">
        <f t="shared" si="3"/>
        <v>1</v>
      </c>
    </row>
    <row r="14" spans="2:16" x14ac:dyDescent="0.15">
      <c r="B14" s="177"/>
      <c r="C14" s="177"/>
      <c r="G14" s="73">
        <v>1800</v>
      </c>
      <c r="I14" s="73">
        <f t="shared" si="4"/>
        <v>1210.1222243523014</v>
      </c>
      <c r="J14" s="76">
        <f t="shared" si="5"/>
        <v>0.67229012464016746</v>
      </c>
      <c r="L14" s="73">
        <f t="shared" si="0"/>
        <v>1800</v>
      </c>
      <c r="M14" s="76">
        <f t="shared" si="1"/>
        <v>1</v>
      </c>
      <c r="O14" s="73">
        <f t="shared" si="2"/>
        <v>1800</v>
      </c>
      <c r="P14" s="76">
        <f t="shared" si="3"/>
        <v>1</v>
      </c>
    </row>
    <row r="15" spans="2:16" x14ac:dyDescent="0.15">
      <c r="B15" s="177"/>
      <c r="C15" s="177"/>
      <c r="G15" s="73">
        <v>2000</v>
      </c>
      <c r="I15" s="73">
        <f t="shared" si="4"/>
        <v>1251.1886431509581</v>
      </c>
      <c r="J15" s="76">
        <f t="shared" si="5"/>
        <v>0.62559432157547901</v>
      </c>
      <c r="L15" s="73">
        <f t="shared" si="0"/>
        <v>2000</v>
      </c>
      <c r="M15" s="76">
        <f t="shared" si="1"/>
        <v>1</v>
      </c>
      <c r="O15" s="73">
        <f t="shared" si="2"/>
        <v>2000</v>
      </c>
      <c r="P15" s="76">
        <f t="shared" si="3"/>
        <v>1</v>
      </c>
    </row>
    <row r="16" spans="2:16" x14ac:dyDescent="0.15">
      <c r="B16" s="177"/>
      <c r="C16" s="177"/>
      <c r="G16" s="73">
        <v>2200</v>
      </c>
      <c r="I16" s="73">
        <f t="shared" si="4"/>
        <v>1290.6330481800937</v>
      </c>
      <c r="J16" s="76">
        <f t="shared" si="5"/>
        <v>0.58665138553640628</v>
      </c>
      <c r="L16" s="73">
        <f t="shared" si="0"/>
        <v>2069.3144843155146</v>
      </c>
      <c r="M16" s="76">
        <f t="shared" si="1"/>
        <v>0.9405974928706885</v>
      </c>
      <c r="O16" s="73">
        <f t="shared" si="2"/>
        <v>2200</v>
      </c>
      <c r="P16" s="76">
        <f t="shared" si="3"/>
        <v>1</v>
      </c>
    </row>
    <row r="17" spans="2:16" x14ac:dyDescent="0.15">
      <c r="B17" s="177"/>
      <c r="C17" s="177"/>
      <c r="G17" s="73">
        <v>2400</v>
      </c>
      <c r="I17" s="73">
        <f t="shared" si="4"/>
        <v>1328.7777572024343</v>
      </c>
      <c r="J17" s="76">
        <f t="shared" si="5"/>
        <v>0.55365739883434761</v>
      </c>
      <c r="L17" s="73">
        <f t="shared" si="0"/>
        <v>2120.6835267309034</v>
      </c>
      <c r="M17" s="76">
        <f t="shared" si="1"/>
        <v>0.88361813613787643</v>
      </c>
      <c r="O17" s="73">
        <f t="shared" si="2"/>
        <v>2400</v>
      </c>
      <c r="P17" s="76">
        <f t="shared" si="3"/>
        <v>1</v>
      </c>
    </row>
    <row r="18" spans="2:16" x14ac:dyDescent="0.15">
      <c r="B18" s="177"/>
      <c r="C18" s="177"/>
      <c r="G18" s="73">
        <v>2600</v>
      </c>
      <c r="I18" s="73">
        <f t="shared" si="4"/>
        <v>1365.8440415418611</v>
      </c>
      <c r="J18" s="76">
        <f t="shared" si="5"/>
        <v>0.52532463136225427</v>
      </c>
      <c r="L18" s="73">
        <f t="shared" si="0"/>
        <v>2166.9248521761237</v>
      </c>
      <c r="M18" s="76">
        <f t="shared" si="1"/>
        <v>0.83343263545235524</v>
      </c>
      <c r="O18" s="73">
        <f t="shared" si="2"/>
        <v>2600</v>
      </c>
      <c r="P18" s="76">
        <f t="shared" si="3"/>
        <v>1</v>
      </c>
    </row>
    <row r="19" spans="2:16" x14ac:dyDescent="0.15">
      <c r="G19" s="73">
        <v>2800</v>
      </c>
      <c r="I19" s="73">
        <f t="shared" si="4"/>
        <v>1401.9925495973716</v>
      </c>
      <c r="J19" s="76">
        <f t="shared" si="5"/>
        <v>0.50071162485620413</v>
      </c>
      <c r="L19" s="73">
        <f t="shared" si="0"/>
        <v>2210.1222243523016</v>
      </c>
      <c r="M19" s="76">
        <f t="shared" si="1"/>
        <v>0.78932936584010771</v>
      </c>
      <c r="O19" s="73">
        <f t="shared" si="2"/>
        <v>2800</v>
      </c>
      <c r="P19" s="76">
        <f t="shared" si="3"/>
        <v>1</v>
      </c>
    </row>
    <row r="20" spans="2:16" x14ac:dyDescent="0.15">
      <c r="G20" s="73">
        <v>3000</v>
      </c>
      <c r="I20" s="73">
        <f t="shared" si="4"/>
        <v>1437.3448295773114</v>
      </c>
      <c r="J20" s="76">
        <f t="shared" si="5"/>
        <v>0.47911494319243714</v>
      </c>
      <c r="L20" s="73">
        <f t="shared" si="0"/>
        <v>2251.1886431509579</v>
      </c>
      <c r="M20" s="76">
        <f t="shared" si="1"/>
        <v>0.75039621438365267</v>
      </c>
      <c r="O20" s="73">
        <f t="shared" si="2"/>
        <v>3000</v>
      </c>
      <c r="P20" s="76">
        <f t="shared" si="3"/>
        <v>1</v>
      </c>
    </row>
    <row r="21" spans="2:16" x14ac:dyDescent="0.15">
      <c r="G21" s="73">
        <v>3200</v>
      </c>
      <c r="I21" s="73">
        <f t="shared" si="4"/>
        <v>1471.995811439406</v>
      </c>
      <c r="J21" s="76">
        <f t="shared" si="5"/>
        <v>0.45999869107481439</v>
      </c>
      <c r="L21" s="73">
        <f t="shared" si="0"/>
        <v>2290.6330481800937</v>
      </c>
      <c r="M21" s="76">
        <f t="shared" si="1"/>
        <v>0.71582282755627924</v>
      </c>
      <c r="O21" s="73">
        <f t="shared" si="2"/>
        <v>3069.3144843155146</v>
      </c>
      <c r="P21" s="76">
        <f t="shared" si="3"/>
        <v>0.95916077634859831</v>
      </c>
    </row>
    <row r="22" spans="2:16" x14ac:dyDescent="0.15">
      <c r="G22" s="73">
        <v>3400</v>
      </c>
      <c r="I22" s="73">
        <f t="shared" si="4"/>
        <v>1506.0215276113004</v>
      </c>
      <c r="J22" s="76">
        <f t="shared" si="5"/>
        <v>0.44294750812097072</v>
      </c>
      <c r="L22" s="73">
        <f t="shared" si="0"/>
        <v>2328.7777572024343</v>
      </c>
      <c r="M22" s="76">
        <f t="shared" si="1"/>
        <v>0.6849346344713042</v>
      </c>
      <c r="O22" s="73">
        <f t="shared" si="2"/>
        <v>3120.6835267309034</v>
      </c>
      <c r="P22" s="76">
        <f t="shared" si="3"/>
        <v>0.91784809609732454</v>
      </c>
    </row>
    <row r="23" spans="2:16" x14ac:dyDescent="0.15">
      <c r="G23" s="73">
        <v>3600</v>
      </c>
      <c r="I23" s="73">
        <f t="shared" si="4"/>
        <v>1539.4841359711049</v>
      </c>
      <c r="J23" s="76">
        <f t="shared" si="5"/>
        <v>0.42763448221419581</v>
      </c>
      <c r="L23" s="73">
        <f t="shared" si="0"/>
        <v>2365.8440415418609</v>
      </c>
      <c r="M23" s="76">
        <f t="shared" si="1"/>
        <v>0.65717890042829463</v>
      </c>
      <c r="O23" s="73">
        <f t="shared" si="2"/>
        <v>3166.9248521761237</v>
      </c>
      <c r="P23" s="76">
        <f t="shared" si="3"/>
        <v>0.87970134782670106</v>
      </c>
    </row>
    <row r="24" spans="2:16" x14ac:dyDescent="0.15">
      <c r="G24" s="73">
        <v>3800</v>
      </c>
      <c r="I24" s="73">
        <f t="shared" si="4"/>
        <v>1572.435323463631</v>
      </c>
      <c r="J24" s="76">
        <f t="shared" si="5"/>
        <v>0.41379876933253446</v>
      </c>
      <c r="L24" s="73">
        <f t="shared" si="0"/>
        <v>2401.9925495973716</v>
      </c>
      <c r="M24" s="76">
        <f t="shared" si="1"/>
        <v>0.63210330252562408</v>
      </c>
      <c r="O24" s="73">
        <f t="shared" si="2"/>
        <v>3210.1222243523016</v>
      </c>
      <c r="P24" s="76">
        <f t="shared" si="3"/>
        <v>0.84476900640850039</v>
      </c>
    </row>
    <row r="25" spans="2:16" x14ac:dyDescent="0.15">
      <c r="G25" s="73">
        <v>4000</v>
      </c>
      <c r="I25" s="73">
        <f t="shared" si="4"/>
        <v>1604.9186910982999</v>
      </c>
      <c r="J25" s="76">
        <f t="shared" si="5"/>
        <v>0.40122967277457494</v>
      </c>
      <c r="L25" s="73">
        <f t="shared" si="0"/>
        <v>2437.3448295773114</v>
      </c>
      <c r="M25" s="76">
        <f t="shared" si="1"/>
        <v>0.60933620739432781</v>
      </c>
      <c r="O25" s="73">
        <f t="shared" si="2"/>
        <v>3251.1886431509579</v>
      </c>
      <c r="P25" s="76">
        <f t="shared" si="3"/>
        <v>0.81279716078773945</v>
      </c>
    </row>
    <row r="26" spans="2:16" x14ac:dyDescent="0.15">
      <c r="G26" s="73">
        <v>4200</v>
      </c>
      <c r="I26" s="73">
        <f t="shared" si="4"/>
        <v>1636.9714728855963</v>
      </c>
      <c r="J26" s="76">
        <f t="shared" si="5"/>
        <v>0.38975511259180867</v>
      </c>
      <c r="L26" s="73">
        <f t="shared" si="0"/>
        <v>2471.9958114394062</v>
      </c>
      <c r="M26" s="76">
        <f t="shared" si="1"/>
        <v>0.58857043129509667</v>
      </c>
      <c r="O26" s="73">
        <f t="shared" si="2"/>
        <v>3290.6330481800937</v>
      </c>
      <c r="P26" s="76">
        <f t="shared" si="3"/>
        <v>0.78348405909049856</v>
      </c>
    </row>
    <row r="27" spans="2:16" x14ac:dyDescent="0.15">
      <c r="G27" s="73">
        <v>4400</v>
      </c>
      <c r="I27" s="73">
        <f t="shared" si="4"/>
        <v>1668.6258047789227</v>
      </c>
      <c r="J27" s="76">
        <f t="shared" si="5"/>
        <v>0.37923313744975518</v>
      </c>
      <c r="L27" s="73">
        <f t="shared" si="0"/>
        <v>2506.0215276113004</v>
      </c>
      <c r="M27" s="76">
        <f t="shared" si="1"/>
        <v>0.56955034718438646</v>
      </c>
      <c r="O27" s="73">
        <f t="shared" si="2"/>
        <v>3328.7777572024343</v>
      </c>
      <c r="P27" s="76">
        <f t="shared" si="3"/>
        <v>0.7565403993641896</v>
      </c>
    </row>
    <row r="28" spans="2:16" x14ac:dyDescent="0.15">
      <c r="G28" s="73">
        <v>4600</v>
      </c>
      <c r="I28" s="73">
        <f t="shared" si="4"/>
        <v>1699.9096809856742</v>
      </c>
      <c r="J28" s="76">
        <f>I28/G28</f>
        <v>0.36954558282297267</v>
      </c>
      <c r="L28" s="73">
        <f t="shared" si="0"/>
        <v>2539.4841359711049</v>
      </c>
      <c r="M28" s="76">
        <f t="shared" si="1"/>
        <v>0.55206176868937062</v>
      </c>
      <c r="O28" s="73">
        <f t="shared" si="2"/>
        <v>3365.8440415418609</v>
      </c>
      <c r="P28" s="76">
        <f t="shared" si="3"/>
        <v>0.73170522642214364</v>
      </c>
    </row>
    <row r="29" spans="2:16" x14ac:dyDescent="0.15">
      <c r="G29" s="73">
        <v>4800</v>
      </c>
      <c r="I29" s="73">
        <f t="shared" si="4"/>
        <v>1730.8476877669436</v>
      </c>
      <c r="J29" s="76">
        <f>I29/G29</f>
        <v>0.36059326828477994</v>
      </c>
      <c r="L29" s="73">
        <f t="shared" si="0"/>
        <v>2572.435323463631</v>
      </c>
      <c r="M29" s="76">
        <f t="shared" si="1"/>
        <v>0.53592402572158981</v>
      </c>
      <c r="O29" s="73">
        <f t="shared" si="2"/>
        <v>3401.9925495973716</v>
      </c>
      <c r="P29" s="76">
        <f t="shared" si="3"/>
        <v>0.70874844783278579</v>
      </c>
    </row>
    <row r="30" spans="2:16" x14ac:dyDescent="0.15">
      <c r="G30" s="73">
        <v>5000</v>
      </c>
      <c r="I30" s="73">
        <f t="shared" si="4"/>
        <v>1761.4615754863516</v>
      </c>
      <c r="J30" s="76">
        <f>I30/G30</f>
        <v>0.35229231509727033</v>
      </c>
      <c r="L30" s="73">
        <f t="shared" si="0"/>
        <v>2604.9186910982999</v>
      </c>
      <c r="M30" s="76">
        <f t="shared" si="1"/>
        <v>0.52098373821965993</v>
      </c>
      <c r="O30" s="73">
        <f t="shared" si="2"/>
        <v>3437.3448295773114</v>
      </c>
      <c r="P30" s="76">
        <f t="shared" si="3"/>
        <v>0.68746896591546225</v>
      </c>
    </row>
    <row r="31" spans="2:16" x14ac:dyDescent="0.15">
      <c r="G31" s="73">
        <v>5200</v>
      </c>
      <c r="I31" s="73">
        <f t="shared" si="4"/>
        <v>1791.7707108661243</v>
      </c>
      <c r="J31" s="76">
        <f t="shared" ref="J31:J45" si="6">I31/G31</f>
        <v>0.34457129055117774</v>
      </c>
      <c r="L31" s="73">
        <f t="shared" si="0"/>
        <v>2636.9714728855961</v>
      </c>
      <c r="M31" s="76">
        <f t="shared" si="1"/>
        <v>0.50710989863184541</v>
      </c>
      <c r="O31" s="73">
        <f t="shared" si="2"/>
        <v>3471.9958114394062</v>
      </c>
      <c r="P31" s="76">
        <f t="shared" si="3"/>
        <v>0.66769150219988582</v>
      </c>
    </row>
    <row r="32" spans="2:16" x14ac:dyDescent="0.15">
      <c r="G32" s="73">
        <v>5400</v>
      </c>
      <c r="I32" s="73">
        <f t="shared" si="4"/>
        <v>1821.792439043973</v>
      </c>
      <c r="J32" s="76">
        <f t="shared" si="6"/>
        <v>0.33736897019332834</v>
      </c>
      <c r="L32" s="73">
        <f t="shared" si="0"/>
        <v>2668.6258047789224</v>
      </c>
      <c r="M32" s="76">
        <f t="shared" si="1"/>
        <v>0.49418996384794861</v>
      </c>
      <c r="O32" s="73">
        <f t="shared" si="2"/>
        <v>3506.0215276113004</v>
      </c>
      <c r="P32" s="76">
        <f t="shared" si="3"/>
        <v>0.64926324585394446</v>
      </c>
    </row>
    <row r="33" spans="7:16" x14ac:dyDescent="0.15">
      <c r="G33" s="73">
        <v>5600</v>
      </c>
      <c r="I33" s="73">
        <f t="shared" si="4"/>
        <v>1851.5423767004227</v>
      </c>
      <c r="J33" s="76">
        <f t="shared" si="6"/>
        <v>0.33063256726793261</v>
      </c>
      <c r="L33" s="73">
        <f t="shared" si="0"/>
        <v>2699.9096809856742</v>
      </c>
      <c r="M33" s="76">
        <f t="shared" si="1"/>
        <v>0.48212672874744184</v>
      </c>
      <c r="O33" s="73">
        <f t="shared" si="2"/>
        <v>3539.4841359711049</v>
      </c>
      <c r="P33" s="76">
        <f t="shared" si="3"/>
        <v>0.6320507385662687</v>
      </c>
    </row>
    <row r="34" spans="7:16" x14ac:dyDescent="0.15">
      <c r="G34" s="73">
        <v>5800</v>
      </c>
      <c r="I34" s="73">
        <f t="shared" si="4"/>
        <v>1881.0346518039655</v>
      </c>
      <c r="J34" s="76">
        <f t="shared" si="6"/>
        <v>0.32431631927654581</v>
      </c>
      <c r="L34" s="73">
        <f t="shared" si="0"/>
        <v>2730.8476877669436</v>
      </c>
      <c r="M34" s="76">
        <f t="shared" si="1"/>
        <v>0.47083580823567994</v>
      </c>
      <c r="O34" s="73">
        <f t="shared" si="2"/>
        <v>3572.435323463631</v>
      </c>
      <c r="P34" s="76">
        <f t="shared" si="3"/>
        <v>0.61593712473510875</v>
      </c>
    </row>
    <row r="35" spans="7:16" x14ac:dyDescent="0.15">
      <c r="G35" s="73">
        <v>6000</v>
      </c>
      <c r="I35" s="73">
        <f t="shared" si="4"/>
        <v>1910.2821015130412</v>
      </c>
      <c r="J35" s="76">
        <f t="shared" si="6"/>
        <v>0.31838035025217354</v>
      </c>
      <c r="L35" s="73">
        <f t="shared" si="0"/>
        <v>2761.4615754863516</v>
      </c>
      <c r="M35" s="76">
        <f t="shared" si="1"/>
        <v>0.46024359591439196</v>
      </c>
      <c r="O35" s="73">
        <f t="shared" si="2"/>
        <v>3604.9186910982999</v>
      </c>
      <c r="P35" s="76">
        <f t="shared" si="3"/>
        <v>0.60081978184971663</v>
      </c>
    </row>
    <row r="36" spans="7:16" x14ac:dyDescent="0.15">
      <c r="G36" s="73">
        <v>6200</v>
      </c>
      <c r="I36" s="73">
        <f t="shared" si="4"/>
        <v>1939.2964369179367</v>
      </c>
      <c r="J36" s="76">
        <f t="shared" si="6"/>
        <v>0.31278974788998981</v>
      </c>
      <c r="L36" s="73">
        <f t="shared" si="0"/>
        <v>2791.7707108661243</v>
      </c>
      <c r="M36" s="76">
        <f t="shared" si="1"/>
        <v>0.45028559852679423</v>
      </c>
      <c r="O36" s="73">
        <f t="shared" si="2"/>
        <v>3636.9714728855961</v>
      </c>
      <c r="P36" s="76">
        <f t="shared" si="3"/>
        <v>0.58660830207832193</v>
      </c>
    </row>
    <row r="37" spans="7:16" x14ac:dyDescent="0.15">
      <c r="G37" s="73">
        <v>6400</v>
      </c>
      <c r="I37" s="73">
        <f t="shared" si="4"/>
        <v>1968.088381239314</v>
      </c>
      <c r="J37" s="76">
        <f t="shared" si="6"/>
        <v>0.30751380956864283</v>
      </c>
      <c r="L37" s="73">
        <f t="shared" si="0"/>
        <v>2821.792439043973</v>
      </c>
      <c r="M37" s="76">
        <f t="shared" si="1"/>
        <v>0.44090506860062079</v>
      </c>
      <c r="O37" s="73">
        <f t="shared" si="2"/>
        <v>3668.6258047789224</v>
      </c>
      <c r="P37" s="76">
        <f t="shared" si="3"/>
        <v>0.57322278199670662</v>
      </c>
    </row>
    <row r="38" spans="7:16" x14ac:dyDescent="0.15">
      <c r="G38" s="73">
        <v>6600</v>
      </c>
      <c r="I38" s="73">
        <f t="shared" si="4"/>
        <v>1996.6677865837269</v>
      </c>
      <c r="J38" s="76">
        <f t="shared" si="6"/>
        <v>0.30252542220965556</v>
      </c>
      <c r="L38" s="73">
        <f t="shared" si="0"/>
        <v>2851.5423767004227</v>
      </c>
      <c r="M38" s="76">
        <f t="shared" si="1"/>
        <v>0.43205187525763977</v>
      </c>
      <c r="O38" s="73">
        <f t="shared" si="2"/>
        <v>3699.9096809856742</v>
      </c>
      <c r="P38" s="76">
        <f t="shared" si="3"/>
        <v>0.56059237590692035</v>
      </c>
    </row>
    <row r="39" spans="7:16" x14ac:dyDescent="0.15">
      <c r="G39" s="73">
        <v>6800</v>
      </c>
      <c r="I39" s="73">
        <f t="shared" si="4"/>
        <v>2025.0437332294243</v>
      </c>
      <c r="J39" s="76">
        <f t="shared" si="6"/>
        <v>0.29780054900432712</v>
      </c>
      <c r="L39" s="73">
        <f t="shared" si="0"/>
        <v>2881.0346518039655</v>
      </c>
      <c r="M39" s="76">
        <f t="shared" si="1"/>
        <v>0.42368156644175964</v>
      </c>
      <c r="O39" s="73">
        <f t="shared" si="2"/>
        <v>3730.8476877669436</v>
      </c>
      <c r="P39" s="76">
        <f t="shared" si="3"/>
        <v>0.5486540717304329</v>
      </c>
    </row>
    <row r="40" spans="7:16" x14ac:dyDescent="0.15">
      <c r="G40" s="73">
        <v>7000</v>
      </c>
      <c r="I40" s="73">
        <f t="shared" si="4"/>
        <v>2053.2246145679583</v>
      </c>
      <c r="J40" s="76">
        <f t="shared" si="6"/>
        <v>0.29331780208113689</v>
      </c>
      <c r="L40" s="73">
        <f t="shared" si="0"/>
        <v>2910.2821015130412</v>
      </c>
      <c r="M40" s="76">
        <f t="shared" si="1"/>
        <v>0.41575458593043446</v>
      </c>
      <c r="O40" s="73">
        <f t="shared" si="2"/>
        <v>3761.4615754863516</v>
      </c>
      <c r="P40" s="76">
        <f t="shared" si="3"/>
        <v>0.53735165364090742</v>
      </c>
    </row>
    <row r="41" spans="7:16" x14ac:dyDescent="0.15">
      <c r="G41" s="73">
        <v>7200</v>
      </c>
      <c r="I41" s="73">
        <f t="shared" si="4"/>
        <v>2081.2182101824542</v>
      </c>
      <c r="J41" s="76">
        <f t="shared" si="6"/>
        <v>0.28905808474756306</v>
      </c>
      <c r="L41" s="73">
        <f t="shared" si="0"/>
        <v>2939.2964369179367</v>
      </c>
      <c r="M41" s="76">
        <f t="shared" si="1"/>
        <v>0.40823561623860233</v>
      </c>
      <c r="O41" s="73">
        <f t="shared" si="2"/>
        <v>3791.7707108661243</v>
      </c>
      <c r="P41" s="76">
        <f t="shared" si="3"/>
        <v>0.52663482095362835</v>
      </c>
    </row>
    <row r="42" spans="7:16" x14ac:dyDescent="0.15">
      <c r="G42" s="73">
        <v>7400</v>
      </c>
      <c r="I42" s="73">
        <f t="shared" si="4"/>
        <v>2109.0317490482335</v>
      </c>
      <c r="J42" s="76">
        <f t="shared" si="6"/>
        <v>0.28500429041192343</v>
      </c>
      <c r="L42" s="73">
        <f t="shared" si="0"/>
        <v>2968.088381239314</v>
      </c>
      <c r="M42" s="76">
        <f t="shared" si="1"/>
        <v>0.40109302449179918</v>
      </c>
      <c r="O42" s="73">
        <f t="shared" si="2"/>
        <v>3821.792439043973</v>
      </c>
      <c r="P42" s="76">
        <f t="shared" si="3"/>
        <v>0.51645843770864497</v>
      </c>
    </row>
    <row r="43" spans="7:16" x14ac:dyDescent="0.15">
      <c r="G43" s="73">
        <v>7600</v>
      </c>
      <c r="I43" s="73">
        <f t="shared" si="4"/>
        <v>2136.6719644574691</v>
      </c>
      <c r="J43" s="76">
        <f t="shared" si="6"/>
        <v>0.28114104795493017</v>
      </c>
      <c r="L43" s="73">
        <f t="shared" si="0"/>
        <v>2996.6677865837269</v>
      </c>
      <c r="M43" s="76">
        <f t="shared" si="1"/>
        <v>0.39429839297154301</v>
      </c>
      <c r="O43" s="73">
        <f t="shared" si="2"/>
        <v>3851.5423767004227</v>
      </c>
      <c r="P43" s="76">
        <f t="shared" si="3"/>
        <v>0.50678189167110821</v>
      </c>
    </row>
    <row r="44" spans="7:16" x14ac:dyDescent="0.15">
      <c r="G44" s="73">
        <v>7800</v>
      </c>
      <c r="I44" s="73">
        <f t="shared" si="4"/>
        <v>2164.1451419692312</v>
      </c>
      <c r="J44" s="76">
        <f t="shared" si="6"/>
        <v>0.27745450538067068</v>
      </c>
      <c r="L44" s="73">
        <f t="shared" si="0"/>
        <v>3025.0437332294241</v>
      </c>
      <c r="M44" s="76">
        <f t="shared" si="1"/>
        <v>0.38782611964479796</v>
      </c>
      <c r="O44" s="73">
        <f t="shared" si="2"/>
        <v>3881.0346518039655</v>
      </c>
      <c r="P44" s="76">
        <f t="shared" si="3"/>
        <v>0.49756854510307252</v>
      </c>
    </row>
    <row r="45" spans="7:16" x14ac:dyDescent="0.15">
      <c r="G45" s="73">
        <v>8000</v>
      </c>
      <c r="I45" s="73">
        <f t="shared" si="4"/>
        <v>2191.4571614494371</v>
      </c>
      <c r="J45" s="76">
        <f t="shared" si="6"/>
        <v>0.27393214518117964</v>
      </c>
      <c r="L45" s="73">
        <f t="shared" si="0"/>
        <v>3053.2246145679583</v>
      </c>
      <c r="M45" s="76">
        <f t="shared" si="1"/>
        <v>0.38165307682099481</v>
      </c>
      <c r="O45" s="73">
        <f t="shared" si="2"/>
        <v>3910.2821015130412</v>
      </c>
      <c r="P45" s="76">
        <f t="shared" si="3"/>
        <v>0.48878526268913014</v>
      </c>
    </row>
    <row r="46" spans="7:16" x14ac:dyDescent="0.15">
      <c r="J46" s="77"/>
      <c r="M46" s="77"/>
      <c r="P46" s="77"/>
    </row>
    <row r="47" spans="7:16" x14ac:dyDescent="0.15">
      <c r="J47" s="77"/>
      <c r="M47" s="77"/>
      <c r="P47" s="77"/>
    </row>
    <row r="48" spans="7:16" x14ac:dyDescent="0.15">
      <c r="J48" s="77"/>
      <c r="M48" s="77"/>
      <c r="P48" s="77"/>
    </row>
    <row r="53" spans="2:2" x14ac:dyDescent="0.15">
      <c r="B53" s="74"/>
    </row>
  </sheetData>
  <mergeCells count="2">
    <mergeCell ref="B4:B18"/>
    <mergeCell ref="C4:C18"/>
  </mergeCells>
  <phoneticPr fontId="1" type="noConversion"/>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C2:O48"/>
  <sheetViews>
    <sheetView workbookViewId="0">
      <selection activeCell="H15" sqref="H15"/>
    </sheetView>
  </sheetViews>
  <sheetFormatPr defaultColWidth="6.625" defaultRowHeight="11.25" x14ac:dyDescent="0.15"/>
  <cols>
    <col min="1" max="2" width="6.625" style="67"/>
    <col min="3" max="3" width="20.375" style="67" bestFit="1" customWidth="1"/>
    <col min="4" max="6" width="6.625" style="67"/>
    <col min="7" max="7" width="14.75" style="67" bestFit="1" customWidth="1"/>
    <col min="8" max="8" width="72.125" style="67" customWidth="1"/>
    <col min="9" max="11" width="6.625" style="67" customWidth="1"/>
    <col min="12" max="12" width="6.625" style="67"/>
    <col min="13" max="13" width="15.375" style="67" bestFit="1" customWidth="1"/>
    <col min="14" max="14" width="31.625" style="67" customWidth="1"/>
    <col min="15" max="15" width="18.875" style="67" bestFit="1" customWidth="1"/>
    <col min="16" max="16384" width="6.625" style="67"/>
  </cols>
  <sheetData>
    <row r="2" spans="3:15" x14ac:dyDescent="0.15">
      <c r="G2" s="66" t="s">
        <v>423</v>
      </c>
      <c r="H2" s="66" t="s">
        <v>424</v>
      </c>
    </row>
    <row r="3" spans="3:15" x14ac:dyDescent="0.15">
      <c r="G3" s="66" t="s">
        <v>425</v>
      </c>
      <c r="H3" s="66" t="s">
        <v>429</v>
      </c>
    </row>
    <row r="4" spans="3:15" x14ac:dyDescent="0.15">
      <c r="G4" s="66" t="s">
        <v>426</v>
      </c>
      <c r="H4" s="66" t="s">
        <v>428</v>
      </c>
    </row>
    <row r="6" spans="3:15" x14ac:dyDescent="0.15">
      <c r="G6" s="90" t="s">
        <v>534</v>
      </c>
    </row>
    <row r="7" spans="3:15" x14ac:dyDescent="0.15">
      <c r="C7" s="66"/>
      <c r="D7" s="66"/>
      <c r="G7" s="66"/>
      <c r="H7" s="66" t="s">
        <v>203</v>
      </c>
    </row>
    <row r="8" spans="3:15" s="70" customFormat="1" ht="42.75" customHeight="1" x14ac:dyDescent="0.15">
      <c r="C8" s="31" t="s">
        <v>409</v>
      </c>
      <c r="D8" s="31" t="s">
        <v>427</v>
      </c>
      <c r="G8" s="31" t="s">
        <v>408</v>
      </c>
      <c r="H8" s="31" t="s">
        <v>532</v>
      </c>
      <c r="M8" s="70" t="s">
        <v>449</v>
      </c>
      <c r="N8" s="70" t="s">
        <v>459</v>
      </c>
      <c r="O8" s="70" t="s">
        <v>460</v>
      </c>
    </row>
    <row r="9" spans="3:15" x14ac:dyDescent="0.15">
      <c r="C9" s="66" t="s">
        <v>253</v>
      </c>
      <c r="D9" s="66" t="s">
        <v>410</v>
      </c>
      <c r="M9" s="67" t="s">
        <v>451</v>
      </c>
      <c r="N9" s="67" t="s">
        <v>463</v>
      </c>
      <c r="O9" s="67" t="s">
        <v>461</v>
      </c>
    </row>
    <row r="10" spans="3:15" ht="33.75" x14ac:dyDescent="0.15">
      <c r="C10" s="66" t="s">
        <v>422</v>
      </c>
      <c r="D10" s="66" t="s">
        <v>410</v>
      </c>
      <c r="G10" s="86" t="s">
        <v>502</v>
      </c>
      <c r="H10" s="31" t="s">
        <v>503</v>
      </c>
      <c r="M10" s="67" t="s">
        <v>430</v>
      </c>
      <c r="N10" s="67" t="s">
        <v>468</v>
      </c>
      <c r="O10" s="67" t="s">
        <v>469</v>
      </c>
    </row>
    <row r="11" spans="3:15" x14ac:dyDescent="0.15">
      <c r="C11" s="66" t="s">
        <v>240</v>
      </c>
      <c r="D11" s="66" t="s">
        <v>410</v>
      </c>
      <c r="K11" s="68"/>
      <c r="L11" s="68"/>
      <c r="M11" s="67" t="s">
        <v>452</v>
      </c>
      <c r="N11" s="67" t="s">
        <v>470</v>
      </c>
      <c r="O11" s="67" t="s">
        <v>471</v>
      </c>
    </row>
    <row r="12" spans="3:15" x14ac:dyDescent="0.15">
      <c r="C12" s="69" t="s">
        <v>411</v>
      </c>
      <c r="D12" s="69" t="s">
        <v>412</v>
      </c>
      <c r="K12" s="68"/>
      <c r="L12" s="68"/>
      <c r="M12" s="67" t="s">
        <v>431</v>
      </c>
      <c r="N12" s="67" t="s">
        <v>413</v>
      </c>
      <c r="O12" s="67" t="s">
        <v>472</v>
      </c>
    </row>
    <row r="13" spans="3:15" x14ac:dyDescent="0.15">
      <c r="C13" s="66" t="s">
        <v>413</v>
      </c>
      <c r="D13" s="66" t="s">
        <v>410</v>
      </c>
      <c r="K13" s="68"/>
      <c r="L13" s="68"/>
      <c r="M13" s="67" t="s">
        <v>450</v>
      </c>
    </row>
    <row r="14" spans="3:15" x14ac:dyDescent="0.15">
      <c r="C14" s="71" t="s">
        <v>414</v>
      </c>
      <c r="D14" s="71" t="s">
        <v>410</v>
      </c>
      <c r="M14" s="67" t="s">
        <v>433</v>
      </c>
      <c r="N14" s="67" t="s">
        <v>434</v>
      </c>
    </row>
    <row r="15" spans="3:15" x14ac:dyDescent="0.15">
      <c r="C15" s="66" t="s">
        <v>361</v>
      </c>
      <c r="D15" s="66" t="s">
        <v>410</v>
      </c>
      <c r="M15" s="67" t="s">
        <v>435</v>
      </c>
      <c r="N15" s="67" t="s">
        <v>473</v>
      </c>
      <c r="O15" s="67" t="s">
        <v>472</v>
      </c>
    </row>
    <row r="16" spans="3:15" x14ac:dyDescent="0.15">
      <c r="C16" s="69" t="s">
        <v>415</v>
      </c>
      <c r="D16" s="69" t="s">
        <v>412</v>
      </c>
      <c r="M16" s="67" t="s">
        <v>436</v>
      </c>
      <c r="N16" s="67" t="s">
        <v>434</v>
      </c>
    </row>
    <row r="17" spans="3:15" x14ac:dyDescent="0.15">
      <c r="C17" s="71" t="s">
        <v>416</v>
      </c>
      <c r="D17" s="71" t="s">
        <v>410</v>
      </c>
      <c r="K17" s="68"/>
      <c r="L17" s="68"/>
      <c r="M17" s="67" t="s">
        <v>437</v>
      </c>
      <c r="N17" s="67" t="s">
        <v>464</v>
      </c>
    </row>
    <row r="18" spans="3:15" x14ac:dyDescent="0.15">
      <c r="C18" s="72"/>
      <c r="D18" s="72"/>
      <c r="K18" s="68"/>
      <c r="L18" s="68"/>
      <c r="M18" s="67" t="s">
        <v>438</v>
      </c>
      <c r="N18" s="67" t="s">
        <v>432</v>
      </c>
    </row>
    <row r="19" spans="3:15" x14ac:dyDescent="0.15">
      <c r="C19" s="71" t="s">
        <v>417</v>
      </c>
      <c r="D19" s="71" t="s">
        <v>410</v>
      </c>
      <c r="K19" s="68"/>
      <c r="L19" s="68"/>
      <c r="M19" s="67" t="s">
        <v>454</v>
      </c>
      <c r="N19" s="67" t="s">
        <v>465</v>
      </c>
      <c r="O19" s="67" t="s">
        <v>415</v>
      </c>
    </row>
    <row r="20" spans="3:15" x14ac:dyDescent="0.15">
      <c r="C20" s="69" t="s">
        <v>418</v>
      </c>
      <c r="D20" s="69" t="s">
        <v>412</v>
      </c>
      <c r="M20" s="67" t="s">
        <v>439</v>
      </c>
      <c r="N20" s="67" t="s">
        <v>466</v>
      </c>
    </row>
    <row r="21" spans="3:15" x14ac:dyDescent="0.15">
      <c r="C21" s="69" t="s">
        <v>419</v>
      </c>
      <c r="D21" s="69" t="s">
        <v>412</v>
      </c>
      <c r="M21" s="67" t="s">
        <v>440</v>
      </c>
      <c r="N21" s="67" t="s">
        <v>466</v>
      </c>
    </row>
    <row r="22" spans="3:15" x14ac:dyDescent="0.15">
      <c r="C22" s="69" t="s">
        <v>420</v>
      </c>
      <c r="D22" s="69" t="s">
        <v>412</v>
      </c>
      <c r="M22" s="67" t="s">
        <v>441</v>
      </c>
      <c r="N22" s="67" t="s">
        <v>464</v>
      </c>
    </row>
    <row r="23" spans="3:15" x14ac:dyDescent="0.15">
      <c r="C23" s="69" t="s">
        <v>421</v>
      </c>
      <c r="D23" s="69" t="s">
        <v>412</v>
      </c>
      <c r="M23" s="67" t="s">
        <v>442</v>
      </c>
      <c r="N23" s="67" t="s">
        <v>473</v>
      </c>
      <c r="O23" s="67" t="s">
        <v>474</v>
      </c>
    </row>
    <row r="24" spans="3:15" x14ac:dyDescent="0.15">
      <c r="C24" s="66" t="s">
        <v>197</v>
      </c>
      <c r="D24" s="66" t="s">
        <v>410</v>
      </c>
      <c r="K24" s="68"/>
      <c r="L24" s="68"/>
      <c r="M24" s="67" t="s">
        <v>455</v>
      </c>
      <c r="N24" s="67" t="s">
        <v>491</v>
      </c>
      <c r="O24" s="67" t="s">
        <v>474</v>
      </c>
    </row>
    <row r="25" spans="3:15" x14ac:dyDescent="0.15">
      <c r="C25" s="66" t="s">
        <v>245</v>
      </c>
      <c r="D25" s="66" t="s">
        <v>410</v>
      </c>
      <c r="K25" s="68"/>
      <c r="L25" s="68"/>
      <c r="M25" s="67" t="s">
        <v>456</v>
      </c>
      <c r="N25" s="67" t="s">
        <v>453</v>
      </c>
    </row>
    <row r="26" spans="3:15" x14ac:dyDescent="0.15">
      <c r="M26" s="67" t="s">
        <v>443</v>
      </c>
      <c r="N26" s="67" t="s">
        <v>467</v>
      </c>
    </row>
    <row r="27" spans="3:15" x14ac:dyDescent="0.15">
      <c r="M27" s="67" t="s">
        <v>457</v>
      </c>
      <c r="N27" s="67" t="s">
        <v>492</v>
      </c>
      <c r="O27" s="67" t="s">
        <v>475</v>
      </c>
    </row>
    <row r="28" spans="3:15" x14ac:dyDescent="0.15">
      <c r="M28" s="67" t="s">
        <v>444</v>
      </c>
      <c r="N28" s="67" t="s">
        <v>413</v>
      </c>
      <c r="O28" s="67" t="s">
        <v>476</v>
      </c>
    </row>
    <row r="29" spans="3:15" x14ac:dyDescent="0.15">
      <c r="M29" s="67" t="s">
        <v>445</v>
      </c>
      <c r="N29" s="67" t="s">
        <v>462</v>
      </c>
    </row>
    <row r="30" spans="3:15" x14ac:dyDescent="0.15">
      <c r="M30" s="67" t="s">
        <v>446</v>
      </c>
      <c r="O30" s="67" t="s">
        <v>447</v>
      </c>
    </row>
    <row r="31" spans="3:15" x14ac:dyDescent="0.15">
      <c r="M31" s="67" t="s">
        <v>458</v>
      </c>
      <c r="N31" s="67" t="s">
        <v>413</v>
      </c>
      <c r="O31" s="67" t="s">
        <v>477</v>
      </c>
    </row>
    <row r="32" spans="3:15" x14ac:dyDescent="0.15">
      <c r="M32" s="67" t="s">
        <v>448</v>
      </c>
      <c r="N32" s="67" t="s">
        <v>417</v>
      </c>
      <c r="O32" s="67" t="s">
        <v>478</v>
      </c>
    </row>
    <row r="33" spans="13:15" x14ac:dyDescent="0.15">
      <c r="M33" s="67" t="s">
        <v>188</v>
      </c>
      <c r="N33" s="67" t="s">
        <v>490</v>
      </c>
      <c r="O33" s="67" t="s">
        <v>479</v>
      </c>
    </row>
    <row r="48" spans="13:15" x14ac:dyDescent="0.15">
      <c r="N48" s="67" t="s">
        <v>432</v>
      </c>
    </row>
  </sheetData>
  <phoneticPr fontId="1"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J32"/>
  <sheetViews>
    <sheetView topLeftCell="C7" workbookViewId="0">
      <selection activeCell="F12" sqref="F12"/>
    </sheetView>
  </sheetViews>
  <sheetFormatPr defaultColWidth="6.625" defaultRowHeight="11.25" x14ac:dyDescent="0.15"/>
  <cols>
    <col min="1" max="1" width="6.625" style="28"/>
    <col min="2" max="2" width="6.625" style="27"/>
    <col min="3" max="3" width="10.375" style="27" bestFit="1" customWidth="1"/>
    <col min="4" max="4" width="7.375" style="27" customWidth="1"/>
    <col min="5" max="5" width="74.125" style="28" customWidth="1"/>
    <col min="6" max="8" width="60.625" style="28" customWidth="1"/>
    <col min="9" max="9" width="27.25" style="28" bestFit="1" customWidth="1"/>
    <col min="10" max="16384" width="6.625" style="28"/>
  </cols>
  <sheetData>
    <row r="1" spans="2:10" x14ac:dyDescent="0.15">
      <c r="B1" s="27" t="s">
        <v>223</v>
      </c>
    </row>
    <row r="2" spans="2:10" x14ac:dyDescent="0.15">
      <c r="D2" s="27" t="s">
        <v>224</v>
      </c>
      <c r="E2" s="28" t="s">
        <v>509</v>
      </c>
    </row>
    <row r="4" spans="2:10" x14ac:dyDescent="0.15">
      <c r="D4" s="27" t="s">
        <v>225</v>
      </c>
      <c r="E4" s="28" t="s">
        <v>510</v>
      </c>
    </row>
    <row r="6" spans="2:10" x14ac:dyDescent="0.15">
      <c r="D6" s="27" t="s">
        <v>225</v>
      </c>
      <c r="E6" s="28" t="s">
        <v>226</v>
      </c>
    </row>
    <row r="8" spans="2:10" x14ac:dyDescent="0.15">
      <c r="B8" s="100"/>
      <c r="C8" s="122" t="s">
        <v>506</v>
      </c>
      <c r="D8" s="100"/>
      <c r="E8" s="123" t="s">
        <v>601</v>
      </c>
      <c r="F8" s="124" t="s">
        <v>602</v>
      </c>
      <c r="G8" s="125" t="s">
        <v>227</v>
      </c>
      <c r="H8" s="126" t="s">
        <v>495</v>
      </c>
      <c r="I8" s="113" t="s">
        <v>228</v>
      </c>
    </row>
    <row r="9" spans="2:10" ht="101.25" x14ac:dyDescent="0.25">
      <c r="B9" s="134" t="s">
        <v>229</v>
      </c>
      <c r="C9" s="178" t="s">
        <v>230</v>
      </c>
      <c r="D9" s="98" t="s">
        <v>231</v>
      </c>
      <c r="E9" s="91" t="s">
        <v>555</v>
      </c>
      <c r="F9" s="91" t="s">
        <v>555</v>
      </c>
      <c r="G9" s="92" t="s">
        <v>620</v>
      </c>
      <c r="H9" s="91" t="s">
        <v>621</v>
      </c>
      <c r="I9" s="91" t="s">
        <v>536</v>
      </c>
      <c r="J9" s="30"/>
    </row>
    <row r="10" spans="2:10" ht="33.75" x14ac:dyDescent="0.25">
      <c r="B10" s="139"/>
      <c r="C10" s="179"/>
      <c r="D10" s="117" t="s">
        <v>232</v>
      </c>
      <c r="E10" s="91" t="s">
        <v>233</v>
      </c>
      <c r="F10" s="91" t="s">
        <v>233</v>
      </c>
      <c r="G10" s="91" t="s">
        <v>234</v>
      </c>
      <c r="H10" s="91" t="s">
        <v>233</v>
      </c>
      <c r="I10" s="91"/>
      <c r="J10" s="30"/>
    </row>
    <row r="11" spans="2:10" ht="67.5" x14ac:dyDescent="0.25">
      <c r="B11" s="139"/>
      <c r="C11" s="180"/>
      <c r="D11" s="117" t="s">
        <v>235</v>
      </c>
      <c r="E11" s="91" t="s">
        <v>236</v>
      </c>
      <c r="F11" s="91" t="s">
        <v>236</v>
      </c>
      <c r="G11" s="91" t="s">
        <v>237</v>
      </c>
      <c r="H11" s="91" t="s">
        <v>236</v>
      </c>
      <c r="I11" s="91"/>
      <c r="J11" s="30"/>
    </row>
    <row r="12" spans="2:10" ht="90" x14ac:dyDescent="0.15">
      <c r="B12" s="139"/>
      <c r="C12" s="178" t="s">
        <v>28</v>
      </c>
      <c r="D12" s="98" t="s">
        <v>238</v>
      </c>
      <c r="E12" s="91" t="s">
        <v>537</v>
      </c>
      <c r="F12" s="91" t="s">
        <v>538</v>
      </c>
      <c r="G12" s="92" t="s">
        <v>613</v>
      </c>
      <c r="H12" s="92"/>
      <c r="I12" s="91" t="s">
        <v>535</v>
      </c>
      <c r="J12" s="32"/>
    </row>
    <row r="13" spans="2:10" ht="45" x14ac:dyDescent="0.15">
      <c r="B13" s="139"/>
      <c r="C13" s="179"/>
      <c r="D13" s="117" t="s">
        <v>239</v>
      </c>
      <c r="E13" s="91"/>
      <c r="F13" s="91"/>
      <c r="G13" s="91" t="s">
        <v>609</v>
      </c>
      <c r="H13" s="91"/>
      <c r="I13" s="91"/>
      <c r="J13" s="32"/>
    </row>
    <row r="14" spans="2:10" x14ac:dyDescent="0.15">
      <c r="B14" s="139"/>
      <c r="C14" s="180"/>
      <c r="D14" s="98" t="s">
        <v>240</v>
      </c>
      <c r="E14" s="113" t="s">
        <v>241</v>
      </c>
      <c r="F14" s="113" t="s">
        <v>241</v>
      </c>
      <c r="G14" s="112"/>
      <c r="H14" s="112"/>
      <c r="I14" s="113"/>
    </row>
    <row r="15" spans="2:10" x14ac:dyDescent="0.15">
      <c r="B15" s="139"/>
      <c r="C15" s="122" t="s">
        <v>8</v>
      </c>
      <c r="D15" s="98" t="s">
        <v>242</v>
      </c>
      <c r="E15" s="113" t="s">
        <v>243</v>
      </c>
      <c r="F15" s="113" t="s">
        <v>496</v>
      </c>
      <c r="G15" s="112" t="s">
        <v>373</v>
      </c>
      <c r="H15" s="112" t="s">
        <v>373</v>
      </c>
      <c r="I15" s="113"/>
    </row>
    <row r="16" spans="2:10" x14ac:dyDescent="0.15">
      <c r="B16" s="139"/>
      <c r="C16" s="115" t="s">
        <v>556</v>
      </c>
      <c r="D16" s="98" t="s">
        <v>557</v>
      </c>
      <c r="E16" s="113" t="s">
        <v>558</v>
      </c>
      <c r="F16" s="113" t="s">
        <v>558</v>
      </c>
      <c r="G16" s="112" t="s">
        <v>563</v>
      </c>
      <c r="H16" s="112" t="s">
        <v>563</v>
      </c>
      <c r="I16" s="91"/>
    </row>
    <row r="17" spans="2:10" s="43" customFormat="1" x14ac:dyDescent="0.15">
      <c r="B17" s="139"/>
      <c r="C17" s="115" t="s">
        <v>596</v>
      </c>
      <c r="D17" s="98" t="s">
        <v>597</v>
      </c>
      <c r="E17" s="113" t="s">
        <v>598</v>
      </c>
      <c r="F17" s="113" t="s">
        <v>598</v>
      </c>
      <c r="G17" s="112" t="s">
        <v>599</v>
      </c>
      <c r="H17" s="112"/>
      <c r="I17" s="91"/>
    </row>
    <row r="18" spans="2:10" s="43" customFormat="1" x14ac:dyDescent="0.15">
      <c r="B18" s="139"/>
      <c r="C18" s="115" t="s">
        <v>610</v>
      </c>
      <c r="D18" s="98" t="s">
        <v>611</v>
      </c>
      <c r="E18" s="113" t="s">
        <v>618</v>
      </c>
      <c r="F18" s="113" t="s">
        <v>612</v>
      </c>
      <c r="G18" s="112"/>
      <c r="H18" s="112"/>
      <c r="I18" s="91"/>
    </row>
    <row r="19" spans="2:10" s="129" customFormat="1" ht="22.5" x14ac:dyDescent="0.15">
      <c r="B19" s="139"/>
      <c r="C19" s="130" t="s">
        <v>616</v>
      </c>
      <c r="D19" s="131" t="s">
        <v>617</v>
      </c>
      <c r="E19" s="114" t="s">
        <v>619</v>
      </c>
      <c r="F19" s="114" t="s">
        <v>619</v>
      </c>
      <c r="G19" s="92"/>
      <c r="H19" s="92"/>
      <c r="I19" s="91"/>
    </row>
    <row r="20" spans="2:10" s="116" customFormat="1" ht="22.5" x14ac:dyDescent="0.15">
      <c r="B20" s="135"/>
      <c r="C20" s="127" t="s">
        <v>603</v>
      </c>
      <c r="D20" s="117" t="s">
        <v>604</v>
      </c>
      <c r="E20" s="91" t="s">
        <v>608</v>
      </c>
      <c r="F20" s="91" t="s">
        <v>608</v>
      </c>
      <c r="G20" s="92" t="s">
        <v>605</v>
      </c>
      <c r="H20" s="92"/>
      <c r="I20" s="91"/>
    </row>
    <row r="21" spans="2:10" ht="15" customHeight="1" x14ac:dyDescent="0.25">
      <c r="B21" s="134" t="s">
        <v>244</v>
      </c>
      <c r="C21" s="178" t="s">
        <v>245</v>
      </c>
      <c r="D21" s="98" t="s">
        <v>245</v>
      </c>
      <c r="E21" s="113" t="s">
        <v>246</v>
      </c>
      <c r="F21" s="113" t="s">
        <v>600</v>
      </c>
      <c r="G21" s="112"/>
      <c r="H21" s="112"/>
      <c r="I21" s="113"/>
      <c r="J21" s="30"/>
    </row>
    <row r="22" spans="2:10" ht="15" x14ac:dyDescent="0.25">
      <c r="B22" s="135"/>
      <c r="C22" s="179"/>
      <c r="D22" s="98" t="s">
        <v>247</v>
      </c>
      <c r="E22" s="113" t="s">
        <v>376</v>
      </c>
      <c r="F22" s="113" t="s">
        <v>248</v>
      </c>
      <c r="G22" s="112"/>
      <c r="H22" s="112"/>
      <c r="I22" s="113"/>
      <c r="J22" s="30"/>
    </row>
    <row r="23" spans="2:10" x14ac:dyDescent="0.15">
      <c r="B23" s="98" t="s">
        <v>249</v>
      </c>
      <c r="C23" s="115" t="s">
        <v>18</v>
      </c>
      <c r="D23" s="98" t="s">
        <v>250</v>
      </c>
      <c r="E23" s="113" t="s">
        <v>251</v>
      </c>
      <c r="F23" s="113" t="s">
        <v>251</v>
      </c>
      <c r="G23" s="112"/>
      <c r="H23" s="112"/>
      <c r="I23" s="113"/>
    </row>
    <row r="24" spans="2:10" x14ac:dyDescent="0.15">
      <c r="B24" s="134" t="s">
        <v>252</v>
      </c>
      <c r="C24" s="178" t="s">
        <v>256</v>
      </c>
      <c r="D24" s="98" t="s">
        <v>253</v>
      </c>
      <c r="E24" s="113" t="s">
        <v>254</v>
      </c>
      <c r="F24" s="113" t="s">
        <v>254</v>
      </c>
      <c r="G24" s="112"/>
      <c r="H24" s="112"/>
      <c r="I24" s="113"/>
    </row>
    <row r="25" spans="2:10" x14ac:dyDescent="0.15">
      <c r="B25" s="135"/>
      <c r="C25" s="179"/>
      <c r="D25" s="98"/>
      <c r="E25" s="113"/>
      <c r="F25" s="113"/>
      <c r="G25" s="112"/>
      <c r="H25" s="112"/>
      <c r="I25" s="113"/>
    </row>
    <row r="26" spans="2:10" x14ac:dyDescent="0.15">
      <c r="B26" s="118" t="s">
        <v>500</v>
      </c>
      <c r="C26" s="179"/>
      <c r="D26" s="98" t="s">
        <v>255</v>
      </c>
      <c r="E26" s="113" t="s">
        <v>501</v>
      </c>
      <c r="F26" s="113" t="s">
        <v>501</v>
      </c>
      <c r="G26" s="112"/>
      <c r="H26" s="112"/>
      <c r="I26" s="113"/>
    </row>
    <row r="27" spans="2:10" x14ac:dyDescent="0.15">
      <c r="B27" s="119" t="s">
        <v>374</v>
      </c>
      <c r="C27" s="179"/>
      <c r="D27" s="98" t="s">
        <v>375</v>
      </c>
      <c r="E27" s="113" t="s">
        <v>257</v>
      </c>
      <c r="F27" s="113" t="s">
        <v>257</v>
      </c>
      <c r="G27" s="112"/>
      <c r="H27" s="112"/>
      <c r="I27" s="113"/>
    </row>
    <row r="28" spans="2:10" x14ac:dyDescent="0.15">
      <c r="B28" s="119" t="s">
        <v>504</v>
      </c>
      <c r="C28" s="179"/>
      <c r="D28" s="98" t="s">
        <v>504</v>
      </c>
      <c r="E28" s="113" t="s">
        <v>505</v>
      </c>
      <c r="F28" s="113" t="s">
        <v>505</v>
      </c>
      <c r="G28" s="112"/>
      <c r="H28" s="112"/>
      <c r="I28" s="113"/>
    </row>
    <row r="29" spans="2:10" x14ac:dyDescent="0.15">
      <c r="B29" s="119" t="s">
        <v>507</v>
      </c>
      <c r="C29" s="180"/>
      <c r="D29" s="98" t="s">
        <v>507</v>
      </c>
      <c r="E29" s="113" t="s">
        <v>508</v>
      </c>
      <c r="F29" s="113" t="s">
        <v>508</v>
      </c>
      <c r="G29" s="112"/>
      <c r="H29" s="112"/>
      <c r="I29" s="113"/>
    </row>
    <row r="30" spans="2:10" x14ac:dyDescent="0.15">
      <c r="B30" s="98" t="s">
        <v>197</v>
      </c>
      <c r="C30" s="122"/>
      <c r="D30" s="98"/>
      <c r="E30" s="113"/>
      <c r="F30" s="113"/>
      <c r="G30" s="112"/>
      <c r="H30" s="112"/>
      <c r="I30" s="128" t="s">
        <v>258</v>
      </c>
    </row>
    <row r="31" spans="2:10" x14ac:dyDescent="0.15">
      <c r="B31" s="98" t="s">
        <v>256</v>
      </c>
      <c r="C31" s="122"/>
      <c r="D31" s="98"/>
      <c r="E31" s="113"/>
      <c r="F31" s="113"/>
      <c r="G31" s="112" t="s">
        <v>259</v>
      </c>
      <c r="H31" s="112"/>
      <c r="I31" s="113"/>
    </row>
    <row r="32" spans="2:10" x14ac:dyDescent="0.15">
      <c r="B32" s="85"/>
      <c r="C32" s="87"/>
      <c r="D32" s="85"/>
      <c r="E32" s="29"/>
      <c r="F32" s="29"/>
      <c r="G32" s="33"/>
      <c r="H32" s="33"/>
      <c r="I32" s="29"/>
    </row>
  </sheetData>
  <mergeCells count="7">
    <mergeCell ref="B24:B25"/>
    <mergeCell ref="C9:C11"/>
    <mergeCell ref="B21:B22"/>
    <mergeCell ref="C21:C22"/>
    <mergeCell ref="C12:C14"/>
    <mergeCell ref="C24:C29"/>
    <mergeCell ref="B9:B20"/>
  </mergeCells>
  <phoneticPr fontId="1"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B2:U56"/>
  <sheetViews>
    <sheetView workbookViewId="0">
      <selection activeCell="X8" sqref="X8"/>
    </sheetView>
  </sheetViews>
  <sheetFormatPr defaultColWidth="6.625" defaultRowHeight="11.25" x14ac:dyDescent="0.15"/>
  <cols>
    <col min="1" max="6" width="6.625" style="37"/>
    <col min="7" max="7" width="4.375" style="37" customWidth="1"/>
    <col min="8" max="8" width="13.875" style="37" bestFit="1" customWidth="1"/>
    <col min="9" max="9" width="6.625" style="37"/>
    <col min="10" max="10" width="10.375" style="37" bestFit="1" customWidth="1"/>
    <col min="11" max="11" width="13.875" style="37" bestFit="1" customWidth="1"/>
    <col min="12" max="15" width="6.625" style="37"/>
    <col min="16" max="16" width="4.375" style="37" bestFit="1" customWidth="1"/>
    <col min="17" max="17" width="13.875" style="37" bestFit="1" customWidth="1"/>
    <col min="18" max="18" width="6.625" style="37"/>
    <col min="19" max="19" width="13.875" style="37" bestFit="1" customWidth="1"/>
    <col min="20" max="20" width="12.25" style="37" bestFit="1" customWidth="1"/>
    <col min="21" max="16384" width="6.625" style="37"/>
  </cols>
  <sheetData>
    <row r="2" spans="2:21" x14ac:dyDescent="0.15">
      <c r="B2" s="47" t="s">
        <v>347</v>
      </c>
      <c r="C2" s="47" t="s">
        <v>344</v>
      </c>
      <c r="J2" s="42" t="s">
        <v>341</v>
      </c>
      <c r="K2" s="42"/>
      <c r="S2" s="42" t="s">
        <v>341</v>
      </c>
      <c r="T2" s="42"/>
    </row>
    <row r="3" spans="2:21" x14ac:dyDescent="0.15">
      <c r="B3" s="45" t="s">
        <v>342</v>
      </c>
      <c r="C3" s="44" t="s">
        <v>345</v>
      </c>
      <c r="H3" s="36" t="s">
        <v>338</v>
      </c>
      <c r="J3" s="42" t="s">
        <v>324</v>
      </c>
      <c r="K3" s="42" t="s">
        <v>325</v>
      </c>
      <c r="L3" s="37" t="s">
        <v>554</v>
      </c>
      <c r="Q3" s="36" t="s">
        <v>339</v>
      </c>
      <c r="S3" s="42" t="s">
        <v>324</v>
      </c>
      <c r="T3" s="42" t="s">
        <v>325</v>
      </c>
      <c r="U3" s="37" t="s">
        <v>554</v>
      </c>
    </row>
    <row r="4" spans="2:21" x14ac:dyDescent="0.15">
      <c r="B4" s="46" t="s">
        <v>343</v>
      </c>
      <c r="C4" s="44" t="s">
        <v>346</v>
      </c>
      <c r="G4" s="181" t="s">
        <v>326</v>
      </c>
      <c r="H4" s="37" t="s">
        <v>42</v>
      </c>
      <c r="J4" s="37" t="s">
        <v>283</v>
      </c>
      <c r="K4" s="37" t="s">
        <v>283</v>
      </c>
      <c r="L4" s="37">
        <v>1</v>
      </c>
      <c r="P4" s="181" t="s">
        <v>328</v>
      </c>
      <c r="Q4" s="37" t="s">
        <v>85</v>
      </c>
      <c r="S4" s="37" t="s">
        <v>286</v>
      </c>
      <c r="T4" s="37" t="s">
        <v>310</v>
      </c>
      <c r="U4" s="37">
        <v>1001</v>
      </c>
    </row>
    <row r="5" spans="2:21" x14ac:dyDescent="0.15">
      <c r="G5" s="181"/>
      <c r="H5" s="37" t="s">
        <v>43</v>
      </c>
      <c r="J5" s="37" t="s">
        <v>284</v>
      </c>
      <c r="K5" s="37" t="s">
        <v>284</v>
      </c>
      <c r="L5" s="37">
        <v>2</v>
      </c>
      <c r="P5" s="181"/>
      <c r="Q5" s="37" t="s">
        <v>51</v>
      </c>
      <c r="S5" s="37" t="s">
        <v>51</v>
      </c>
      <c r="T5" s="37" t="s">
        <v>308</v>
      </c>
      <c r="U5" s="37">
        <v>1002</v>
      </c>
    </row>
    <row r="6" spans="2:21" x14ac:dyDescent="0.15">
      <c r="G6" s="181"/>
      <c r="H6" s="37" t="s">
        <v>44</v>
      </c>
      <c r="J6" s="37" t="s">
        <v>285</v>
      </c>
      <c r="K6" s="37" t="s">
        <v>285</v>
      </c>
      <c r="L6" s="37">
        <v>3</v>
      </c>
      <c r="P6" s="181"/>
      <c r="T6" s="39" t="s">
        <v>309</v>
      </c>
      <c r="U6" s="37">
        <v>1003</v>
      </c>
    </row>
    <row r="7" spans="2:21" x14ac:dyDescent="0.15">
      <c r="G7" s="181"/>
      <c r="H7" s="37" t="s">
        <v>85</v>
      </c>
      <c r="J7" s="37" t="s">
        <v>286</v>
      </c>
      <c r="K7" s="37" t="s">
        <v>286</v>
      </c>
      <c r="L7" s="37">
        <v>4</v>
      </c>
      <c r="P7" s="181"/>
      <c r="Q7" s="37" t="s">
        <v>54</v>
      </c>
      <c r="S7" s="37" t="s">
        <v>54</v>
      </c>
      <c r="T7" s="37" t="s">
        <v>54</v>
      </c>
      <c r="U7" s="37">
        <v>1004</v>
      </c>
    </row>
    <row r="8" spans="2:21" x14ac:dyDescent="0.15">
      <c r="G8" s="181"/>
      <c r="H8" s="37" t="s">
        <v>54</v>
      </c>
      <c r="J8" s="37" t="s">
        <v>54</v>
      </c>
      <c r="K8" s="37" t="s">
        <v>54</v>
      </c>
      <c r="L8" s="37">
        <v>5</v>
      </c>
      <c r="P8" s="181"/>
      <c r="U8" s="37">
        <v>1005</v>
      </c>
    </row>
    <row r="9" spans="2:21" x14ac:dyDescent="0.15">
      <c r="G9" s="181"/>
      <c r="H9" s="37" t="s">
        <v>51</v>
      </c>
      <c r="J9" s="37" t="s">
        <v>51</v>
      </c>
      <c r="K9" s="37" t="s">
        <v>51</v>
      </c>
      <c r="L9" s="37">
        <v>6</v>
      </c>
      <c r="P9" s="181"/>
      <c r="T9" s="37" t="s">
        <v>312</v>
      </c>
      <c r="U9" s="37">
        <v>1006</v>
      </c>
    </row>
    <row r="10" spans="2:21" x14ac:dyDescent="0.15">
      <c r="G10" s="181"/>
      <c r="H10" s="37" t="s">
        <v>332</v>
      </c>
      <c r="J10" s="37" t="s">
        <v>58</v>
      </c>
      <c r="K10" s="37" t="s">
        <v>58</v>
      </c>
      <c r="L10" s="37">
        <v>7</v>
      </c>
      <c r="P10" s="181"/>
      <c r="Q10" s="37" t="s">
        <v>332</v>
      </c>
      <c r="S10" s="37" t="s">
        <v>58</v>
      </c>
      <c r="T10" s="37" t="s">
        <v>58</v>
      </c>
      <c r="U10" s="37">
        <v>1007</v>
      </c>
    </row>
    <row r="11" spans="2:21" x14ac:dyDescent="0.15">
      <c r="G11" s="181"/>
      <c r="K11" s="39" t="s">
        <v>287</v>
      </c>
      <c r="L11" s="37">
        <v>8</v>
      </c>
      <c r="P11" s="181"/>
      <c r="Q11" s="37" t="s">
        <v>321</v>
      </c>
      <c r="S11" s="37" t="s">
        <v>321</v>
      </c>
      <c r="U11" s="37">
        <v>1008</v>
      </c>
    </row>
    <row r="12" spans="2:21" x14ac:dyDescent="0.15">
      <c r="G12" s="181"/>
      <c r="K12" s="39" t="s">
        <v>288</v>
      </c>
      <c r="L12" s="37">
        <v>9</v>
      </c>
      <c r="P12" s="181"/>
      <c r="S12" s="37" t="s">
        <v>322</v>
      </c>
      <c r="U12" s="37">
        <v>1009</v>
      </c>
    </row>
    <row r="13" spans="2:21" x14ac:dyDescent="0.15">
      <c r="G13" s="181"/>
      <c r="K13" s="39" t="s">
        <v>289</v>
      </c>
      <c r="L13" s="37">
        <v>10</v>
      </c>
      <c r="P13" s="181"/>
      <c r="Q13" s="37" t="s">
        <v>62</v>
      </c>
      <c r="S13" s="37" t="s">
        <v>62</v>
      </c>
      <c r="T13" s="37" t="s">
        <v>62</v>
      </c>
      <c r="U13" s="37">
        <v>1010</v>
      </c>
    </row>
    <row r="14" spans="2:21" x14ac:dyDescent="0.15">
      <c r="G14" s="181"/>
      <c r="H14" s="37" t="s">
        <v>327</v>
      </c>
      <c r="J14" s="37" t="s">
        <v>287</v>
      </c>
      <c r="K14" s="37" t="s">
        <v>287</v>
      </c>
      <c r="L14" s="37">
        <v>11</v>
      </c>
      <c r="P14" s="181"/>
      <c r="Q14" s="37" t="s">
        <v>66</v>
      </c>
      <c r="S14" s="37" t="s">
        <v>66</v>
      </c>
      <c r="T14" s="37" t="s">
        <v>66</v>
      </c>
      <c r="U14" s="37">
        <v>1011</v>
      </c>
    </row>
    <row r="15" spans="2:21" x14ac:dyDescent="0.15">
      <c r="G15" s="181"/>
      <c r="H15" s="37" t="s">
        <v>329</v>
      </c>
      <c r="J15" s="37" t="s">
        <v>288</v>
      </c>
      <c r="K15" s="37" t="s">
        <v>288</v>
      </c>
      <c r="L15" s="37">
        <v>12</v>
      </c>
      <c r="P15" s="181"/>
      <c r="Q15" s="37" t="s">
        <v>69</v>
      </c>
      <c r="S15" s="37" t="s">
        <v>69</v>
      </c>
      <c r="T15" s="37" t="s">
        <v>69</v>
      </c>
      <c r="U15" s="37">
        <v>1012</v>
      </c>
    </row>
    <row r="16" spans="2:21" x14ac:dyDescent="0.15">
      <c r="G16" s="181"/>
      <c r="H16" s="37" t="s">
        <v>330</v>
      </c>
      <c r="J16" s="37" t="s">
        <v>289</v>
      </c>
      <c r="K16" s="37" t="s">
        <v>289</v>
      </c>
      <c r="L16" s="37">
        <v>13</v>
      </c>
      <c r="P16" s="181"/>
      <c r="Q16" s="37" t="s">
        <v>71</v>
      </c>
      <c r="S16" s="37" t="s">
        <v>71</v>
      </c>
      <c r="T16" s="37" t="s">
        <v>71</v>
      </c>
      <c r="U16" s="37">
        <v>1013</v>
      </c>
    </row>
    <row r="17" spans="7:21" x14ac:dyDescent="0.15">
      <c r="G17" s="181"/>
      <c r="H17" s="37" t="s">
        <v>333</v>
      </c>
      <c r="J17" s="37" t="s">
        <v>290</v>
      </c>
      <c r="K17" s="37" t="s">
        <v>290</v>
      </c>
      <c r="L17" s="37">
        <v>14</v>
      </c>
      <c r="P17" s="181"/>
      <c r="Q17" s="37" t="s">
        <v>72</v>
      </c>
      <c r="S17" s="40" t="s">
        <v>72</v>
      </c>
      <c r="T17" s="37" t="s">
        <v>317</v>
      </c>
      <c r="U17" s="37">
        <v>1014</v>
      </c>
    </row>
    <row r="18" spans="7:21" x14ac:dyDescent="0.15">
      <c r="G18" s="181"/>
      <c r="J18" s="37" t="s">
        <v>291</v>
      </c>
      <c r="K18" s="37" t="s">
        <v>291</v>
      </c>
      <c r="L18" s="37">
        <v>15</v>
      </c>
      <c r="P18" s="181"/>
      <c r="Q18" s="37" t="s">
        <v>73</v>
      </c>
      <c r="S18" s="40" t="s">
        <v>73</v>
      </c>
      <c r="T18" s="37" t="s">
        <v>318</v>
      </c>
      <c r="U18" s="37">
        <v>1015</v>
      </c>
    </row>
    <row r="19" spans="7:21" x14ac:dyDescent="0.15">
      <c r="G19" s="181"/>
      <c r="H19" s="37" t="s">
        <v>334</v>
      </c>
      <c r="J19" s="37" t="s">
        <v>292</v>
      </c>
      <c r="K19" s="37" t="s">
        <v>292</v>
      </c>
      <c r="L19" s="37">
        <v>16</v>
      </c>
      <c r="P19" s="181"/>
      <c r="Q19" s="37" t="s">
        <v>74</v>
      </c>
      <c r="S19" s="40" t="s">
        <v>74</v>
      </c>
      <c r="T19" s="37" t="s">
        <v>319</v>
      </c>
      <c r="U19" s="37">
        <v>1016</v>
      </c>
    </row>
    <row r="20" spans="7:21" x14ac:dyDescent="0.15">
      <c r="G20" s="181"/>
      <c r="H20" s="37" t="s">
        <v>335</v>
      </c>
      <c r="J20" s="37" t="s">
        <v>298</v>
      </c>
      <c r="K20" s="37" t="s">
        <v>298</v>
      </c>
      <c r="L20" s="37">
        <v>17</v>
      </c>
      <c r="P20" s="181"/>
      <c r="Q20" s="37" t="s">
        <v>75</v>
      </c>
      <c r="S20" s="40" t="s">
        <v>75</v>
      </c>
      <c r="T20" s="37" t="s">
        <v>320</v>
      </c>
      <c r="U20" s="37">
        <v>1017</v>
      </c>
    </row>
    <row r="21" spans="7:21" x14ac:dyDescent="0.15">
      <c r="G21" s="181"/>
      <c r="J21" s="37" t="s">
        <v>293</v>
      </c>
      <c r="K21" s="43" t="s">
        <v>293</v>
      </c>
      <c r="L21" s="37">
        <v>18</v>
      </c>
      <c r="P21" s="181"/>
      <c r="Q21" s="37" t="s">
        <v>76</v>
      </c>
      <c r="T21" s="37" t="s">
        <v>313</v>
      </c>
      <c r="U21" s="37">
        <v>1018</v>
      </c>
    </row>
    <row r="22" spans="7:21" x14ac:dyDescent="0.15">
      <c r="G22" s="181"/>
      <c r="J22" s="37" t="s">
        <v>294</v>
      </c>
      <c r="K22" s="43" t="s">
        <v>294</v>
      </c>
      <c r="L22" s="37">
        <v>19</v>
      </c>
      <c r="P22" s="181"/>
      <c r="Q22" s="37" t="s">
        <v>78</v>
      </c>
      <c r="T22" s="37" t="s">
        <v>314</v>
      </c>
      <c r="U22" s="37">
        <v>1019</v>
      </c>
    </row>
    <row r="23" spans="7:21" x14ac:dyDescent="0.15">
      <c r="G23" s="181"/>
      <c r="J23" s="37" t="s">
        <v>295</v>
      </c>
      <c r="K23" s="43" t="s">
        <v>295</v>
      </c>
      <c r="L23" s="37">
        <v>20</v>
      </c>
      <c r="P23" s="181"/>
      <c r="Q23" s="37" t="s">
        <v>80</v>
      </c>
      <c r="T23" s="37" t="s">
        <v>315</v>
      </c>
      <c r="U23" s="37">
        <v>1020</v>
      </c>
    </row>
    <row r="24" spans="7:21" x14ac:dyDescent="0.15">
      <c r="G24" s="181"/>
      <c r="H24" s="37" t="s">
        <v>69</v>
      </c>
      <c r="J24" s="37" t="s">
        <v>69</v>
      </c>
      <c r="K24" s="37" t="s">
        <v>69</v>
      </c>
      <c r="L24" s="37">
        <v>21</v>
      </c>
      <c r="P24" s="181"/>
      <c r="Q24" s="37" t="s">
        <v>81</v>
      </c>
      <c r="T24" s="37" t="s">
        <v>316</v>
      </c>
      <c r="U24" s="37">
        <v>1021</v>
      </c>
    </row>
    <row r="25" spans="7:21" x14ac:dyDescent="0.15">
      <c r="G25" s="181"/>
      <c r="H25" s="37" t="s">
        <v>71</v>
      </c>
      <c r="J25" s="37" t="s">
        <v>71</v>
      </c>
      <c r="K25" s="37" t="s">
        <v>71</v>
      </c>
      <c r="L25" s="37">
        <v>22</v>
      </c>
      <c r="P25" s="181"/>
      <c r="Q25" s="37" t="s">
        <v>82</v>
      </c>
      <c r="S25" s="40" t="s">
        <v>82</v>
      </c>
      <c r="T25" s="37" t="s">
        <v>82</v>
      </c>
      <c r="U25" s="37">
        <v>1022</v>
      </c>
    </row>
    <row r="26" spans="7:21" x14ac:dyDescent="0.15">
      <c r="G26" s="181"/>
      <c r="H26" s="37" t="s">
        <v>62</v>
      </c>
      <c r="J26" s="37" t="s">
        <v>62</v>
      </c>
      <c r="K26" s="37" t="s">
        <v>62</v>
      </c>
      <c r="L26" s="37">
        <v>23</v>
      </c>
      <c r="P26" s="181"/>
      <c r="Q26" s="37" t="s">
        <v>83</v>
      </c>
      <c r="S26" s="40" t="s">
        <v>83</v>
      </c>
      <c r="T26" s="37" t="s">
        <v>83</v>
      </c>
      <c r="U26" s="37">
        <v>1023</v>
      </c>
    </row>
    <row r="27" spans="7:21" x14ac:dyDescent="0.15">
      <c r="G27" s="181"/>
      <c r="H27" s="37" t="s">
        <v>66</v>
      </c>
      <c r="J27" s="37" t="s">
        <v>66</v>
      </c>
      <c r="K27" s="37" t="s">
        <v>66</v>
      </c>
      <c r="L27" s="37">
        <v>24</v>
      </c>
      <c r="P27" s="181"/>
      <c r="Q27" s="37" t="s">
        <v>273</v>
      </c>
      <c r="S27" s="40" t="s">
        <v>273</v>
      </c>
      <c r="T27" s="37" t="s">
        <v>279</v>
      </c>
      <c r="U27" s="37">
        <v>1024</v>
      </c>
    </row>
    <row r="28" spans="7:21" x14ac:dyDescent="0.15">
      <c r="G28" s="181"/>
      <c r="K28" s="39" t="s">
        <v>299</v>
      </c>
      <c r="L28" s="37">
        <v>25</v>
      </c>
      <c r="P28" s="181"/>
      <c r="Q28" s="37" t="s">
        <v>279</v>
      </c>
      <c r="S28" s="40" t="s">
        <v>279</v>
      </c>
      <c r="T28" s="37" t="s">
        <v>273</v>
      </c>
      <c r="U28" s="37">
        <v>1025</v>
      </c>
    </row>
    <row r="29" spans="7:21" x14ac:dyDescent="0.15">
      <c r="G29" s="181"/>
      <c r="K29" s="39" t="s">
        <v>300</v>
      </c>
      <c r="L29" s="37">
        <v>26</v>
      </c>
      <c r="P29" s="181"/>
      <c r="Q29" s="37" t="s">
        <v>93</v>
      </c>
      <c r="S29" s="37" t="s">
        <v>93</v>
      </c>
      <c r="T29" s="41" t="s">
        <v>553</v>
      </c>
      <c r="U29" s="37">
        <v>1026</v>
      </c>
    </row>
    <row r="30" spans="7:21" x14ac:dyDescent="0.15">
      <c r="G30" s="181"/>
      <c r="K30" s="39" t="s">
        <v>301</v>
      </c>
      <c r="L30" s="37">
        <v>27</v>
      </c>
      <c r="P30" s="181"/>
      <c r="Q30" s="37" t="s">
        <v>94</v>
      </c>
      <c r="S30" s="37" t="s">
        <v>340</v>
      </c>
      <c r="T30" s="37" t="s">
        <v>552</v>
      </c>
      <c r="U30" s="37">
        <v>1027</v>
      </c>
    </row>
    <row r="31" spans="7:21" x14ac:dyDescent="0.15">
      <c r="G31" s="181"/>
      <c r="K31" s="39" t="s">
        <v>302</v>
      </c>
      <c r="L31" s="37">
        <v>28</v>
      </c>
      <c r="P31" s="181"/>
      <c r="Q31" s="37" t="s">
        <v>274</v>
      </c>
      <c r="U31" s="37">
        <v>1028</v>
      </c>
    </row>
    <row r="32" spans="7:21" x14ac:dyDescent="0.15">
      <c r="G32" s="181"/>
      <c r="K32" s="39" t="s">
        <v>303</v>
      </c>
      <c r="L32" s="37">
        <v>29</v>
      </c>
      <c r="P32" s="181"/>
      <c r="Q32" s="37" t="s">
        <v>280</v>
      </c>
      <c r="U32" s="37">
        <v>1029</v>
      </c>
    </row>
    <row r="33" spans="7:21" x14ac:dyDescent="0.15">
      <c r="G33" s="181"/>
      <c r="K33" s="39" t="s">
        <v>304</v>
      </c>
      <c r="L33" s="37">
        <v>30</v>
      </c>
      <c r="P33" s="181"/>
      <c r="Q33" s="37" t="s">
        <v>281</v>
      </c>
      <c r="T33" s="37" t="s">
        <v>311</v>
      </c>
      <c r="U33" s="37">
        <v>1030</v>
      </c>
    </row>
    <row r="34" spans="7:21" x14ac:dyDescent="0.15">
      <c r="G34" s="181"/>
      <c r="K34" s="39" t="s">
        <v>305</v>
      </c>
      <c r="L34" s="37">
        <v>31</v>
      </c>
      <c r="P34" s="38"/>
      <c r="Q34" s="37" t="s">
        <v>275</v>
      </c>
      <c r="U34" s="37">
        <v>1031</v>
      </c>
    </row>
    <row r="35" spans="7:21" x14ac:dyDescent="0.15">
      <c r="G35" s="181"/>
      <c r="H35" s="37" t="s">
        <v>72</v>
      </c>
      <c r="J35" s="37" t="s">
        <v>72</v>
      </c>
      <c r="K35" s="37" t="s">
        <v>336</v>
      </c>
      <c r="L35" s="37">
        <v>32</v>
      </c>
      <c r="Q35" s="37" t="s">
        <v>282</v>
      </c>
      <c r="S35" s="37" t="s">
        <v>323</v>
      </c>
      <c r="U35" s="37">
        <v>1032</v>
      </c>
    </row>
    <row r="36" spans="7:21" x14ac:dyDescent="0.15">
      <c r="G36" s="181"/>
      <c r="H36" s="37" t="s">
        <v>73</v>
      </c>
      <c r="J36" s="37" t="s">
        <v>73</v>
      </c>
      <c r="K36" s="40" t="s">
        <v>73</v>
      </c>
      <c r="L36" s="37">
        <v>33</v>
      </c>
      <c r="S36" s="40"/>
      <c r="T36" s="40"/>
    </row>
    <row r="37" spans="7:21" x14ac:dyDescent="0.15">
      <c r="G37" s="181"/>
      <c r="H37" s="37" t="s">
        <v>74</v>
      </c>
      <c r="J37" s="37" t="s">
        <v>74</v>
      </c>
      <c r="K37" s="37" t="s">
        <v>337</v>
      </c>
      <c r="L37" s="37">
        <v>34</v>
      </c>
    </row>
    <row r="38" spans="7:21" x14ac:dyDescent="0.15">
      <c r="G38" s="181"/>
      <c r="H38" s="37" t="s">
        <v>75</v>
      </c>
      <c r="J38" s="37" t="s">
        <v>75</v>
      </c>
      <c r="K38" s="40" t="s">
        <v>75</v>
      </c>
      <c r="L38" s="37">
        <v>35</v>
      </c>
    </row>
    <row r="39" spans="7:21" x14ac:dyDescent="0.15">
      <c r="G39" s="181"/>
      <c r="H39" s="37" t="s">
        <v>76</v>
      </c>
      <c r="K39" s="40"/>
      <c r="L39" s="37">
        <v>36</v>
      </c>
    </row>
    <row r="40" spans="7:21" x14ac:dyDescent="0.15">
      <c r="G40" s="181"/>
      <c r="H40" s="37" t="s">
        <v>78</v>
      </c>
      <c r="K40" s="40"/>
      <c r="L40" s="37">
        <v>37</v>
      </c>
    </row>
    <row r="41" spans="7:21" x14ac:dyDescent="0.15">
      <c r="G41" s="181"/>
      <c r="H41" s="37" t="s">
        <v>80</v>
      </c>
      <c r="K41" s="40"/>
      <c r="L41" s="37">
        <v>38</v>
      </c>
    </row>
    <row r="42" spans="7:21" x14ac:dyDescent="0.15">
      <c r="G42" s="181"/>
      <c r="H42" s="37" t="s">
        <v>81</v>
      </c>
      <c r="K42" s="40"/>
      <c r="L42" s="37">
        <v>39</v>
      </c>
    </row>
    <row r="43" spans="7:21" x14ac:dyDescent="0.15">
      <c r="G43" s="181"/>
      <c r="K43" s="39" t="s">
        <v>306</v>
      </c>
      <c r="L43" s="37">
        <v>40</v>
      </c>
    </row>
    <row r="44" spans="7:21" x14ac:dyDescent="0.15">
      <c r="G44" s="181"/>
      <c r="K44" s="39" t="s">
        <v>307</v>
      </c>
      <c r="L44" s="37">
        <v>41</v>
      </c>
    </row>
    <row r="45" spans="7:21" x14ac:dyDescent="0.15">
      <c r="G45" s="181"/>
      <c r="H45" s="37" t="s">
        <v>296</v>
      </c>
      <c r="J45" s="37" t="s">
        <v>296</v>
      </c>
      <c r="K45" s="37" t="s">
        <v>296</v>
      </c>
      <c r="L45" s="37">
        <v>42</v>
      </c>
    </row>
    <row r="46" spans="7:21" x14ac:dyDescent="0.15">
      <c r="G46" s="181"/>
      <c r="H46" s="37" t="s">
        <v>331</v>
      </c>
      <c r="J46" s="37" t="s">
        <v>297</v>
      </c>
      <c r="K46" s="37" t="s">
        <v>297</v>
      </c>
      <c r="L46" s="37">
        <v>43</v>
      </c>
    </row>
    <row r="47" spans="7:21" x14ac:dyDescent="0.15">
      <c r="G47" s="181"/>
      <c r="H47" s="37" t="s">
        <v>82</v>
      </c>
      <c r="J47" s="37" t="s">
        <v>82</v>
      </c>
      <c r="K47" s="40" t="s">
        <v>82</v>
      </c>
      <c r="L47" s="37">
        <v>44</v>
      </c>
    </row>
    <row r="48" spans="7:21" x14ac:dyDescent="0.15">
      <c r="G48" s="181"/>
      <c r="H48" s="37" t="s">
        <v>83</v>
      </c>
      <c r="J48" s="37" t="s">
        <v>83</v>
      </c>
      <c r="K48" s="40" t="s">
        <v>83</v>
      </c>
      <c r="L48" s="37">
        <v>45</v>
      </c>
    </row>
    <row r="49" spans="7:12" x14ac:dyDescent="0.15">
      <c r="G49" s="181"/>
      <c r="H49" s="37" t="s">
        <v>273</v>
      </c>
      <c r="J49" s="37" t="s">
        <v>273</v>
      </c>
      <c r="K49" s="40" t="s">
        <v>273</v>
      </c>
      <c r="L49" s="37">
        <v>46</v>
      </c>
    </row>
    <row r="50" spans="7:12" x14ac:dyDescent="0.15">
      <c r="G50" s="181"/>
      <c r="H50" s="37" t="s">
        <v>94</v>
      </c>
      <c r="J50" s="37" t="s">
        <v>94</v>
      </c>
      <c r="K50" s="40" t="s">
        <v>94</v>
      </c>
      <c r="L50" s="37">
        <v>47</v>
      </c>
    </row>
    <row r="51" spans="7:12" x14ac:dyDescent="0.15">
      <c r="G51" s="181"/>
      <c r="J51" s="40"/>
      <c r="K51" s="40"/>
    </row>
    <row r="52" spans="7:12" x14ac:dyDescent="0.15">
      <c r="G52" s="181"/>
      <c r="J52" s="40"/>
      <c r="K52" s="40"/>
    </row>
    <row r="53" spans="7:12" x14ac:dyDescent="0.15">
      <c r="G53" s="181"/>
    </row>
    <row r="54" spans="7:12" x14ac:dyDescent="0.15">
      <c r="G54" s="181"/>
      <c r="H54" s="37" t="s">
        <v>117</v>
      </c>
    </row>
    <row r="55" spans="7:12" x14ac:dyDescent="0.15">
      <c r="G55" s="181"/>
      <c r="H55" s="37" t="s">
        <v>275</v>
      </c>
    </row>
    <row r="56" spans="7:12" x14ac:dyDescent="0.15">
      <c r="G56" s="181"/>
      <c r="H56" s="37" t="s">
        <v>276</v>
      </c>
    </row>
  </sheetData>
  <mergeCells count="2">
    <mergeCell ref="P4:P33"/>
    <mergeCell ref="G4:G56"/>
  </mergeCells>
  <phoneticPr fontId="1" type="noConversion"/>
  <pageMargins left="0.7" right="0.7" top="0.75" bottom="0.75" header="0.3" footer="0.3"/>
  <pageSetup paperSize="9"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养成公式</vt:lpstr>
      <vt:lpstr>城建养成公式</vt:lpstr>
      <vt:lpstr>战斗公式</vt:lpstr>
      <vt:lpstr>轻伤公式</vt:lpstr>
      <vt:lpstr>buff公式</vt:lpstr>
      <vt:lpstr>实力公式</vt:lpstr>
      <vt:lpstr>属性对照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2022-09-19T07:02:24Z</dcterms:modified>
</cp:coreProperties>
</file>