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<sst xmlns="http://schemas.openxmlformats.org/spreadsheetml/2006/main" count="141" uniqueCount="53">
  <si>
    <t xml:space="preserve">Labour force participation</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</si>
  <si>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</si>
  <si>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</si>
  <si>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</si>
  <si>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</si>
  <si>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</si>
  <si>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</si>
  <si>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</si>
  <si>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</si>
  <si>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</si>
  <si>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</si>
  <si>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</si>
  <si>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People with disability aged 15-64 years in the labour force (%)</t>
  </si>
  <si>
    <t xml:space="preserve">Confidence Interval</t>
  </si>
  <si>
    <t xml:space="preserve">RSE</t>
  </si>
  <si>
    <t xml:space="preserve">Male (%)</t>
  </si>
  <si>
    <t xml:space="preserve">Male (Confidence Interval)</t>
  </si>
  <si>
    <t xml:space="preserve">Male (RSE)</t>
  </si>
  <si>
    <t xml:space="preserve">Female (%)</t>
  </si>
  <si>
    <t xml:space="preserve">Female (Confidence Interval)</t>
  </si>
  <si>
    <t xml:space="preserve">Female (RSE)</t>
  </si>
  <si>
    <t xml:space="preserve">National Benchmark</t>
  </si>
  <si>
    <t xml:space="preserve">Disability 1 - Sig TEST</t>
  </si>
  <si>
    <t xml:space="preserve">People with disability aged 15–64 years in the labour force (%)</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</si>
  <si>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</si>
  <si>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</si>
  <si>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</si>
  <si>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</si>
  <si>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</si>
  <si>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</si>
  <si>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</si>
  <si>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</si>
  <si>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</si>
  <si>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</si>
  <si>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</si>
  <si>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</si>
  <si>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</si>
  <si>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</si>
  <si>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</si>
  <si>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Between 2009 and 2018, there will be a five percentage point national increase in the proportion of people with disability participating in the labour force</t>
  </si>
  <si>
    <t xml:space="preserve">Short title</t>
  </si>
  <si>
    <t xml:space="preserve">Status</t>
  </si>
  <si>
    <t xml:space="preserve">Not on track</t>
  </si>
  <si>
    <t xml:space="preserve">Updated</t>
  </si>
  <si>
    <t xml:space="preserve">Desc Body</t>
  </si>
  <si>
    <t xml:space="preserve">In 2015, 53.4 per cent of those reporting a disability were in the labour force (either employed or unemployed). For those reporting a profound or severe disability the proportion was 25.0 per cent. </t>
  </si>
  <si>
    <t xml:space="preserve">Nationally, between 2009 and 2015 there was no change. Progress will need to improve in order to meet the target. </t>
  </si>
  <si>
    <t xml:space="preserve">Influences</t>
  </si>
  <si>
    <t xml:space="preserve">Labour force participation is dependent on the severity and type of disability and is worse for those with more than one type of impairment and for those who experience disability at older ages (ABS, 2012). Other factors include the state of the job market, workplace conditions and workplace discrimination (OECD, 2010).</t>
  </si>
  <si>
    <t xml:space="preserve">Notes</t>
  </si>
  <si>
    <t xml:space="preserve">Data are for people aged 15–64 years, living in households.</t>
  </si>
  <si>
    <t xml:space="preserve">Profound or severe core activity limitation refers to always or sometimes needing assistance with one or more of the core activities. Core activities comprise communication, mobility and self-care.</t>
  </si>
  <si>
    <t xml:space="preserve">Data for the Northern Territory should be used with care as the Survey of Disability, Ageing and Carers 2009 and 2012 does not include people living in very remote areas or people living in discrete Indigenous communities, which affects the comparability of the Northern Territory results.  In addition the 2012 survey was the first time that discrete Indigenous communities were excluded from the survey, resulting in around 10% of Northern Territory households that were previously included being excluded.</t>
  </si>
</sst>
</file>

<file path=xl/styles.xml><?xml version="1.0" encoding="utf-8"?>
<styleSheet xmlns="http://schemas.openxmlformats.org/spreadsheetml/2006/main">
  <numFmts count="8">
    <numFmt numFmtId="164" formatCode="General"/>
    <numFmt numFmtId="165" formatCode="0.0"/>
    <numFmt numFmtId="166" formatCode="&quot;&quot;#,##0&quot;&quot;"/>
    <numFmt numFmtId="167" formatCode="####\ ###\ ##0.0;\-####\ ###\ ##0.0;\–"/>
    <numFmt numFmtId="168" formatCode="###\ ###\ ###.0;\-###\ ###\ ###.0;\–"/>
    <numFmt numFmtId="169" formatCode="0.0_ ;\-0.0\ "/>
    <numFmt numFmtId="170" formatCode="0.000000_ ;\-0.000000\ "/>
    <numFmt numFmtId="171" formatCode="0.000_ ;\-0.000\ "/>
  </numFmts>
  <fonts count="12">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2"/>
      <name val="Calibri"/>
      <family val="2"/>
      <charset val="1"/>
    </font>
    <font>
      <b val="true"/>
      <sz val="11"/>
      <color rgb="FF000000"/>
      <name val="Calibri"/>
      <family val="2"/>
      <charset val="1"/>
    </font>
    <font>
      <sz val="10"/>
      <name val="Arial"/>
      <family val="2"/>
      <charset val="1"/>
    </font>
    <font>
      <b val="true"/>
      <sz val="12"/>
      <name val="Arial"/>
      <family val="2"/>
      <charset val="1"/>
    </font>
    <font>
      <i val="true"/>
      <sz val="10"/>
      <name val="Arial"/>
      <family val="2"/>
      <charset val="1"/>
    </font>
    <font>
      <sz val="8"/>
      <name val="Arial"/>
      <family val="2"/>
      <charset val="1"/>
    </font>
    <font>
      <b val="true"/>
      <sz val="10"/>
      <name val="Arial"/>
      <family val="2"/>
      <charset val="1"/>
    </font>
  </fonts>
  <fills count="4">
    <fill>
      <patternFill patternType="none"/>
    </fill>
    <fill>
      <patternFill patternType="gray125"/>
    </fill>
    <fill>
      <patternFill patternType="solid">
        <fgColor rgb="FFDEE2D4"/>
        <bgColor rgb="FFCCFFCC"/>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left" vertical="bottom" textRotation="0" wrapText="fals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5" fontId="4" fillId="0" borderId="0" xfId="20" applyFont="true" applyBorder="true" applyAlignment="true" applyProtection="false">
      <alignment horizontal="right" vertical="center" textRotation="0" wrapText="tru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center" vertical="center" textRotation="0" wrapText="false" indent="0" shrinkToFit="false"/>
      <protection locked="false" hidden="false"/>
    </xf>
    <xf numFmtId="164" fontId="7" fillId="0" borderId="0" xfId="20" applyFont="true" applyBorder="true" applyAlignment="true" applyProtection="true">
      <alignment horizontal="general" vertical="center" textRotation="0" wrapText="false" indent="0" shrinkToFit="false"/>
      <protection locked="true" hidden="false"/>
    </xf>
    <xf numFmtId="166" fontId="8" fillId="0" borderId="0" xfId="20" applyFont="true" applyBorder="true" applyAlignment="true" applyProtection="true">
      <alignment horizontal="general" vertical="top" textRotation="0" wrapText="true" indent="0" shrinkToFit="false"/>
      <protection locked="true" hidden="false"/>
    </xf>
    <xf numFmtId="164" fontId="7" fillId="0" borderId="2" xfId="20" applyFont="true" applyBorder="true" applyAlignment="true" applyProtection="true">
      <alignment horizontal="general" vertical="center" textRotation="0" wrapText="false" indent="0" shrinkToFit="false"/>
      <protection locked="true" hidden="false"/>
    </xf>
    <xf numFmtId="164" fontId="9" fillId="0" borderId="3" xfId="20" applyFont="true" applyBorder="true" applyAlignment="true" applyProtection="true">
      <alignment horizontal="right" vertical="center" textRotation="0" wrapText="false" indent="0" shrinkToFit="false"/>
      <protection locked="true" hidden="false"/>
    </xf>
    <xf numFmtId="164" fontId="9" fillId="0" borderId="4" xfId="20" applyFont="true" applyBorder="true" applyAlignment="true" applyProtection="true">
      <alignment horizontal="right" vertical="center" textRotation="0" wrapText="false" indent="0" shrinkToFit="false"/>
      <protection locked="true" hidden="false"/>
    </xf>
    <xf numFmtId="164" fontId="7" fillId="2" borderId="5" xfId="20" applyFont="true" applyBorder="true" applyAlignment="true" applyProtection="true">
      <alignment horizontal="left" vertical="center" textRotation="0" wrapText="false" indent="0" shrinkToFit="false"/>
      <protection locked="false" hidden="false"/>
    </xf>
    <xf numFmtId="165" fontId="10" fillId="0" borderId="1" xfId="20" applyFont="true" applyBorder="true" applyAlignment="false" applyProtection="false">
      <alignment horizontal="general" vertical="bottom" textRotation="0" wrapText="false" indent="0" shrinkToFit="false"/>
      <protection locked="true" hidden="false"/>
    </xf>
    <xf numFmtId="164" fontId="0" fillId="0" borderId="5" xfId="20" applyFont="false" applyBorder="true" applyAlignment="false" applyProtection="true">
      <alignment horizontal="general" vertical="bottom" textRotation="0" wrapText="fals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true" hidden="false"/>
    </xf>
    <xf numFmtId="164" fontId="11" fillId="0" borderId="5" xfId="20" applyFont="true" applyBorder="true" applyAlignment="true" applyProtection="true">
      <alignment horizontal="general" vertical="center" textRotation="0" wrapText="false" indent="0" shrinkToFit="false"/>
      <protection locked="true" hidden="false"/>
    </xf>
    <xf numFmtId="167" fontId="10" fillId="0" borderId="1" xfId="20" applyFont="true" applyBorder="true" applyAlignment="true" applyProtection="false">
      <alignment horizontal="right" vertical="center" textRotation="0" wrapText="false" indent="0" shrinkToFit="false"/>
      <protection locked="true" hidden="false"/>
    </xf>
    <xf numFmtId="164" fontId="0" fillId="0" borderId="2" xfId="20" applyFont="fals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7" fillId="0" borderId="5" xfId="20" applyFont="true" applyBorder="true" applyAlignment="true" applyProtection="true">
      <alignment horizontal="general" vertical="center" textRotation="0" wrapText="false" indent="0" shrinkToFit="false"/>
      <protection locked="true" hidden="false"/>
    </xf>
    <xf numFmtId="168" fontId="7" fillId="0" borderId="0" xfId="20" applyFont="true" applyBorder="true" applyAlignment="true" applyProtection="true">
      <alignment horizontal="right" vertical="center" textRotation="0" wrapText="false" indent="0" shrinkToFit="false"/>
      <protection locked="true" hidden="false"/>
    </xf>
    <xf numFmtId="164" fontId="7" fillId="0" borderId="2" xfId="20" applyFont="true" applyBorder="true" applyAlignment="false" applyProtection="true">
      <alignment horizontal="general" vertical="bottom" textRotation="0" wrapText="false" indent="0" shrinkToFit="false"/>
      <protection locked="true" hidden="false"/>
    </xf>
    <xf numFmtId="169" fontId="7" fillId="0" borderId="0" xfId="20" applyFont="true" applyBorder="false" applyAlignment="false" applyProtection="true">
      <alignment horizontal="general" vertical="bottom" textRotation="0" wrapText="false" indent="0" shrinkToFit="false"/>
      <protection locked="true" hidden="false"/>
    </xf>
    <xf numFmtId="170" fontId="7" fillId="0" borderId="0" xfId="20" applyFont="true" applyBorder="true" applyAlignment="true" applyProtection="true">
      <alignment horizontal="right" vertical="center" textRotation="0" wrapText="false" indent="0" shrinkToFit="false"/>
      <protection locked="true" hidden="false"/>
    </xf>
    <xf numFmtId="171" fontId="7" fillId="0" borderId="0" xfId="20" applyFont="true" applyBorder="true" applyAlignment="true" applyProtection="true">
      <alignment horizontal="right" vertical="center" textRotation="0" wrapText="false" indent="0" shrinkToFit="false"/>
      <protection locked="true" hidden="false"/>
    </xf>
    <xf numFmtId="164" fontId="7" fillId="0" borderId="3" xfId="20" applyFont="true" applyBorder="true" applyAlignment="false" applyProtection="true">
      <alignment horizontal="general" vertical="bottom" textRotation="0" wrapText="false" indent="0" shrinkToFit="false"/>
      <protection locked="true" hidden="false"/>
    </xf>
    <xf numFmtId="164" fontId="7" fillId="0" borderId="0" xfId="20" applyFont="true" applyBorder="false" applyAlignment="false" applyProtection="true">
      <alignment horizontal="general" vertical="bottom" textRotation="0" wrapText="false" indent="0" shrinkToFit="false"/>
      <protection locked="true" hidden="false"/>
    </xf>
    <xf numFmtId="164" fontId="0" fillId="0" borderId="6" xfId="20" applyFont="true" applyBorder="true" applyAlignment="true" applyProtection="false">
      <alignment horizontal="general" vertical="bottom" textRotation="0" wrapText="true" indent="0" shrinkToFit="false"/>
      <protection locked="true" hidden="false"/>
    </xf>
    <xf numFmtId="164" fontId="0" fillId="3" borderId="6" xfId="20" applyFont="true" applyBorder="tru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EE2D4"/>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3" activeCellId="0" sqref="B33"/>
    </sheetView>
  </sheetViews>
  <sheetFormatPr defaultRowHeight="15"/>
  <cols>
    <col collapsed="false" hidden="false" max="1" min="1" style="1" width="8.57085020242915"/>
    <col collapsed="false" hidden="false" max="2" min="2" style="1" width="58.3805668016194"/>
    <col collapsed="false" hidden="false" max="1025" min="3" style="1" width="8.57085020242915"/>
  </cols>
  <sheetData>
    <row r="1" customFormat="false" ht="15" hidden="false" customHeight="false" outlineLevel="0" collapsed="false">
      <c r="A1" s="1" t="s">
        <v>0</v>
      </c>
    </row>
    <row r="2" customFormat="false" ht="15" hidden="false" customHeight="false" outlineLevel="0" collapsed="false">
      <c r="A2" s="2" t="s">
        <v>1</v>
      </c>
      <c r="B2" s="2" t="s">
        <v>2</v>
      </c>
      <c r="C2" s="2" t="s">
        <v>3</v>
      </c>
      <c r="D2" s="2" t="s">
        <v>4</v>
      </c>
      <c r="E2" s="2" t="s">
        <v>5</v>
      </c>
      <c r="F2" s="2" t="s">
        <v>6</v>
      </c>
      <c r="G2" s="2" t="s">
        <v>7</v>
      </c>
      <c r="H2" s="2" t="s">
        <v>8</v>
      </c>
      <c r="I2" s="2" t="s">
        <v>9</v>
      </c>
      <c r="J2" s="2" t="s">
        <v>10</v>
      </c>
      <c r="K2" s="2" t="s">
        <v>11</v>
      </c>
    </row>
    <row r="3" customFormat="false" ht="15" hidden="false" customHeight="false" outlineLevel="0" collapsed="false">
      <c r="A3" s="2" t="n">
        <v>2009</v>
      </c>
      <c r="B3" s="2" t="s">
        <v>12</v>
      </c>
      <c r="C3" s="2" t="n">
        <v>53.4</v>
      </c>
      <c r="D3" s="2" t="n">
        <v>52.4</v>
      </c>
      <c r="E3" s="2" t="n">
        <v>52.4</v>
      </c>
      <c r="F3" s="2" t="n">
        <v>62.4</v>
      </c>
      <c r="G3" s="2" t="n">
        <v>54.5</v>
      </c>
      <c r="H3" s="2" t="n">
        <v>51.1</v>
      </c>
      <c r="I3" s="2" t="n">
        <v>71.4</v>
      </c>
      <c r="J3" s="2" t="n">
        <v>65.3</v>
      </c>
      <c r="K3" s="2" t="n">
        <v>54.3</v>
      </c>
    </row>
    <row r="4" customFormat="false" ht="15" hidden="false" customHeight="false" outlineLevel="0" collapsed="false">
      <c r="A4" s="2" t="n">
        <v>2009</v>
      </c>
      <c r="B4" s="2" t="s">
        <v>13</v>
      </c>
      <c r="C4" s="2" t="n">
        <v>1.9</v>
      </c>
      <c r="D4" s="2" t="n">
        <v>2.8</v>
      </c>
      <c r="E4" s="2" t="n">
        <v>3.4</v>
      </c>
      <c r="F4" s="2" t="n">
        <v>4.9</v>
      </c>
      <c r="G4" s="2" t="n">
        <v>4.3</v>
      </c>
      <c r="H4" s="2" t="n">
        <v>4.1</v>
      </c>
      <c r="I4" s="2" t="n">
        <v>7.8</v>
      </c>
      <c r="J4" s="2" t="n">
        <v>5.9</v>
      </c>
      <c r="K4" s="2" t="n">
        <v>1.1</v>
      </c>
    </row>
    <row r="5" customFormat="false" ht="13.8" hidden="false" customHeight="false" outlineLevel="0" collapsed="false">
      <c r="A5" s="2" t="n">
        <v>2009</v>
      </c>
      <c r="B5" s="2" t="s">
        <v>14</v>
      </c>
      <c r="C5" s="2" t="n">
        <v>1.8</v>
      </c>
      <c r="D5" s="2" t="n">
        <v>2.7</v>
      </c>
      <c r="E5" s="2" t="n">
        <v>3.2</v>
      </c>
      <c r="F5" s="2" t="n">
        <v>3.9</v>
      </c>
      <c r="G5" s="2" t="n">
        <v>3.9</v>
      </c>
      <c r="H5" s="2" t="n">
        <v>4</v>
      </c>
      <c r="I5" s="2" t="n">
        <v>5.5</v>
      </c>
      <c r="J5" s="2" t="n">
        <v>4.5</v>
      </c>
      <c r="K5" s="2" t="n">
        <v>1</v>
      </c>
    </row>
    <row r="6" customFormat="false" ht="13.8" hidden="false" customHeight="false" outlineLevel="0" collapsed="false">
      <c r="A6" s="2" t="n">
        <v>2009</v>
      </c>
      <c r="B6" s="2" t="s">
        <v>15</v>
      </c>
      <c r="C6" s="2"/>
      <c r="D6" s="2"/>
      <c r="E6" s="2"/>
      <c r="F6" s="2"/>
      <c r="G6" s="2"/>
      <c r="H6" s="2"/>
      <c r="I6" s="2"/>
      <c r="J6" s="2"/>
      <c r="K6" s="3" t="n">
        <v>59.8</v>
      </c>
    </row>
    <row r="7" customFormat="false" ht="13.8" hidden="false" customHeight="false" outlineLevel="0" collapsed="false">
      <c r="A7" s="2" t="n">
        <v>2009</v>
      </c>
      <c r="B7" s="2" t="s">
        <v>16</v>
      </c>
      <c r="C7" s="2"/>
      <c r="D7" s="2"/>
      <c r="E7" s="2"/>
      <c r="F7" s="2"/>
      <c r="G7" s="2"/>
      <c r="H7" s="2"/>
      <c r="I7" s="2"/>
      <c r="J7" s="2"/>
      <c r="K7" s="3" t="n">
        <v>2</v>
      </c>
    </row>
    <row r="8" customFormat="false" ht="13.8" hidden="false" customHeight="false" outlineLevel="0" collapsed="false">
      <c r="A8" s="2" t="n">
        <v>2009</v>
      </c>
      <c r="B8" s="2" t="s">
        <v>17</v>
      </c>
      <c r="C8" s="2"/>
      <c r="D8" s="2"/>
      <c r="E8" s="2"/>
      <c r="F8" s="2"/>
      <c r="G8" s="2"/>
      <c r="H8" s="2"/>
      <c r="I8" s="2"/>
      <c r="J8" s="2"/>
      <c r="K8" s="3" t="n">
        <v>1.7063681659955</v>
      </c>
    </row>
    <row r="9" customFormat="false" ht="13.8" hidden="false" customHeight="false" outlineLevel="0" collapsed="false">
      <c r="A9" s="2" t="n">
        <v>2009</v>
      </c>
      <c r="B9" s="2" t="s">
        <v>18</v>
      </c>
      <c r="C9" s="2"/>
      <c r="D9" s="2"/>
      <c r="E9" s="2"/>
      <c r="F9" s="2"/>
      <c r="G9" s="2"/>
      <c r="H9" s="2"/>
      <c r="I9" s="2"/>
      <c r="J9" s="2"/>
      <c r="K9" s="3" t="n">
        <v>49</v>
      </c>
    </row>
    <row r="10" customFormat="false" ht="13.8" hidden="false" customHeight="false" outlineLevel="0" collapsed="false">
      <c r="A10" s="2" t="n">
        <v>2009</v>
      </c>
      <c r="B10" s="2" t="s">
        <v>19</v>
      </c>
      <c r="K10" s="3" t="n">
        <v>1.7</v>
      </c>
    </row>
    <row r="11" customFormat="false" ht="13.8" hidden="false" customHeight="false" outlineLevel="0" collapsed="false">
      <c r="A11" s="2" t="n">
        <v>2009</v>
      </c>
      <c r="B11" s="2" t="s">
        <v>20</v>
      </c>
      <c r="K11" s="3" t="n">
        <v>1.77009579341941</v>
      </c>
    </row>
    <row r="12" customFormat="false" ht="13.8" hidden="false" customHeight="false" outlineLevel="0" collapsed="false">
      <c r="A12" s="2" t="n">
        <v>2012</v>
      </c>
      <c r="B12" s="2" t="s">
        <v>12</v>
      </c>
      <c r="C12" s="4" t="n">
        <v>50.6</v>
      </c>
      <c r="D12" s="4" t="n">
        <v>53.9</v>
      </c>
      <c r="E12" s="4" t="n">
        <v>54</v>
      </c>
      <c r="F12" s="4" t="n">
        <v>56.5</v>
      </c>
      <c r="G12" s="4" t="n">
        <v>52.6</v>
      </c>
      <c r="H12" s="4" t="n">
        <v>45.8</v>
      </c>
      <c r="I12" s="4" t="n">
        <v>63</v>
      </c>
      <c r="J12" s="4" t="n">
        <v>58.6</v>
      </c>
      <c r="K12" s="4" t="n">
        <v>52.8</v>
      </c>
    </row>
    <row r="13" customFormat="false" ht="13.8" hidden="false" customHeight="false" outlineLevel="0" collapsed="false">
      <c r="A13" s="2" t="n">
        <v>2012</v>
      </c>
      <c r="B13" s="2" t="s">
        <v>13</v>
      </c>
      <c r="C13" s="4" t="n">
        <v>1.7</v>
      </c>
      <c r="D13" s="4" t="n">
        <v>2.7</v>
      </c>
      <c r="E13" s="4" t="n">
        <v>2.8</v>
      </c>
      <c r="F13" s="4" t="n">
        <v>5.1</v>
      </c>
      <c r="G13" s="4" t="n">
        <v>1.9</v>
      </c>
      <c r="H13" s="4" t="n">
        <v>3.1</v>
      </c>
      <c r="I13" s="4" t="n">
        <v>5.3</v>
      </c>
      <c r="J13" s="4" t="n">
        <v>7</v>
      </c>
      <c r="K13" s="4" t="n">
        <v>1.3</v>
      </c>
    </row>
    <row r="14" customFormat="false" ht="13.8" hidden="false" customHeight="false" outlineLevel="0" collapsed="false">
      <c r="A14" s="2" t="n">
        <v>2012</v>
      </c>
      <c r="B14" s="2" t="s">
        <v>14</v>
      </c>
      <c r="C14" s="3" t="n">
        <v>1.6798418972332</v>
      </c>
      <c r="D14" s="3" t="n">
        <v>2.50463821892393</v>
      </c>
      <c r="E14" s="3" t="n">
        <v>2.59259259259259</v>
      </c>
      <c r="F14" s="3" t="n">
        <v>4.51327433628319</v>
      </c>
      <c r="G14" s="3" t="n">
        <v>1.80608365019011</v>
      </c>
      <c r="H14" s="3" t="n">
        <v>3.38427947598253</v>
      </c>
      <c r="I14" s="3" t="n">
        <v>4.20634920634921</v>
      </c>
      <c r="J14" s="3" t="n">
        <v>5.97269624573379</v>
      </c>
      <c r="K14" s="3" t="n">
        <v>1.23106060606061</v>
      </c>
    </row>
    <row r="15" customFormat="false" ht="13.8" hidden="false" customHeight="false" outlineLevel="0" collapsed="false">
      <c r="A15" s="2" t="n">
        <v>2012</v>
      </c>
      <c r="B15" s="2" t="s">
        <v>15</v>
      </c>
      <c r="C15" s="4"/>
      <c r="D15" s="4"/>
      <c r="E15" s="4"/>
      <c r="F15" s="4"/>
      <c r="G15" s="4"/>
      <c r="H15" s="4"/>
      <c r="I15" s="4"/>
      <c r="J15" s="4"/>
      <c r="K15" s="3" t="n">
        <v>56.6</v>
      </c>
    </row>
    <row r="16" customFormat="false" ht="13.8" hidden="false" customHeight="false" outlineLevel="0" collapsed="false">
      <c r="A16" s="2" t="n">
        <v>2012</v>
      </c>
      <c r="B16" s="2" t="s">
        <v>16</v>
      </c>
      <c r="C16" s="4"/>
      <c r="D16" s="4"/>
      <c r="E16" s="4"/>
      <c r="F16" s="4"/>
      <c r="G16" s="4"/>
      <c r="H16" s="4"/>
      <c r="I16" s="4"/>
      <c r="J16" s="4"/>
      <c r="K16" s="3" t="n">
        <v>1.2</v>
      </c>
    </row>
    <row r="17" customFormat="false" ht="13.8" hidden="false" customHeight="false" outlineLevel="0" collapsed="false">
      <c r="A17" s="2" t="n">
        <v>2012</v>
      </c>
      <c r="B17" s="2" t="s">
        <v>17</v>
      </c>
      <c r="C17" s="4"/>
      <c r="D17" s="4"/>
      <c r="E17" s="4"/>
      <c r="F17" s="4"/>
      <c r="G17" s="4"/>
      <c r="H17" s="4"/>
      <c r="I17" s="4"/>
      <c r="J17" s="4"/>
      <c r="K17" s="3" t="n">
        <v>1.08170476671234</v>
      </c>
    </row>
    <row r="18" customFormat="false" ht="13.8" hidden="false" customHeight="false" outlineLevel="0" collapsed="false">
      <c r="A18" s="2" t="n">
        <v>2012</v>
      </c>
      <c r="B18" s="2" t="s">
        <v>18</v>
      </c>
      <c r="C18" s="4"/>
      <c r="D18" s="4"/>
      <c r="E18" s="4"/>
      <c r="F18" s="4"/>
      <c r="G18" s="4"/>
      <c r="H18" s="4"/>
      <c r="I18" s="4"/>
      <c r="J18" s="4"/>
      <c r="K18" s="3" t="n">
        <v>49</v>
      </c>
    </row>
    <row r="19" customFormat="false" ht="13.8" hidden="false" customHeight="false" outlineLevel="0" collapsed="false">
      <c r="A19" s="2" t="n">
        <v>2012</v>
      </c>
      <c r="B19" s="2" t="s">
        <v>19</v>
      </c>
      <c r="C19" s="4"/>
      <c r="D19" s="4"/>
      <c r="E19" s="4"/>
      <c r="F19" s="4"/>
      <c r="G19" s="4"/>
      <c r="H19" s="4"/>
      <c r="I19" s="4"/>
      <c r="J19" s="4"/>
      <c r="K19" s="3" t="n">
        <v>2</v>
      </c>
    </row>
    <row r="20" customFormat="false" ht="13.8" hidden="false" customHeight="false" outlineLevel="0" collapsed="false">
      <c r="A20" s="2" t="n">
        <v>2012</v>
      </c>
      <c r="B20" s="2" t="s">
        <v>20</v>
      </c>
      <c r="C20" s="4"/>
      <c r="D20" s="4"/>
      <c r="E20" s="4"/>
      <c r="F20" s="4"/>
      <c r="G20" s="4"/>
      <c r="H20" s="4"/>
      <c r="I20" s="4"/>
      <c r="J20" s="4"/>
      <c r="K20" s="3" t="n">
        <v>2.08246563931695</v>
      </c>
    </row>
    <row r="21" customFormat="false" ht="13.8" hidden="false" customHeight="false" outlineLevel="0" collapsed="false">
      <c r="A21" s="2" t="n">
        <v>2015</v>
      </c>
      <c r="B21" s="2" t="s">
        <v>12</v>
      </c>
      <c r="C21" s="2" t="n">
        <v>51.2</v>
      </c>
      <c r="D21" s="2" t="n">
        <v>53.1</v>
      </c>
      <c r="E21" s="2" t="n">
        <v>54.2</v>
      </c>
      <c r="F21" s="2" t="n">
        <v>57.8</v>
      </c>
      <c r="G21" s="2" t="n">
        <v>52.6</v>
      </c>
      <c r="H21" s="2" t="n">
        <v>54.3</v>
      </c>
      <c r="I21" s="2" t="n">
        <v>60.1</v>
      </c>
      <c r="J21" s="2" t="n">
        <v>67.1</v>
      </c>
      <c r="K21" s="2" t="n">
        <v>53.4</v>
      </c>
    </row>
    <row r="22" customFormat="false" ht="15" hidden="false" customHeight="false" outlineLevel="0" collapsed="false">
      <c r="A22" s="2" t="n">
        <v>2015</v>
      </c>
      <c r="B22" s="2" t="s">
        <v>13</v>
      </c>
      <c r="C22" s="2" t="n">
        <v>2.8</v>
      </c>
      <c r="D22" s="2" t="n">
        <v>3.8</v>
      </c>
      <c r="E22" s="2" t="n">
        <v>2.6</v>
      </c>
      <c r="F22" s="2" t="n">
        <v>4.3</v>
      </c>
      <c r="G22" s="2" t="n">
        <v>3.9</v>
      </c>
      <c r="H22" s="2" t="n">
        <v>3.2</v>
      </c>
      <c r="I22" s="2" t="n">
        <v>5.6</v>
      </c>
      <c r="J22" s="2" t="n">
        <v>8.7</v>
      </c>
      <c r="K22" s="2" t="n">
        <v>1.5</v>
      </c>
    </row>
    <row r="23" customFormat="false" ht="15" hidden="false" customHeight="false" outlineLevel="0" collapsed="false">
      <c r="A23" s="2" t="n">
        <v>2015</v>
      </c>
      <c r="B23" s="2" t="s">
        <v>14</v>
      </c>
      <c r="C23" s="2" t="n">
        <v>2.7</v>
      </c>
      <c r="D23" s="2" t="n">
        <v>3.6</v>
      </c>
      <c r="E23" s="2" t="n">
        <v>2.4</v>
      </c>
      <c r="F23" s="2" t="n">
        <v>3.7</v>
      </c>
      <c r="G23" s="2" t="n">
        <v>3.7</v>
      </c>
      <c r="H23" s="2" t="n">
        <v>2.9</v>
      </c>
      <c r="I23" s="2" t="n">
        <v>4.7</v>
      </c>
      <c r="J23" s="2" t="n">
        <v>6.5</v>
      </c>
      <c r="K23" s="2" t="n">
        <v>1.4</v>
      </c>
    </row>
    <row r="24" customFormat="false" ht="13.8" hidden="false" customHeight="false" outlineLevel="0" collapsed="false">
      <c r="A24" s="2" t="n">
        <v>2015</v>
      </c>
      <c r="B24" s="2" t="s">
        <v>15</v>
      </c>
      <c r="C24" s="2"/>
      <c r="D24" s="2"/>
      <c r="E24" s="2"/>
      <c r="F24" s="2"/>
      <c r="G24" s="2"/>
      <c r="H24" s="2"/>
      <c r="I24" s="2"/>
      <c r="J24" s="2"/>
      <c r="K24" s="3" t="n">
        <v>57.8</v>
      </c>
    </row>
    <row r="25" customFormat="false" ht="13.8" hidden="false" customHeight="false" outlineLevel="0" collapsed="false">
      <c r="A25" s="2" t="n">
        <v>2015</v>
      </c>
      <c r="B25" s="2" t="s">
        <v>16</v>
      </c>
      <c r="C25" s="2"/>
      <c r="D25" s="2"/>
      <c r="E25" s="2"/>
      <c r="F25" s="2"/>
      <c r="G25" s="2"/>
      <c r="H25" s="2"/>
      <c r="I25" s="2"/>
      <c r="J25" s="2"/>
      <c r="K25" s="3" t="n">
        <v>1.6</v>
      </c>
    </row>
    <row r="26" customFormat="false" ht="13.8" hidden="false" customHeight="false" outlineLevel="0" collapsed="false">
      <c r="A26" s="2" t="n">
        <v>2015</v>
      </c>
      <c r="B26" s="2" t="s">
        <v>17</v>
      </c>
      <c r="C26" s="2"/>
      <c r="D26" s="2"/>
      <c r="E26" s="2"/>
      <c r="F26" s="2"/>
      <c r="G26" s="2"/>
      <c r="H26" s="2"/>
      <c r="I26" s="2"/>
      <c r="J26" s="2"/>
      <c r="K26" s="3" t="n">
        <v>1.6</v>
      </c>
    </row>
    <row r="27" customFormat="false" ht="13.8" hidden="false" customHeight="false" outlineLevel="0" collapsed="false">
      <c r="A27" s="2" t="n">
        <v>2015</v>
      </c>
      <c r="B27" s="2" t="s">
        <v>18</v>
      </c>
      <c r="C27" s="2"/>
      <c r="D27" s="2"/>
      <c r="E27" s="2"/>
      <c r="F27" s="2"/>
      <c r="G27" s="2"/>
      <c r="H27" s="2"/>
      <c r="I27" s="2"/>
      <c r="J27" s="2"/>
      <c r="K27" s="3" t="n">
        <v>49.4</v>
      </c>
    </row>
    <row r="28" customFormat="false" ht="13.8" hidden="false" customHeight="false" outlineLevel="0" collapsed="false">
      <c r="A28" s="2" t="n">
        <v>2015</v>
      </c>
      <c r="B28" s="2" t="s">
        <v>19</v>
      </c>
      <c r="C28" s="2"/>
      <c r="D28" s="2"/>
      <c r="E28" s="2"/>
      <c r="F28" s="2"/>
      <c r="G28" s="2"/>
      <c r="H28" s="2"/>
      <c r="I28" s="2"/>
      <c r="J28" s="2"/>
      <c r="K28" s="3" t="n">
        <v>2.2</v>
      </c>
    </row>
    <row r="29" customFormat="false" ht="13.8" hidden="false" customHeight="false" outlineLevel="0" collapsed="false">
      <c r="A29" s="2" t="n">
        <v>2015</v>
      </c>
      <c r="B29" s="2" t="s">
        <v>20</v>
      </c>
      <c r="C29" s="2"/>
      <c r="D29" s="2"/>
      <c r="E29" s="2"/>
      <c r="F29" s="2"/>
      <c r="G29" s="2"/>
      <c r="H29" s="2"/>
      <c r="I29" s="2"/>
      <c r="J29" s="2"/>
      <c r="K29" s="3" t="n">
        <v>2.2</v>
      </c>
    </row>
    <row r="30" customFormat="false" ht="13.8" hidden="false" customHeight="false" outlineLevel="0" collapsed="false">
      <c r="A30" s="2" t="n">
        <v>2018</v>
      </c>
      <c r="B30" s="2" t="s">
        <v>21</v>
      </c>
      <c r="C30" s="2"/>
      <c r="D30" s="2"/>
      <c r="E30" s="2"/>
      <c r="F30" s="2"/>
      <c r="G30" s="2"/>
      <c r="H30" s="2"/>
      <c r="I30" s="2"/>
      <c r="J30" s="2"/>
      <c r="K30" s="3" t="n">
        <v>59.3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RowHeight="15"/>
  <cols>
    <col collapsed="false" hidden="false" max="1" min="1" style="1" width="22.8178137651822"/>
    <col collapsed="false" hidden="false" max="1025" min="2" style="1" width="8.57085020242915"/>
  </cols>
  <sheetData>
    <row r="1" customFormat="false" ht="15.75" hidden="false" customHeight="false" outlineLevel="0" collapsed="false">
      <c r="A1" s="5" t="s">
        <v>22</v>
      </c>
      <c r="B1" s="6" t="s">
        <v>23</v>
      </c>
    </row>
    <row r="2" customFormat="false" ht="15" hidden="false" customHeight="false" outlineLevel="0" collapsed="false">
      <c r="A2" s="7"/>
    </row>
    <row r="4" customFormat="false" ht="15" hidden="false" customHeight="false" outlineLevel="0" collapsed="false">
      <c r="A4" s="8" t="s">
        <v>24</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3</v>
      </c>
      <c r="C6" s="12" t="s">
        <v>4</v>
      </c>
      <c r="D6" s="12" t="s">
        <v>5</v>
      </c>
      <c r="E6" s="12" t="s">
        <v>6</v>
      </c>
      <c r="F6" s="12" t="s">
        <v>7</v>
      </c>
      <c r="G6" s="12" t="s">
        <v>8</v>
      </c>
      <c r="H6" s="12" t="s">
        <v>9</v>
      </c>
      <c r="I6" s="12" t="s">
        <v>25</v>
      </c>
      <c r="J6" s="13" t="s">
        <v>11</v>
      </c>
    </row>
    <row r="7" customFormat="false" ht="15" hidden="false" customHeight="false" outlineLevel="0" collapsed="false">
      <c r="A7" s="14" t="n">
        <v>2009</v>
      </c>
      <c r="B7" s="15" t="n">
        <f aca="false">Data!C3</f>
        <v>53.4</v>
      </c>
      <c r="C7" s="15" t="n">
        <f aca="false">Data!D3</f>
        <v>52.4</v>
      </c>
      <c r="D7" s="15" t="n">
        <f aca="false">Data!E3</f>
        <v>52.4</v>
      </c>
      <c r="E7" s="15" t="n">
        <f aca="false">Data!F3</f>
        <v>62.4</v>
      </c>
      <c r="F7" s="15" t="n">
        <f aca="false">Data!G3</f>
        <v>54.5</v>
      </c>
      <c r="G7" s="15" t="n">
        <f aca="false">Data!H3</f>
        <v>51.1</v>
      </c>
      <c r="H7" s="15" t="n">
        <f aca="false">Data!I3</f>
        <v>71.4</v>
      </c>
      <c r="I7" s="15" t="n">
        <f aca="false">Data!J3</f>
        <v>65.3</v>
      </c>
      <c r="J7" s="15" t="n">
        <f aca="false">Data!K3</f>
        <v>54.3</v>
      </c>
    </row>
    <row r="8" customFormat="false" ht="15" hidden="false" customHeight="false" outlineLevel="0" collapsed="false">
      <c r="A8" s="16"/>
      <c r="B8" s="17"/>
      <c r="C8" s="17"/>
      <c r="D8" s="17"/>
      <c r="E8" s="17"/>
      <c r="F8" s="17"/>
      <c r="G8" s="17"/>
      <c r="H8" s="17"/>
      <c r="I8" s="17"/>
      <c r="J8" s="17"/>
    </row>
    <row r="9" customFormat="false" ht="15" hidden="false" customHeight="false" outlineLevel="0" collapsed="false">
      <c r="A9" s="18" t="s">
        <v>14</v>
      </c>
      <c r="B9" s="19" t="n">
        <f aca="false">Data!C5</f>
        <v>1.8</v>
      </c>
      <c r="C9" s="19" t="n">
        <f aca="false">Data!D5</f>
        <v>2.7</v>
      </c>
      <c r="D9" s="19" t="n">
        <f aca="false">Data!E5</f>
        <v>3.2</v>
      </c>
      <c r="E9" s="19" t="n">
        <f aca="false">Data!F5</f>
        <v>3.9</v>
      </c>
      <c r="F9" s="19" t="n">
        <f aca="false">Data!G5</f>
        <v>3.9</v>
      </c>
      <c r="G9" s="19" t="n">
        <f aca="false">Data!H5</f>
        <v>4</v>
      </c>
      <c r="H9" s="19" t="n">
        <f aca="false">Data!I5</f>
        <v>5.5</v>
      </c>
      <c r="I9" s="19" t="n">
        <f aca="false">Data!J5</f>
        <v>4.5</v>
      </c>
      <c r="J9" s="19" t="n">
        <f aca="false">Data!K5</f>
        <v>1</v>
      </c>
    </row>
    <row r="10" customFormat="false" ht="15" hidden="false" customHeight="false" outlineLevel="0" collapsed="false">
      <c r="A10" s="16"/>
      <c r="B10" s="17"/>
      <c r="C10" s="17"/>
      <c r="D10" s="17"/>
      <c r="E10" s="17"/>
      <c r="F10" s="17"/>
      <c r="G10" s="17"/>
      <c r="H10" s="17"/>
      <c r="I10" s="17"/>
      <c r="J10" s="17"/>
    </row>
    <row r="11" customFormat="false" ht="15" hidden="false" customHeight="false" outlineLevel="0" collapsed="false">
      <c r="A11" s="16"/>
      <c r="B11" s="17"/>
      <c r="C11" s="17"/>
      <c r="D11" s="17"/>
      <c r="E11" s="17"/>
      <c r="F11" s="17"/>
      <c r="G11" s="17"/>
      <c r="H11" s="17"/>
      <c r="I11" s="17"/>
      <c r="J11" s="17"/>
    </row>
    <row r="12" customFormat="false" ht="15" hidden="false" customHeight="false" outlineLevel="0" collapsed="false">
      <c r="A12" s="20"/>
      <c r="B12" s="12" t="s">
        <v>3</v>
      </c>
      <c r="C12" s="12" t="s">
        <v>4</v>
      </c>
      <c r="D12" s="12" t="s">
        <v>5</v>
      </c>
      <c r="E12" s="12" t="s">
        <v>6</v>
      </c>
      <c r="F12" s="12" t="s">
        <v>7</v>
      </c>
      <c r="G12" s="12" t="s">
        <v>8</v>
      </c>
      <c r="H12" s="12" t="s">
        <v>9</v>
      </c>
      <c r="I12" s="12" t="s">
        <v>25</v>
      </c>
      <c r="J12" s="13" t="s">
        <v>11</v>
      </c>
    </row>
    <row r="13" customFormat="false" ht="15" hidden="false" customHeight="false" outlineLevel="0" collapsed="false">
      <c r="A13" s="14" t="n">
        <v>2015</v>
      </c>
      <c r="B13" s="15" t="n">
        <f aca="false">Data!C21</f>
        <v>51.2</v>
      </c>
      <c r="C13" s="15" t="n">
        <f aca="false">Data!D21</f>
        <v>53.1</v>
      </c>
      <c r="D13" s="15" t="n">
        <f aca="false">Data!E21</f>
        <v>54.2</v>
      </c>
      <c r="E13" s="15" t="n">
        <f aca="false">Data!F21</f>
        <v>57.8</v>
      </c>
      <c r="F13" s="15" t="n">
        <f aca="false">Data!G21</f>
        <v>52.6</v>
      </c>
      <c r="G13" s="15" t="n">
        <f aca="false">Data!H21</f>
        <v>54.3</v>
      </c>
      <c r="H13" s="15" t="n">
        <f aca="false">Data!I21</f>
        <v>60.1</v>
      </c>
      <c r="I13" s="15" t="n">
        <f aca="false">Data!J21</f>
        <v>67.1</v>
      </c>
      <c r="J13" s="15" t="n">
        <f aca="false">Data!K21</f>
        <v>53.4</v>
      </c>
    </row>
    <row r="14" customFormat="false" ht="15" hidden="false" customHeight="false" outlineLevel="0" collapsed="false">
      <c r="A14" s="16"/>
      <c r="B14" s="17"/>
      <c r="C14" s="17"/>
      <c r="D14" s="17"/>
      <c r="E14" s="17"/>
      <c r="F14" s="17"/>
      <c r="G14" s="17"/>
      <c r="H14" s="17"/>
      <c r="I14" s="17"/>
      <c r="J14" s="17"/>
    </row>
    <row r="15" customFormat="false" ht="15" hidden="false" customHeight="false" outlineLevel="0" collapsed="false">
      <c r="A15" s="21" t="s">
        <v>14</v>
      </c>
      <c r="B15" s="19" t="n">
        <f aca="false">Data!C23</f>
        <v>2.7</v>
      </c>
      <c r="C15" s="19" t="n">
        <f aca="false">Data!D23</f>
        <v>3.6</v>
      </c>
      <c r="D15" s="19" t="n">
        <f aca="false">Data!E23</f>
        <v>2.4</v>
      </c>
      <c r="E15" s="19" t="n">
        <f aca="false">Data!F23</f>
        <v>3.7</v>
      </c>
      <c r="F15" s="19" t="n">
        <f aca="false">Data!G23</f>
        <v>3.7</v>
      </c>
      <c r="G15" s="19" t="n">
        <f aca="false">Data!H23</f>
        <v>2.9</v>
      </c>
      <c r="H15" s="19" t="n">
        <f aca="false">Data!I23</f>
        <v>4.7</v>
      </c>
      <c r="I15" s="19" t="n">
        <f aca="false">Data!J23</f>
        <v>6.5</v>
      </c>
      <c r="J15" s="19" t="n">
        <f aca="false">Data!K23</f>
        <v>1.4</v>
      </c>
    </row>
    <row r="16" customFormat="false" ht="15" hidden="false" customHeight="false" outlineLevel="0" collapsed="false">
      <c r="A16" s="22"/>
      <c r="B16" s="22"/>
      <c r="C16" s="22"/>
      <c r="D16" s="22"/>
      <c r="E16" s="22"/>
      <c r="F16" s="22"/>
      <c r="G16" s="22"/>
      <c r="H16" s="22"/>
      <c r="I16" s="22"/>
      <c r="J16" s="22"/>
    </row>
    <row r="17" customFormat="false" ht="15" hidden="false" customHeight="false" outlineLevel="0" collapsed="false">
      <c r="A17" s="23"/>
      <c r="B17" s="24"/>
      <c r="C17" s="24"/>
      <c r="D17" s="24"/>
      <c r="E17" s="24"/>
      <c r="F17" s="24"/>
      <c r="G17" s="24"/>
      <c r="H17" s="24"/>
      <c r="I17" s="24"/>
      <c r="J17" s="24"/>
    </row>
    <row r="18" customFormat="false" ht="15" hidden="false" customHeight="false" outlineLevel="0" collapsed="false">
      <c r="A18" s="25" t="str">
        <f aca="false">A7&amp;" versus "&amp;A13</f>
        <v>2009 versus 2015</v>
      </c>
      <c r="B18" s="12" t="s">
        <v>3</v>
      </c>
      <c r="C18" s="12" t="s">
        <v>4</v>
      </c>
      <c r="D18" s="12" t="s">
        <v>5</v>
      </c>
      <c r="E18" s="12" t="s">
        <v>6</v>
      </c>
      <c r="F18" s="12" t="s">
        <v>7</v>
      </c>
      <c r="G18" s="12" t="s">
        <v>8</v>
      </c>
      <c r="H18" s="12" t="s">
        <v>9</v>
      </c>
      <c r="I18" s="12" t="s">
        <v>25</v>
      </c>
      <c r="J18" s="13" t="s">
        <v>11</v>
      </c>
    </row>
    <row r="19" customFormat="false" ht="15" hidden="false" customHeight="false" outlineLevel="0" collapsed="false">
      <c r="A19" s="23" t="s">
        <v>26</v>
      </c>
      <c r="B19" s="26" t="n">
        <f aca="false">B7-B13</f>
        <v>2.2</v>
      </c>
      <c r="C19" s="26" t="n">
        <f aca="false">C7-C13</f>
        <v>-0.700000000000003</v>
      </c>
      <c r="D19" s="26" t="n">
        <f aca="false">D7-D13</f>
        <v>-1.8</v>
      </c>
      <c r="E19" s="26" t="n">
        <f aca="false">E7-E13</f>
        <v>4.6</v>
      </c>
      <c r="F19" s="26" t="n">
        <f aca="false">F7-F13</f>
        <v>1.9</v>
      </c>
      <c r="G19" s="26" t="n">
        <f aca="false">G7-G13</f>
        <v>-3.2</v>
      </c>
      <c r="H19" s="26" t="n">
        <f aca="false">H7-H13</f>
        <v>11.3</v>
      </c>
      <c r="I19" s="26" t="n">
        <f aca="false">I7-I13</f>
        <v>-1.8</v>
      </c>
      <c r="J19" s="26" t="n">
        <f aca="false">J7-J13</f>
        <v>0.899999999999999</v>
      </c>
    </row>
    <row r="20" customFormat="false" ht="15" hidden="false" customHeight="false" outlineLevel="0" collapsed="false">
      <c r="A20" s="23" t="s">
        <v>27</v>
      </c>
      <c r="B20" s="27" t="n">
        <f aca="false">SQRT(POWER((B7/100*B9)/100,2)+POWER((B13/100*B15)/100,2))</f>
        <v>0.016837265811289</v>
      </c>
      <c r="C20" s="27" t="n">
        <f aca="false">SQRT(POWER((C7/100*C9)/100,2)+POWER((C13/100*C15)/100,2))</f>
        <v>0.0237820806490938</v>
      </c>
      <c r="D20" s="27" t="n">
        <f aca="false">SQRT(POWER((D7/100*D9)/100,2)+POWER((D13/100*D15)/100,2))</f>
        <v>0.0212220142305107</v>
      </c>
      <c r="E20" s="27" t="n">
        <f aca="false">SQRT(POWER((E7/100*E9)/100,2)+POWER((E13/100*E15)/100,2))</f>
        <v>0.0323975599698496</v>
      </c>
      <c r="F20" s="27" t="n">
        <f aca="false">SQRT(POWER((F7/100*F9)/100,2)+POWER((F13/100*F15)/100,2))</f>
        <v>0.0288191684300571</v>
      </c>
      <c r="G20" s="27" t="n">
        <f aca="false">SQRT(POWER((G7/100*G9)/100,2)+POWER((G13/100*G15)/100,2))</f>
        <v>0.0258023566559336</v>
      </c>
      <c r="H20" s="27" t="n">
        <f aca="false">SQRT(POWER((H7/100*H9)/100,2)+POWER((H13/100*H15)/100,2))</f>
        <v>0.0483738142903782</v>
      </c>
      <c r="I20" s="27" t="n">
        <f aca="false">SQRT(POWER((I7/100*I9)/100,2)+POWER((I13/100*I15)/100,2))</f>
        <v>0.0525903646117804</v>
      </c>
      <c r="J20" s="27" t="n">
        <f aca="false">SQRT(POWER((J7/100*J9)/100,2)+POWER((J13/100*J15)/100,2))</f>
        <v>0.00923988506422023</v>
      </c>
    </row>
    <row r="21" customFormat="false" ht="15" hidden="false" customHeight="false" outlineLevel="0" collapsed="false">
      <c r="A21" s="23" t="s">
        <v>28</v>
      </c>
      <c r="B21" s="28" t="n">
        <f aca="false">(B19/100)/B20</f>
        <v>1.3066254489639</v>
      </c>
      <c r="C21" s="28" t="n">
        <f aca="false">(C19/100)/C20</f>
        <v>-0.294339259179443</v>
      </c>
      <c r="D21" s="28" t="n">
        <f aca="false">(D19/100)/D20</f>
        <v>-0.848175851947247</v>
      </c>
      <c r="E21" s="28" t="n">
        <f aca="false">(E19/100)/E20</f>
        <v>1.41986001547059</v>
      </c>
      <c r="F21" s="28" t="n">
        <f aca="false">(F19/100)/F20</f>
        <v>0.659283422632828</v>
      </c>
      <c r="G21" s="28" t="n">
        <f aca="false">(G19/100)/G20</f>
        <v>-1.24019679390957</v>
      </c>
      <c r="H21" s="28" t="n">
        <f aca="false">(H19/100)/H20</f>
        <v>2.33597456925112</v>
      </c>
      <c r="I21" s="28" t="n">
        <f aca="false">(I19/100)/I20</f>
        <v>-0.342268020632204</v>
      </c>
      <c r="J21" s="28" t="n">
        <f aca="false">(J19/100)/J20</f>
        <v>0.97403809002461</v>
      </c>
    </row>
    <row r="22" customFormat="false" ht="15" hidden="false" customHeight="false" outlineLevel="0" collapsed="false">
      <c r="A22" s="23" t="s">
        <v>29</v>
      </c>
      <c r="B22" s="28" t="str">
        <f aca="false">IF(ABS(B21)&gt;1.96,"Sig","Not Sig")</f>
        <v>Not Sig</v>
      </c>
      <c r="C22" s="28" t="str">
        <f aca="false">IF(ABS(C21)&gt;1.96,"Sig","Not Sig")</f>
        <v>Not Sig</v>
      </c>
      <c r="D22" s="28" t="str">
        <f aca="false">IF(ABS(D21)&gt;1.96,"Sig","Not Sig")</f>
        <v>Not Sig</v>
      </c>
      <c r="E22" s="28" t="str">
        <f aca="false">IF(ABS(E21)&gt;1.96,"Sig","Not Sig")</f>
        <v>Not Sig</v>
      </c>
      <c r="F22" s="28" t="str">
        <f aca="false">IF(ABS(F21)&gt;1.96,"Sig","Not Sig")</f>
        <v>Not Sig</v>
      </c>
      <c r="G22" s="28" t="str">
        <f aca="false">IF(ABS(G21)&gt;1.96,"Sig","Not Sig")</f>
        <v>Not Sig</v>
      </c>
      <c r="H22" s="28" t="str">
        <f aca="false">IF(ABS(H21)&gt;1.96,"Sig","Not Sig")</f>
        <v>Sig</v>
      </c>
      <c r="I22" s="28" t="str">
        <f aca="false">IF(ABS(I21)&gt;1.96,"Sig","Not Sig")</f>
        <v>Not Sig</v>
      </c>
      <c r="J22" s="28" t="str">
        <f aca="false">IF(ABS(J21)&gt;1.96,"Sig","Not Sig")</f>
        <v>Not Sig</v>
      </c>
    </row>
    <row r="23" customFormat="false" ht="15" hidden="false" customHeight="false" outlineLevel="0" collapsed="false">
      <c r="A23" s="22"/>
      <c r="B23" s="22"/>
      <c r="C23" s="22"/>
      <c r="D23" s="22"/>
      <c r="E23" s="22"/>
      <c r="F23" s="22"/>
      <c r="G23" s="22"/>
      <c r="H23" s="22"/>
      <c r="I23" s="22"/>
      <c r="J23" s="22"/>
    </row>
    <row r="24" customFormat="false" ht="15" hidden="false" customHeight="false" outlineLevel="0" collapsed="false">
      <c r="A24" s="22"/>
      <c r="B24" s="22"/>
      <c r="C24" s="22"/>
      <c r="D24" s="22"/>
      <c r="E24" s="22"/>
      <c r="F24" s="22"/>
      <c r="G24" s="22"/>
      <c r="H24" s="22"/>
      <c r="I24" s="22"/>
      <c r="J24" s="22"/>
    </row>
    <row r="25" customFormat="false" ht="15" hidden="false" customHeight="false" outlineLevel="0" collapsed="false">
      <c r="A25" s="29" t="s">
        <v>30</v>
      </c>
      <c r="B25" s="12" t="s">
        <v>3</v>
      </c>
      <c r="C25" s="12" t="s">
        <v>4</v>
      </c>
      <c r="D25" s="12" t="s">
        <v>5</v>
      </c>
      <c r="E25" s="12" t="s">
        <v>6</v>
      </c>
      <c r="F25" s="12" t="s">
        <v>7</v>
      </c>
      <c r="G25" s="12" t="s">
        <v>8</v>
      </c>
      <c r="H25" s="12" t="s">
        <v>9</v>
      </c>
      <c r="I25" s="12" t="s">
        <v>25</v>
      </c>
      <c r="J25" s="13" t="s">
        <v>11</v>
      </c>
    </row>
    <row r="26" customFormat="false" ht="15" hidden="false" customHeight="false" outlineLevel="0" collapsed="false">
      <c r="A26" s="30" t="s">
        <v>26</v>
      </c>
      <c r="B26" s="30"/>
      <c r="C26" s="26" t="n">
        <f aca="false">$B13-C13</f>
        <v>-1.9</v>
      </c>
      <c r="D26" s="26" t="n">
        <f aca="false">$B13-D13</f>
        <v>-3</v>
      </c>
      <c r="E26" s="26" t="n">
        <f aca="false">$B13-E13</f>
        <v>-6.59999999999999</v>
      </c>
      <c r="F26" s="26" t="n">
        <f aca="false">$B13-F13</f>
        <v>-1.4</v>
      </c>
      <c r="G26" s="26" t="n">
        <f aca="false">$B13-G13</f>
        <v>-3.09999999999999</v>
      </c>
      <c r="H26" s="26" t="n">
        <f aca="false">$B13-H13</f>
        <v>-8.9</v>
      </c>
      <c r="I26" s="26" t="n">
        <f aca="false">$B13-I13</f>
        <v>-15.9</v>
      </c>
      <c r="J26" s="26" t="n">
        <f aca="false">$B13-J13</f>
        <v>-2.2</v>
      </c>
    </row>
    <row r="27" customFormat="false" ht="15" hidden="false" customHeight="false" outlineLevel="0" collapsed="false">
      <c r="A27" s="30" t="s">
        <v>27</v>
      </c>
      <c r="B27" s="30"/>
      <c r="C27" s="30" t="n">
        <f aca="false">SQRT(POWER(($B13/100*$B15)/100,2)+POWER((C13/100*C15)/100,2))</f>
        <v>0.0235907700594957</v>
      </c>
      <c r="D27" s="30" t="n">
        <f aca="false">SQRT(POWER(($B13/100*$B15)/100,2)+POWER((D13/100*D15)/100,2))</f>
        <v>0.0189818608149991</v>
      </c>
      <c r="E27" s="30" t="n">
        <f aca="false">SQRT(POWER(($B13/100*$B15)/100,2)+POWER((E13/100*E15)/100,2))</f>
        <v>0.0254649557627733</v>
      </c>
      <c r="F27" s="30" t="n">
        <f aca="false">SQRT(POWER(($B13/100*$B15)/100,2)+POWER((F13/100*F15)/100,2))</f>
        <v>0.0238720007540214</v>
      </c>
      <c r="G27" s="30" t="n">
        <f aca="false">SQRT(POWER(($B13/100*$B15)/100,2)+POWER((G13/100*G15)/100,2))</f>
        <v>0.0209540207358874</v>
      </c>
      <c r="H27" s="30" t="n">
        <f aca="false">SQRT(POWER(($B13/100*$B15)/100,2)+POWER((H13/100*H15)/100,2))</f>
        <v>0.0314483065521818</v>
      </c>
      <c r="I27" s="30" t="n">
        <f aca="false">SQRT(POWER(($B13/100*$B15)/100,2)+POWER((I13/100*I15)/100,2))</f>
        <v>0.0457533736570321</v>
      </c>
      <c r="J27" s="30" t="n">
        <f aca="false">SQRT(POWER(($B13/100*$B15)/100,2)+POWER((J13/100*J15)/100,2))</f>
        <v>0.0157160285059553</v>
      </c>
    </row>
    <row r="28" customFormat="false" ht="15" hidden="false" customHeight="false" outlineLevel="0" collapsed="false">
      <c r="A28" s="30" t="s">
        <v>28</v>
      </c>
      <c r="B28" s="30"/>
      <c r="C28" s="30" t="n">
        <f aca="false">(C26/100)/C27</f>
        <v>-0.805399736934493</v>
      </c>
      <c r="D28" s="30" t="n">
        <f aca="false">(D26/100)/D27</f>
        <v>-1.58045622040883</v>
      </c>
      <c r="E28" s="30" t="n">
        <f aca="false">(E26/100)/E27</f>
        <v>-2.59179715899935</v>
      </c>
      <c r="F28" s="30" t="n">
        <f aca="false">(F26/100)/F27</f>
        <v>-0.58646110748139</v>
      </c>
      <c r="G28" s="30" t="n">
        <f aca="false">(G26/100)/G27</f>
        <v>-1.47942967083673</v>
      </c>
      <c r="H28" s="30" t="n">
        <f aca="false">(H26/100)/H27</f>
        <v>-2.83004109783538</v>
      </c>
      <c r="I28" s="30" t="n">
        <f aca="false">(I26/100)/I27</f>
        <v>-3.47515357428866</v>
      </c>
      <c r="J28" s="30" t="n">
        <f aca="false">(J26/100)/J27</f>
        <v>-1.39984475032375</v>
      </c>
    </row>
    <row r="29" customFormat="false" ht="15" hidden="false" customHeight="false" outlineLevel="0" collapsed="false">
      <c r="A29" s="30" t="s">
        <v>3</v>
      </c>
      <c r="B29" s="30"/>
      <c r="C29" s="28" t="str">
        <f aca="false">IF(ABS(C28)&gt;1.96,"Sig","Not Sig")</f>
        <v>Not Sig</v>
      </c>
      <c r="D29" s="28" t="str">
        <f aca="false">IF(ABS(D28)&gt;1.96,"Sig","Not Sig")</f>
        <v>Not Sig</v>
      </c>
      <c r="E29" s="28" t="str">
        <f aca="false">IF(ABS(E28)&gt;1.96,"Sig","Not Sig")</f>
        <v>Sig</v>
      </c>
      <c r="F29" s="28" t="str">
        <f aca="false">IF(ABS(F28)&gt;1.96,"Sig","Not Sig")</f>
        <v>Not Sig</v>
      </c>
      <c r="G29" s="28" t="str">
        <f aca="false">IF(ABS(G28)&gt;1.96,"Sig","Not Sig")</f>
        <v>Not Sig</v>
      </c>
      <c r="H29" s="28" t="str">
        <f aca="false">IF(ABS(H28)&gt;1.96,"Sig","Not Sig")</f>
        <v>Sig</v>
      </c>
      <c r="I29" s="28" t="str">
        <f aca="false">IF(ABS(I28)&gt;1.96,"Sig","Not Sig")</f>
        <v>Sig</v>
      </c>
      <c r="J29" s="28" t="str">
        <f aca="false">IF(ABS(J28)&gt;1.96,"Sig","Not Sig")</f>
        <v>Not Sig</v>
      </c>
    </row>
    <row r="30" customFormat="false" ht="15" hidden="false" customHeight="false" outlineLevel="0" collapsed="false">
      <c r="A30" s="22"/>
      <c r="B30" s="22"/>
      <c r="C30" s="22"/>
      <c r="D30" s="22"/>
      <c r="E30" s="22"/>
      <c r="F30" s="22"/>
      <c r="G30" s="22"/>
      <c r="H30" s="22"/>
      <c r="I30" s="22"/>
      <c r="J30" s="22"/>
    </row>
    <row r="31" customFormat="false" ht="15" hidden="false" customHeight="false" outlineLevel="0" collapsed="false">
      <c r="A31" s="22"/>
      <c r="B31" s="22"/>
      <c r="C31" s="22"/>
      <c r="D31" s="22"/>
      <c r="E31" s="22"/>
      <c r="F31" s="22"/>
      <c r="G31" s="22"/>
      <c r="H31" s="22"/>
      <c r="I31" s="22"/>
      <c r="J31" s="22"/>
    </row>
    <row r="32" customFormat="false" ht="15" hidden="false" customHeight="false" outlineLevel="0" collapsed="false">
      <c r="A32" s="30" t="s">
        <v>31</v>
      </c>
      <c r="B32" s="30"/>
      <c r="C32" s="30"/>
      <c r="D32" s="30"/>
      <c r="E32" s="30"/>
      <c r="F32" s="30"/>
      <c r="G32" s="30"/>
      <c r="H32" s="30"/>
      <c r="I32" s="30"/>
      <c r="J32" s="30"/>
    </row>
    <row r="33" customFormat="false" ht="15" hidden="false" customHeight="false" outlineLevel="0" collapsed="false">
      <c r="A33" s="30" t="s">
        <v>26</v>
      </c>
      <c r="B33" s="30"/>
      <c r="C33" s="26"/>
      <c r="D33" s="26" t="n">
        <f aca="false">$C13-D13</f>
        <v>-1.1</v>
      </c>
      <c r="E33" s="26" t="n">
        <f aca="false">$C13-E13</f>
        <v>-4.7</v>
      </c>
      <c r="F33" s="26" t="n">
        <f aca="false">$C13-F13</f>
        <v>0.5</v>
      </c>
      <c r="G33" s="26" t="n">
        <f aca="false">$C13-G13</f>
        <v>-1.2</v>
      </c>
      <c r="H33" s="26" t="n">
        <f aca="false">$C13-H13</f>
        <v>-7</v>
      </c>
      <c r="I33" s="26" t="n">
        <f aca="false">$C13-I13</f>
        <v>-14</v>
      </c>
      <c r="J33" s="26" t="n">
        <f aca="false">$C13-J13</f>
        <v>-0.299999999999997</v>
      </c>
    </row>
    <row r="34" customFormat="false" ht="15" hidden="false" customHeight="false" outlineLevel="0" collapsed="false">
      <c r="A34" s="30" t="s">
        <v>27</v>
      </c>
      <c r="B34" s="30"/>
      <c r="C34" s="30"/>
      <c r="D34" s="30" t="n">
        <f aca="false">SQRT(POWER(($C13/100*$C15)/100,2)+POWER((D13/100*D15)/100,2))</f>
        <v>0.0231220570019192</v>
      </c>
      <c r="E34" s="30" t="n">
        <f aca="false">SQRT(POWER(($C13/100*$C15)/100,2)+POWER((E13/100*E15)/100,2))</f>
        <v>0.0286841847016784</v>
      </c>
      <c r="F34" s="30" t="n">
        <f aca="false">SQRT(POWER(($C13/100*$C15)/100,2)+POWER((F13/100*F15)/100,2))</f>
        <v>0.0272798625363106</v>
      </c>
      <c r="G34" s="30" t="n">
        <f aca="false">SQRT(POWER(($C13/100*$C15)/100,2)+POWER((G13/100*G15)/100,2))</f>
        <v>0.024766700729003</v>
      </c>
      <c r="H34" s="30" t="n">
        <f aca="false">SQRT(POWER(($C13/100*$C15)/100,2)+POWER((H13/100*H15)/100,2))</f>
        <v>0.0341073960454327</v>
      </c>
      <c r="I34" s="30" t="n">
        <f aca="false">SQRT(POWER(($C13/100*$C15)/100,2)+POWER((I13/100*I15)/100,2))</f>
        <v>0.0476202654444513</v>
      </c>
      <c r="J34" s="30" t="n">
        <f aca="false">SQRT(POWER(($C13/100*$C15)/100,2)+POWER((J13/100*J15)/100,2))</f>
        <v>0.020525886874871</v>
      </c>
    </row>
    <row r="35" customFormat="false" ht="15" hidden="false" customHeight="false" outlineLevel="0" collapsed="false">
      <c r="A35" s="30" t="s">
        <v>28</v>
      </c>
      <c r="B35" s="30"/>
      <c r="C35" s="30"/>
      <c r="D35" s="30" t="n">
        <f aca="false">(D33/100)/D34</f>
        <v>-0.475736220141962</v>
      </c>
      <c r="E35" s="30" t="n">
        <f aca="false">(E33/100)/E34</f>
        <v>-1.63853358527739</v>
      </c>
      <c r="F35" s="30" t="n">
        <f aca="false">(F33/100)/F34</f>
        <v>0.183285381051492</v>
      </c>
      <c r="G35" s="30" t="n">
        <f aca="false">(G33/100)/G34</f>
        <v>-0.484521540890885</v>
      </c>
      <c r="H35" s="30" t="n">
        <f aca="false">(H33/100)/H34</f>
        <v>-2.05234078575675</v>
      </c>
      <c r="I35" s="30" t="n">
        <f aca="false">(I33/100)/I34</f>
        <v>-2.93992481338243</v>
      </c>
      <c r="J35" s="30" t="n">
        <f aca="false">(J33/100)/J34</f>
        <v>-0.146156900224991</v>
      </c>
    </row>
    <row r="36" customFormat="false" ht="15" hidden="false" customHeight="false" outlineLevel="0" collapsed="false">
      <c r="A36" s="30" t="s">
        <v>4</v>
      </c>
      <c r="B36" s="30"/>
      <c r="C36" s="30"/>
      <c r="D36" s="28" t="str">
        <f aca="false">IF(ABS(D35)&gt;1.96,"Sig","Not Sig")</f>
        <v>Not Sig</v>
      </c>
      <c r="E36" s="28" t="str">
        <f aca="false">IF(ABS(E35)&gt;1.96,"Sig","Not Sig")</f>
        <v>Not Sig</v>
      </c>
      <c r="F36" s="28" t="str">
        <f aca="false">IF(ABS(F35)&gt;1.96,"Sig","Not Sig")</f>
        <v>Not Sig</v>
      </c>
      <c r="G36" s="28" t="str">
        <f aca="false">IF(ABS(G35)&gt;1.96,"Sig","Not Sig")</f>
        <v>Not Sig</v>
      </c>
      <c r="H36" s="28" t="str">
        <f aca="false">IF(ABS(H35)&gt;1.96,"Sig","Not Sig")</f>
        <v>Sig</v>
      </c>
      <c r="I36" s="28" t="str">
        <f aca="false">IF(ABS(I35)&gt;1.96,"Sig","Not Sig")</f>
        <v>Sig</v>
      </c>
      <c r="J36" s="28" t="str">
        <f aca="false">IF(ABS(J35)&gt;1.96,"Sig","Not Sig")</f>
        <v>Not Sig</v>
      </c>
    </row>
    <row r="37" customFormat="false" ht="15" hidden="false" customHeight="false" outlineLevel="0" collapsed="false">
      <c r="A37" s="22"/>
      <c r="B37" s="22"/>
      <c r="C37" s="22"/>
      <c r="D37" s="22"/>
      <c r="E37" s="22"/>
      <c r="F37" s="22"/>
      <c r="G37" s="22"/>
      <c r="H37" s="22"/>
      <c r="I37" s="22"/>
      <c r="J37" s="22"/>
    </row>
    <row r="38" customFormat="false" ht="15" hidden="false" customHeight="false" outlineLevel="0" collapsed="false">
      <c r="A38" s="22"/>
      <c r="B38" s="22"/>
      <c r="C38" s="22"/>
      <c r="D38" s="22"/>
      <c r="E38" s="22"/>
      <c r="F38" s="22"/>
      <c r="G38" s="22"/>
      <c r="H38" s="22"/>
      <c r="I38" s="22"/>
      <c r="J38" s="22"/>
    </row>
    <row r="39" customFormat="false" ht="15" hidden="false" customHeight="false" outlineLevel="0" collapsed="false">
      <c r="A39" s="30" t="s">
        <v>32</v>
      </c>
      <c r="B39" s="30"/>
      <c r="C39" s="30"/>
      <c r="D39" s="30"/>
      <c r="E39" s="30"/>
      <c r="F39" s="30"/>
      <c r="G39" s="30"/>
      <c r="H39" s="30"/>
      <c r="I39" s="30"/>
      <c r="J39" s="30"/>
    </row>
    <row r="40" customFormat="false" ht="15" hidden="false" customHeight="false" outlineLevel="0" collapsed="false">
      <c r="A40" s="30" t="s">
        <v>26</v>
      </c>
      <c r="B40" s="30"/>
      <c r="C40" s="26"/>
      <c r="D40" s="26"/>
      <c r="E40" s="26" t="n">
        <f aca="false">$D13-E13</f>
        <v>-3.59999999999999</v>
      </c>
      <c r="F40" s="26" t="n">
        <f aca="false">$D13-F13</f>
        <v>1.6</v>
      </c>
      <c r="G40" s="26" t="n">
        <f aca="false">$D13-G13</f>
        <v>-0.0999999999999943</v>
      </c>
      <c r="H40" s="26" t="n">
        <f aca="false">$D13-H13</f>
        <v>-5.9</v>
      </c>
      <c r="I40" s="26" t="n">
        <f aca="false">$D13-I13</f>
        <v>-12.9</v>
      </c>
      <c r="J40" s="26" t="n">
        <f aca="false">$D13-J13</f>
        <v>0.800000000000004</v>
      </c>
    </row>
    <row r="41" customFormat="false" ht="15" hidden="false" customHeight="false" outlineLevel="0" collapsed="false">
      <c r="A41" s="30" t="s">
        <v>27</v>
      </c>
      <c r="B41" s="30"/>
      <c r="C41" s="30"/>
      <c r="D41" s="30"/>
      <c r="E41" s="30" t="n">
        <f aca="false">SQRT(POWER(($D13/100*$D15)/100,2)+POWER((E13/100*E15)/100,2))</f>
        <v>0.0250313615290899</v>
      </c>
      <c r="F41" s="30" t="n">
        <f aca="false">SQRT(POWER(($D13/100*$D15)/100,2)+POWER((F13/100*F15)/100,2))</f>
        <v>0.0234089194111988</v>
      </c>
      <c r="G41" s="30" t="n">
        <f aca="false">SQRT(POWER(($D13/100*$D15)/100,2)+POWER((G13/100*G15)/100,2))</f>
        <v>0.0204248885676275</v>
      </c>
      <c r="H41" s="30" t="n">
        <f aca="false">SQRT(POWER(($D13/100*$D15)/100,2)+POWER((H13/100*H15)/100,2))</f>
        <v>0.0310982487127491</v>
      </c>
      <c r="I41" s="30" t="n">
        <f aca="false">SQRT(POWER(($D13/100*$D15)/100,2)+POWER((I13/100*I15)/100,2))</f>
        <v>0.0455134737083427</v>
      </c>
      <c r="J41" s="30" t="n">
        <f aca="false">SQRT(POWER(($D13/100*$D15)/100,2)+POWER((J13/100*J15)/100,2))</f>
        <v>0.0150032876397142</v>
      </c>
    </row>
    <row r="42" customFormat="false" ht="15" hidden="false" customHeight="false" outlineLevel="0" collapsed="false">
      <c r="A42" s="30" t="s">
        <v>28</v>
      </c>
      <c r="B42" s="30"/>
      <c r="C42" s="30"/>
      <c r="D42" s="30"/>
      <c r="E42" s="30" t="n">
        <f aca="false">(E40/100)/E41</f>
        <v>-1.43819583917411</v>
      </c>
      <c r="F42" s="30" t="n">
        <f aca="false">(F40/100)/F41</f>
        <v>0.683500153037634</v>
      </c>
      <c r="G42" s="30" t="n">
        <f aca="false">(G40/100)/G41</f>
        <v>-0.048959875432804</v>
      </c>
      <c r="H42" s="30" t="n">
        <f aca="false">(H40/100)/H41</f>
        <v>-1.89721294420712</v>
      </c>
      <c r="I42" s="30" t="n">
        <f aca="false">(I40/100)/I41</f>
        <v>-2.8343255192221</v>
      </c>
      <c r="J42" s="30" t="n">
        <f aca="false">(J40/100)/J41</f>
        <v>0.533216465091544</v>
      </c>
    </row>
    <row r="43" customFormat="false" ht="15" hidden="false" customHeight="false" outlineLevel="0" collapsed="false">
      <c r="A43" s="30" t="s">
        <v>5</v>
      </c>
      <c r="B43" s="30"/>
      <c r="C43" s="30"/>
      <c r="D43" s="28"/>
      <c r="E43" s="28" t="str">
        <f aca="false">IF(ABS(E42)&gt;1.96,"Sig","Not Sig")</f>
        <v>Not Sig</v>
      </c>
      <c r="F43" s="28" t="str">
        <f aca="false">IF(ABS(F42)&gt;1.96,"Sig","Not Sig")</f>
        <v>Not Sig</v>
      </c>
      <c r="G43" s="28" t="str">
        <f aca="false">IF(ABS(G42)&gt;1.96,"Sig","Not Sig")</f>
        <v>Not Sig</v>
      </c>
      <c r="H43" s="28" t="str">
        <f aca="false">IF(ABS(H42)&gt;1.96,"Sig","Not Sig")</f>
        <v>Not Sig</v>
      </c>
      <c r="I43" s="28" t="str">
        <f aca="false">IF(ABS(I42)&gt;1.96,"Sig","Not Sig")</f>
        <v>Sig</v>
      </c>
      <c r="J43" s="28" t="str">
        <f aca="false">IF(ABS(J42)&gt;1.96,"Sig","Not Sig")</f>
        <v>Not Sig</v>
      </c>
    </row>
    <row r="44" customFormat="false" ht="15" hidden="false" customHeight="false" outlineLevel="0" collapsed="false">
      <c r="A44" s="22"/>
      <c r="B44" s="22"/>
      <c r="C44" s="22"/>
      <c r="D44" s="22"/>
      <c r="E44" s="22"/>
      <c r="F44" s="22"/>
      <c r="G44" s="22"/>
      <c r="H44" s="22"/>
      <c r="I44" s="22"/>
      <c r="J44" s="22"/>
    </row>
    <row r="45" customFormat="false" ht="15" hidden="false" customHeight="false" outlineLevel="0" collapsed="false">
      <c r="A45" s="22"/>
      <c r="B45" s="22"/>
      <c r="C45" s="22"/>
      <c r="D45" s="22"/>
      <c r="E45" s="22"/>
      <c r="F45" s="22"/>
      <c r="G45" s="22"/>
      <c r="H45" s="22"/>
      <c r="I45" s="22"/>
      <c r="J45" s="22"/>
    </row>
    <row r="46" customFormat="false" ht="15" hidden="false" customHeight="false" outlineLevel="0" collapsed="false">
      <c r="A46" s="30" t="s">
        <v>33</v>
      </c>
      <c r="B46" s="30"/>
      <c r="C46" s="30"/>
      <c r="D46" s="30"/>
      <c r="E46" s="30"/>
      <c r="F46" s="30"/>
      <c r="G46" s="30"/>
      <c r="H46" s="30"/>
      <c r="I46" s="30"/>
      <c r="J46" s="30"/>
    </row>
    <row r="47" customFormat="false" ht="15" hidden="false" customHeight="false" outlineLevel="0" collapsed="false">
      <c r="A47" s="30" t="s">
        <v>26</v>
      </c>
      <c r="B47" s="30"/>
      <c r="C47" s="26"/>
      <c r="D47" s="26"/>
      <c r="E47" s="26"/>
      <c r="F47" s="26" t="n">
        <f aca="false">$E13-F13</f>
        <v>5.2</v>
      </c>
      <c r="G47" s="26" t="n">
        <f aca="false">$E13-G13</f>
        <v>3.5</v>
      </c>
      <c r="H47" s="26" t="n">
        <f aca="false">$E13-H13</f>
        <v>-2.3</v>
      </c>
      <c r="I47" s="26" t="n">
        <f aca="false">$E13-I13</f>
        <v>-9.3</v>
      </c>
      <c r="J47" s="26" t="n">
        <f aca="false">$E13-J13</f>
        <v>4.4</v>
      </c>
    </row>
    <row r="48" customFormat="false" ht="15" hidden="false" customHeight="false" outlineLevel="0" collapsed="false">
      <c r="A48" s="30" t="s">
        <v>27</v>
      </c>
      <c r="B48" s="30"/>
      <c r="C48" s="30"/>
      <c r="D48" s="30"/>
      <c r="E48" s="30"/>
      <c r="F48" s="30" t="n">
        <f aca="false">SQRT(POWER(($E13/100*$E15)/100,2)+POWER((F13/100*F15)/100,2))</f>
        <v>0.0289159201824877</v>
      </c>
      <c r="G48" s="30" t="n">
        <f aca="false">SQRT(POWER(($E13/100*$E15)/100,2)+POWER((G13/100*G15)/100,2))</f>
        <v>0.0265580308946277</v>
      </c>
      <c r="H48" s="30" t="n">
        <f aca="false">SQRT(POWER(($E13/100*$E15)/100,2)+POWER((H13/100*H15)/100,2))</f>
        <v>0.0354295639967528</v>
      </c>
      <c r="I48" s="30" t="n">
        <f aca="false">SQRT(POWER(($E13/100*$E15)/100,2)+POWER((I13/100*I15)/100,2))</f>
        <v>0.0485760148735978</v>
      </c>
      <c r="J48" s="30" t="n">
        <f aca="false">SQRT(POWER(($E13/100*$E15)/100,2)+POWER((J13/100*J15)/100,2))</f>
        <v>0.0226550562126868</v>
      </c>
    </row>
    <row r="49" customFormat="false" ht="15" hidden="false" customHeight="false" outlineLevel="0" collapsed="false">
      <c r="A49" s="30" t="s">
        <v>28</v>
      </c>
      <c r="B49" s="30"/>
      <c r="C49" s="30"/>
      <c r="D49" s="30"/>
      <c r="E49" s="30"/>
      <c r="F49" s="30" t="n">
        <f aca="false">(F47/100)/F48</f>
        <v>1.79831731695997</v>
      </c>
      <c r="G49" s="30" t="n">
        <f aca="false">(G47/100)/G48</f>
        <v>1.31786878849817</v>
      </c>
      <c r="H49" s="30" t="n">
        <f aca="false">(H47/100)/H48</f>
        <v>-0.649175361065918</v>
      </c>
      <c r="I49" s="30" t="n">
        <f aca="false">(I47/100)/I48</f>
        <v>-1.91452510548673</v>
      </c>
      <c r="J49" s="30" t="n">
        <f aca="false">(J47/100)/J48</f>
        <v>1.94217130105199</v>
      </c>
    </row>
    <row r="50" customFormat="false" ht="15" hidden="false" customHeight="false" outlineLevel="0" collapsed="false">
      <c r="A50" s="30" t="s">
        <v>6</v>
      </c>
      <c r="B50" s="30"/>
      <c r="C50" s="30"/>
      <c r="D50" s="28"/>
      <c r="E50" s="28"/>
      <c r="F50" s="28" t="str">
        <f aca="false">IF(ABS(F49)&gt;1.96,"Sig","Not Sig")</f>
        <v>Not Sig</v>
      </c>
      <c r="G50" s="28" t="str">
        <f aca="false">IF(ABS(G49)&gt;1.96,"Sig","Not Sig")</f>
        <v>Not Sig</v>
      </c>
      <c r="H50" s="28" t="str">
        <f aca="false">IF(ABS(H49)&gt;1.96,"Sig","Not Sig")</f>
        <v>Not Sig</v>
      </c>
      <c r="I50" s="28" t="str">
        <f aca="false">IF(ABS(I49)&gt;1.96,"Sig","Not Sig")</f>
        <v>Not Sig</v>
      </c>
      <c r="J50" s="28" t="str">
        <f aca="false">IF(ABS(J49)&gt;1.96,"Sig","Not Sig")</f>
        <v>Not Sig</v>
      </c>
    </row>
    <row r="51" customFormat="false" ht="15" hidden="false" customHeight="false" outlineLevel="0" collapsed="false">
      <c r="A51" s="22"/>
      <c r="B51" s="22"/>
      <c r="C51" s="22"/>
      <c r="D51" s="22"/>
      <c r="E51" s="22"/>
      <c r="F51" s="22"/>
      <c r="G51" s="22"/>
      <c r="H51" s="22"/>
      <c r="I51" s="22"/>
      <c r="J51" s="22"/>
    </row>
    <row r="52" customFormat="false" ht="15" hidden="false" customHeight="false" outlineLevel="0" collapsed="false">
      <c r="A52" s="22"/>
      <c r="B52" s="22"/>
      <c r="C52" s="22"/>
      <c r="D52" s="22"/>
      <c r="E52" s="22"/>
      <c r="F52" s="22"/>
      <c r="G52" s="22"/>
      <c r="H52" s="22"/>
      <c r="I52" s="22"/>
      <c r="J52" s="22"/>
    </row>
    <row r="53" customFormat="false" ht="15" hidden="false" customHeight="false" outlineLevel="0" collapsed="false">
      <c r="A53" s="30" t="s">
        <v>34</v>
      </c>
      <c r="B53" s="30"/>
      <c r="C53" s="30"/>
      <c r="D53" s="30"/>
      <c r="E53" s="30"/>
      <c r="F53" s="30"/>
      <c r="G53" s="30"/>
      <c r="H53" s="30"/>
      <c r="I53" s="30"/>
      <c r="J53" s="30"/>
    </row>
    <row r="54" customFormat="false" ht="15" hidden="false" customHeight="false" outlineLevel="0" collapsed="false">
      <c r="A54" s="30" t="s">
        <v>26</v>
      </c>
      <c r="B54" s="30"/>
      <c r="C54" s="26"/>
      <c r="D54" s="26"/>
      <c r="E54" s="26"/>
      <c r="F54" s="26"/>
      <c r="G54" s="26" t="n">
        <f aca="false">$F13-G13</f>
        <v>-1.7</v>
      </c>
      <c r="H54" s="26" t="n">
        <f aca="false">$F13-H13</f>
        <v>-7.5</v>
      </c>
      <c r="I54" s="26" t="n">
        <f aca="false">$F13-I13</f>
        <v>-14.5</v>
      </c>
      <c r="J54" s="26" t="n">
        <f aca="false">$F13-J13</f>
        <v>-0.799999999999997</v>
      </c>
    </row>
    <row r="55" customFormat="false" ht="15" hidden="false" customHeight="false" outlineLevel="0" collapsed="false">
      <c r="A55" s="30" t="s">
        <v>27</v>
      </c>
      <c r="B55" s="30"/>
      <c r="C55" s="30"/>
      <c r="D55" s="30"/>
      <c r="E55" s="30"/>
      <c r="F55" s="30"/>
      <c r="G55" s="30" t="n">
        <f aca="false">SQRT(POWER(($F13/100*$F15)/100,2)+POWER((G13/100*G15)/100,2))</f>
        <v>0.0250347249435659</v>
      </c>
      <c r="H55" s="30" t="n">
        <f aca="false">SQRT(POWER(($F13/100*$F15)/100,2)+POWER((H13/100*H15)/100,2))</f>
        <v>0.0343025138000118</v>
      </c>
      <c r="I55" s="30" t="n">
        <f aca="false">SQRT(POWER(($F13/100*$F15)/100,2)+POWER((I13/100*I15)/100,2))</f>
        <v>0.0477602101021342</v>
      </c>
      <c r="J55" s="30" t="n">
        <f aca="false">SQRT(POWER(($F13/100*$F15)/100,2)+POWER((J13/100*J15)/100,2))</f>
        <v>0.0208485016248171</v>
      </c>
    </row>
    <row r="56" customFormat="false" ht="15" hidden="false" customHeight="false" outlineLevel="0" collapsed="false">
      <c r="A56" s="30" t="s">
        <v>28</v>
      </c>
      <c r="B56" s="30"/>
      <c r="C56" s="30"/>
      <c r="D56" s="30"/>
      <c r="E56" s="30"/>
      <c r="F56" s="30"/>
      <c r="G56" s="30" t="n">
        <f aca="false">(G54/100)/G55</f>
        <v>-0.679056791649276</v>
      </c>
      <c r="H56" s="30" t="n">
        <f aca="false">(H54/100)/H55</f>
        <v>-2.18642868092</v>
      </c>
      <c r="I56" s="30" t="n">
        <f aca="false">(I54/100)/I55</f>
        <v>-3.03600004459613</v>
      </c>
      <c r="J56" s="30" t="n">
        <f aca="false">(J54/100)/J55</f>
        <v>-0.383720621460736</v>
      </c>
    </row>
    <row r="57" customFormat="false" ht="15" hidden="false" customHeight="false" outlineLevel="0" collapsed="false">
      <c r="A57" s="30" t="s">
        <v>7</v>
      </c>
      <c r="B57" s="30"/>
      <c r="C57" s="30"/>
      <c r="D57" s="28"/>
      <c r="E57" s="28"/>
      <c r="F57" s="28"/>
      <c r="G57" s="28" t="str">
        <f aca="false">IF(ABS(G56)&gt;1.96,"Sig","Not Sig")</f>
        <v>Not Sig</v>
      </c>
      <c r="H57" s="28" t="str">
        <f aca="false">IF(ABS(H56)&gt;1.96,"Sig","Not Sig")</f>
        <v>Sig</v>
      </c>
      <c r="I57" s="28" t="str">
        <f aca="false">IF(ABS(I56)&gt;1.96,"Sig","Not Sig")</f>
        <v>Sig</v>
      </c>
      <c r="J57" s="28" t="str">
        <f aca="false">IF(ABS(J56)&gt;1.96,"Sig","Not Sig")</f>
        <v>Not Sig</v>
      </c>
    </row>
    <row r="58" customFormat="false" ht="15" hidden="false" customHeight="false" outlineLevel="0" collapsed="false">
      <c r="A58" s="22"/>
      <c r="B58" s="22"/>
      <c r="C58" s="22"/>
      <c r="D58" s="22"/>
      <c r="E58" s="22"/>
      <c r="F58" s="22"/>
      <c r="G58" s="22"/>
      <c r="H58" s="22"/>
      <c r="I58" s="22"/>
      <c r="J58" s="22"/>
    </row>
    <row r="59" customFormat="false" ht="15" hidden="false" customHeight="false" outlineLevel="0" collapsed="false">
      <c r="A59" s="22"/>
      <c r="B59" s="22"/>
      <c r="C59" s="22"/>
      <c r="D59" s="22"/>
      <c r="E59" s="22"/>
      <c r="F59" s="22"/>
      <c r="G59" s="22"/>
      <c r="H59" s="22"/>
      <c r="I59" s="22"/>
      <c r="J59" s="22"/>
    </row>
    <row r="60" customFormat="false" ht="15" hidden="false" customHeight="false" outlineLevel="0" collapsed="false">
      <c r="A60" s="30" t="s">
        <v>35</v>
      </c>
      <c r="B60" s="30"/>
      <c r="C60" s="30"/>
      <c r="D60" s="30"/>
      <c r="E60" s="30"/>
      <c r="F60" s="30"/>
      <c r="G60" s="30"/>
      <c r="H60" s="30"/>
      <c r="I60" s="30"/>
      <c r="J60" s="30"/>
    </row>
    <row r="61" customFormat="false" ht="15" hidden="false" customHeight="false" outlineLevel="0" collapsed="false">
      <c r="A61" s="30" t="s">
        <v>26</v>
      </c>
      <c r="B61" s="30"/>
      <c r="C61" s="26"/>
      <c r="D61" s="26"/>
      <c r="E61" s="26"/>
      <c r="F61" s="26"/>
      <c r="G61" s="26"/>
      <c r="H61" s="26" t="n">
        <f aca="false">$G13-H13</f>
        <v>-5.8</v>
      </c>
      <c r="I61" s="26" t="n">
        <f aca="false">$G13-I13</f>
        <v>-12.8</v>
      </c>
      <c r="J61" s="26" t="n">
        <f aca="false">$G13-J13</f>
        <v>0.899999999999999</v>
      </c>
    </row>
    <row r="62" customFormat="false" ht="15" hidden="false" customHeight="false" outlineLevel="0" collapsed="false">
      <c r="A62" s="30" t="s">
        <v>27</v>
      </c>
      <c r="B62" s="30"/>
      <c r="C62" s="30"/>
      <c r="D62" s="30"/>
      <c r="E62" s="30"/>
      <c r="F62" s="30"/>
      <c r="G62" s="30"/>
      <c r="H62" s="30" t="n">
        <f aca="false">SQRT(POWER(($G13/100*$G15)/100,2)+POWER((H13/100*H15)/100,2))</f>
        <v>0.032339774550853</v>
      </c>
      <c r="I62" s="30" t="n">
        <f aca="false">SQRT(POWER(($G13/100*$G15)/100,2)+POWER((I13/100*I15)/100,2))</f>
        <v>0.0463706397842428</v>
      </c>
      <c r="J62" s="30" t="n">
        <f aca="false">SQRT(POWER(($G13/100*$G15)/100,2)+POWER((J13/100*J15)/100,2))</f>
        <v>0.0174315399491841</v>
      </c>
    </row>
    <row r="63" customFormat="false" ht="15" hidden="false" customHeight="false" outlineLevel="0" collapsed="false">
      <c r="A63" s="30" t="s">
        <v>28</v>
      </c>
      <c r="B63" s="30"/>
      <c r="C63" s="30"/>
      <c r="D63" s="30"/>
      <c r="E63" s="30"/>
      <c r="F63" s="30"/>
      <c r="G63" s="30"/>
      <c r="H63" s="30" t="n">
        <f aca="false">(H61/100)/H62</f>
        <v>-1.79345715316591</v>
      </c>
      <c r="I63" s="30" t="n">
        <f aca="false">(I61/100)/I62</f>
        <v>-2.76036734872689</v>
      </c>
      <c r="J63" s="30" t="n">
        <f aca="false">(J61/100)/J62</f>
        <v>0.516305502912338</v>
      </c>
    </row>
    <row r="64" customFormat="false" ht="15" hidden="false" customHeight="false" outlineLevel="0" collapsed="false">
      <c r="A64" s="30" t="s">
        <v>8</v>
      </c>
      <c r="B64" s="30"/>
      <c r="C64" s="30"/>
      <c r="D64" s="28"/>
      <c r="E64" s="28"/>
      <c r="F64" s="28"/>
      <c r="G64" s="28"/>
      <c r="H64" s="28" t="str">
        <f aca="false">IF(ABS(H63)&gt;1.96,"Sig","Not Sig")</f>
        <v>Not Sig</v>
      </c>
      <c r="I64" s="28" t="str">
        <f aca="false">IF(ABS(I63)&gt;1.96,"Sig","Not Sig")</f>
        <v>Sig</v>
      </c>
      <c r="J64" s="28" t="str">
        <f aca="false">IF(ABS(J63)&gt;1.96,"Sig","Not Sig")</f>
        <v>Not Sig</v>
      </c>
    </row>
    <row r="65" customFormat="false" ht="15" hidden="false" customHeight="false" outlineLevel="0" collapsed="false">
      <c r="A65" s="22"/>
      <c r="B65" s="22"/>
      <c r="C65" s="22"/>
      <c r="D65" s="22"/>
      <c r="E65" s="22"/>
      <c r="F65" s="22"/>
      <c r="G65" s="22"/>
      <c r="H65" s="22"/>
      <c r="I65" s="22"/>
      <c r="J65" s="22"/>
    </row>
    <row r="66" customFormat="false" ht="15" hidden="false" customHeight="false" outlineLevel="0" collapsed="false">
      <c r="A66" s="22"/>
      <c r="B66" s="22"/>
      <c r="C66" s="22"/>
      <c r="D66" s="22"/>
      <c r="E66" s="22"/>
      <c r="F66" s="22"/>
      <c r="G66" s="22"/>
      <c r="H66" s="22"/>
      <c r="I66" s="22"/>
      <c r="J66" s="22"/>
    </row>
    <row r="67" customFormat="false" ht="15" hidden="false" customHeight="false" outlineLevel="0" collapsed="false">
      <c r="A67" s="30" t="s">
        <v>36</v>
      </c>
      <c r="B67" s="30"/>
      <c r="C67" s="30"/>
      <c r="D67" s="30"/>
      <c r="E67" s="30"/>
      <c r="F67" s="30"/>
      <c r="G67" s="30"/>
      <c r="H67" s="30"/>
      <c r="I67" s="30"/>
      <c r="J67" s="30"/>
    </row>
    <row r="68" customFormat="false" ht="15" hidden="false" customHeight="false" outlineLevel="0" collapsed="false">
      <c r="A68" s="30" t="s">
        <v>26</v>
      </c>
      <c r="B68" s="30"/>
      <c r="C68" s="26"/>
      <c r="D68" s="26"/>
      <c r="E68" s="26"/>
      <c r="F68" s="26"/>
      <c r="G68" s="26"/>
      <c r="H68" s="26"/>
      <c r="I68" s="26" t="n">
        <f aca="false">$H13-I13</f>
        <v>-6.99999999999999</v>
      </c>
      <c r="J68" s="26" t="n">
        <f aca="false">$H13-J13</f>
        <v>6.7</v>
      </c>
    </row>
    <row r="69" customFormat="false" ht="15" hidden="false" customHeight="false" outlineLevel="0" collapsed="false">
      <c r="A69" s="30" t="s">
        <v>27</v>
      </c>
      <c r="B69" s="30"/>
      <c r="C69" s="30"/>
      <c r="D69" s="30"/>
      <c r="E69" s="30"/>
      <c r="F69" s="30"/>
      <c r="G69" s="30"/>
      <c r="H69" s="30"/>
      <c r="I69" s="30" t="n">
        <f aca="false">SQRT(POWER(($H13/100*$H15)/100,2)+POWER((I13/100*I15)/100,2))</f>
        <v>0.0519630756787933</v>
      </c>
      <c r="J69" s="30" t="n">
        <f aca="false">SQRT(POWER(($H13/100*$H15)/100,2)+POWER((J13/100*J15)/100,2))</f>
        <v>0.0292195753733691</v>
      </c>
    </row>
    <row r="70" customFormat="false" ht="15" hidden="false" customHeight="false" outlineLevel="0" collapsed="false">
      <c r="A70" s="30" t="s">
        <v>28</v>
      </c>
      <c r="B70" s="30"/>
      <c r="C70" s="30"/>
      <c r="D70" s="30"/>
      <c r="E70" s="30"/>
      <c r="F70" s="30"/>
      <c r="G70" s="30"/>
      <c r="H70" s="30"/>
      <c r="I70" s="30" t="n">
        <f aca="false">(I68/100)/I69</f>
        <v>-1.3471104064875</v>
      </c>
      <c r="J70" s="30" t="n">
        <f aca="false">(J68/100)/J69</f>
        <v>2.2929833559821</v>
      </c>
    </row>
    <row r="71" customFormat="false" ht="15" hidden="false" customHeight="false" outlineLevel="0" collapsed="false">
      <c r="A71" s="30" t="s">
        <v>9</v>
      </c>
      <c r="B71" s="30"/>
      <c r="C71" s="30"/>
      <c r="D71" s="28"/>
      <c r="E71" s="28"/>
      <c r="F71" s="28"/>
      <c r="G71" s="28"/>
      <c r="H71" s="28"/>
      <c r="I71" s="28" t="str">
        <f aca="false">IF(ABS(I70)&gt;1.96,"Sig","Not Sig")</f>
        <v>Not Sig</v>
      </c>
      <c r="J71" s="28" t="str">
        <f aca="false">IF(ABS(J70)&gt;1.96,"Sig","Not Sig")</f>
        <v>Sig</v>
      </c>
    </row>
    <row r="72" customFormat="false" ht="15" hidden="false" customHeight="false" outlineLevel="0" collapsed="false">
      <c r="A72" s="22"/>
      <c r="B72" s="22"/>
      <c r="C72" s="22"/>
      <c r="D72" s="22"/>
      <c r="E72" s="22"/>
      <c r="F72" s="22"/>
      <c r="G72" s="22"/>
      <c r="H72" s="22"/>
      <c r="I72" s="22"/>
      <c r="J72" s="22"/>
    </row>
    <row r="73" customFormat="false" ht="15" hidden="false" customHeight="false" outlineLevel="0" collapsed="false">
      <c r="A73" s="22"/>
      <c r="B73" s="22"/>
      <c r="C73" s="22"/>
      <c r="D73" s="22"/>
      <c r="E73" s="22"/>
      <c r="F73" s="22"/>
      <c r="G73" s="22"/>
      <c r="H73" s="22"/>
      <c r="I73" s="22"/>
      <c r="J73" s="22"/>
    </row>
    <row r="74" customFormat="false" ht="15" hidden="false" customHeight="false" outlineLevel="0" collapsed="false">
      <c r="A74" s="30" t="s">
        <v>37</v>
      </c>
      <c r="B74" s="30"/>
      <c r="C74" s="30"/>
      <c r="D74" s="30"/>
      <c r="E74" s="30"/>
      <c r="F74" s="30"/>
      <c r="G74" s="30"/>
      <c r="H74" s="30"/>
      <c r="I74" s="30"/>
      <c r="J74" s="30"/>
    </row>
    <row r="75" customFormat="false" ht="15" hidden="false" customHeight="false" outlineLevel="0" collapsed="false">
      <c r="A75" s="30" t="s">
        <v>26</v>
      </c>
      <c r="B75" s="30"/>
      <c r="C75" s="26"/>
      <c r="D75" s="26"/>
      <c r="E75" s="26"/>
      <c r="F75" s="26"/>
      <c r="G75" s="26"/>
      <c r="H75" s="26"/>
      <c r="I75" s="26"/>
      <c r="J75" s="26" t="n">
        <f aca="false">$I13-J13</f>
        <v>13.7</v>
      </c>
    </row>
    <row r="76" customFormat="false" ht="15" hidden="false" customHeight="false" outlineLevel="0" collapsed="false">
      <c r="A76" s="30" t="s">
        <v>27</v>
      </c>
      <c r="B76" s="30"/>
      <c r="C76" s="30"/>
      <c r="D76" s="30"/>
      <c r="E76" s="30"/>
      <c r="F76" s="30"/>
      <c r="G76" s="30"/>
      <c r="H76" s="30"/>
      <c r="I76" s="30"/>
      <c r="J76" s="30" t="n">
        <f aca="false">SQRT(POWER(($I13/100*$I15)/100,2)+POWER((J13/100*J15)/100,2))</f>
        <v>0.0442510881335137</v>
      </c>
    </row>
    <row r="77" customFormat="false" ht="15" hidden="false" customHeight="false" outlineLevel="0" collapsed="false">
      <c r="A77" s="30" t="s">
        <v>28</v>
      </c>
      <c r="B77" s="30"/>
      <c r="C77" s="30"/>
      <c r="D77" s="30"/>
      <c r="E77" s="30"/>
      <c r="F77" s="30"/>
      <c r="G77" s="30"/>
      <c r="H77" s="30"/>
      <c r="I77" s="30"/>
      <c r="J77" s="30" t="n">
        <f aca="false">(J75/100)/J76</f>
        <v>3.09596906604072</v>
      </c>
    </row>
    <row r="78" customFormat="false" ht="15" hidden="false" customHeight="false" outlineLevel="0" collapsed="false">
      <c r="A78" s="30" t="s">
        <v>10</v>
      </c>
      <c r="B78" s="30"/>
      <c r="C78" s="30"/>
      <c r="D78" s="28"/>
      <c r="E78" s="28"/>
      <c r="F78" s="28"/>
      <c r="G78" s="28"/>
      <c r="H78" s="28"/>
      <c r="I78" s="28"/>
      <c r="J78" s="28" t="str">
        <f aca="false">IF(ABS(J77)&gt;1.96,"Sig","Not Sig")</f>
        <v>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 width="10.1781376518219"/>
    <col collapsed="false" hidden="false" max="2" min="2" style="1" width="73.8056680161943"/>
    <col collapsed="false" hidden="false" max="1025" min="3" style="1" width="9.10526315789474"/>
  </cols>
  <sheetData>
    <row r="1" customFormat="false" ht="28.45" hidden="false" customHeight="false" outlineLevel="0" collapsed="false">
      <c r="A1" s="1" t="s">
        <v>38</v>
      </c>
      <c r="B1" s="31" t="s">
        <v>39</v>
      </c>
    </row>
    <row r="2" customFormat="false" ht="14.95" hidden="false" customHeight="false" outlineLevel="0" collapsed="false">
      <c r="A2" s="1" t="s">
        <v>40</v>
      </c>
      <c r="B2" s="32" t="s">
        <v>0</v>
      </c>
    </row>
    <row r="3" customFormat="false" ht="14.95" hidden="false" customHeight="false" outlineLevel="0" collapsed="false">
      <c r="A3" s="33" t="s">
        <v>41</v>
      </c>
      <c r="B3" s="34" t="s">
        <v>42</v>
      </c>
    </row>
    <row r="4" customFormat="false" ht="14.9" hidden="false" customHeight="false" outlineLevel="0" collapsed="false">
      <c r="A4" s="33" t="s">
        <v>43</v>
      </c>
      <c r="B4" s="34" t="n">
        <v>2015</v>
      </c>
    </row>
    <row r="5" customFormat="false" ht="41.75" hidden="false" customHeight="false" outlineLevel="0" collapsed="false">
      <c r="A5" s="33" t="s">
        <v>44</v>
      </c>
      <c r="B5" s="34" t="s">
        <v>45</v>
      </c>
    </row>
    <row r="6" customFormat="false" ht="28.35" hidden="false" customHeight="false" outlineLevel="0" collapsed="false">
      <c r="A6" s="33"/>
      <c r="B6" s="34" t="s">
        <v>46</v>
      </c>
    </row>
    <row r="7" customFormat="false" ht="55.45" hidden="false" customHeight="false" outlineLevel="0" collapsed="false">
      <c r="A7" s="33" t="s">
        <v>47</v>
      </c>
      <c r="B7" s="34" t="s">
        <v>48</v>
      </c>
    </row>
    <row r="8" customFormat="false" ht="13.8" hidden="false" customHeight="false" outlineLevel="0" collapsed="false">
      <c r="A8" s="33" t="s">
        <v>49</v>
      </c>
      <c r="B8" s="35" t="s">
        <v>50</v>
      </c>
    </row>
    <row r="9" customFormat="false" ht="23.95" hidden="false" customHeight="false" outlineLevel="0" collapsed="false">
      <c r="A9" s="33"/>
      <c r="B9" s="35" t="s">
        <v>51</v>
      </c>
    </row>
    <row r="10" customFormat="false" ht="57.7" hidden="false" customHeight="false" outlineLevel="0" collapsed="false">
      <c r="A10" s="33"/>
      <c r="B10" s="35" t="s">
        <v>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188</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2017-01-04T03:15:12Z</cp:lastPrinted>
  <dcterms:modified xsi:type="dcterms:W3CDTF">2017-02-15T10:36:44Z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