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<sst xmlns="http://schemas.openxmlformats.org/spreadsheetml/2006/main" count="123" uniqueCount="47">
  <si>
    <t xml:space="preserve">Reduce overcrowding in Indigenous households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</si>
  <si>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</si>
  <si>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</si>
  <si>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</si>
  <si>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</si>
  <si>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</si>
  <si>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</si>
  <si>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</si>
  <si>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</si>
  <si>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</si>
  <si>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</si>
  <si>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</si>
  <si>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of indigenous households living in overcrowded conditions (%)</t>
  </si>
  <si>
    <t xml:space="preserve">Confidence interval</t>
  </si>
  <si>
    <t xml:space="preserve">RSE</t>
  </si>
  <si>
    <t xml:space="preserve">2014-15</t>
  </si>
  <si>
    <t xml:space="preserve">2017-18</t>
  </si>
  <si>
    <t xml:space="preserve">National Benchmark</t>
  </si>
  <si>
    <t xml:space="preserve">Housing 4 - Sig TEST</t>
  </si>
  <si>
    <t xml:space="preserve">Proportion of Indigenous households living in overcrowded conditions, 2008 and 2014-15</t>
  </si>
  <si>
    <t xml:space="preserve">Test for statistical significance</t>
  </si>
  <si>
    <r>
      <rPr>
        <i val="true"/>
        <sz val="10"/>
        <rFont val="Arial"/>
        <family val="2"/>
        <charset val="1"/>
      </rPr>
      <t xml:space="preserve">NT</t>
    </r>
    <r>
      <rPr>
        <sz val="10"/>
        <rFont val="Arial"/>
        <family val="2"/>
        <charset val="1"/>
      </rPr>
      <t xml:space="preserve">(b)</t>
    </r>
  </si>
  <si>
    <t xml:space="preserve">2007-08</t>
  </si>
  <si>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</si>
  <si>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</si>
  <si>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</si>
  <si>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</si>
  <si>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</si>
  <si>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</si>
  <si>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</si>
  <si>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</si>
  <si>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</si>
  <si>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</si>
  <si>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</si>
  <si>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</si>
  <si>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</si>
  <si>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From 2008 to 2017–18, a 20% reduction nationally in the proportion of Indigenous households living in overcrowded conditions</t>
  </si>
  <si>
    <t xml:space="preserve">Short title</t>
  </si>
  <si>
    <t xml:space="preserve">Status</t>
  </si>
  <si>
    <t xml:space="preserve">On track</t>
  </si>
  <si>
    <t xml:space="preserve">Updated</t>
  </si>
  <si>
    <t xml:space="preserve">Desc Body</t>
  </si>
  <si>
    <t xml:space="preserve">Nationally, between 2008 and 2014-15, there was a 24 per cent decrease in the proportion of Indigenous households living in overcrowded conditions. Based on this improvement, the benchmark is on track to be met. </t>
  </si>
  <si>
    <t xml:space="preserve">Influences</t>
  </si>
  <si>
    <t xml:space="preserve">Overcrowding in Indigenous households can be due to lack of access to adequate and appropriate housing stock. It is more likely to occur in remote areas and is more common among those living in social housing, those with low incomes and those who are unemployed. Household size can also reflect environmental and social factors (AHMAC, 2015, SCRGSP, 2014).</t>
  </si>
  <si>
    <t xml:space="preserve">Notes</t>
  </si>
  <si>
    <t xml:space="preserve">Overcrowded conditions are defined using the Canadian National Occupancy Standard as requiring one or more additional bedrooms.</t>
  </si>
</sst>
</file>

<file path=xl/styles.xml><?xml version="1.0" encoding="utf-8"?>
<styleSheet xmlns="http://schemas.openxmlformats.org/spreadsheetml/2006/main">
  <numFmts count="32">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quot;&quot;#,##0&quot;&quot;"/>
    <numFmt numFmtId="191" formatCode="####\ ###\ ##0.0;\-####\ ###\ ##0.0;\–"/>
    <numFmt numFmtId="192" formatCode="###\ ###\ ###.0;\-###\ ###\ ###.0;\–"/>
    <numFmt numFmtId="193" formatCode="0.0_ ;\-0.0\ "/>
    <numFmt numFmtId="194" formatCode="0.000000_ ;\-0.000000\ "/>
    <numFmt numFmtId="195"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b val="true"/>
      <sz val="12"/>
      <name val="Calibri"/>
      <family val="2"/>
      <charset val="1"/>
    </font>
    <font>
      <b val="true"/>
      <sz val="12"/>
      <color rgb="FF000000"/>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131"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true" applyAlignment="true" applyProtection="false">
      <alignment horizontal="left" vertical="bottom" textRotation="0" wrapText="tru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0"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general"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1"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2"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3" fontId="24" fillId="0" borderId="0" xfId="0" applyFont="true" applyBorder="false" applyAlignment="false" applyProtection="true">
      <alignment horizontal="general" vertical="bottom"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124"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529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color rgb="FF9C0006"/>
      </font>
      <fill>
        <patternFill>
          <bgColor rgb="FFFFC7CE"/>
        </patternFill>
      </fill>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5"/>
  <cols>
    <col collapsed="false" hidden="false" max="1" min="1" style="0" width="7.71255060728745"/>
    <col collapsed="false" hidden="false" max="2" min="2" style="0" width="69.0931174089069"/>
    <col collapsed="false" hidden="false" max="1025" min="3"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2" t="n">
        <v>2008</v>
      </c>
      <c r="B3" s="1" t="s">
        <v>12</v>
      </c>
      <c r="C3" s="3" t="n">
        <v>10.2</v>
      </c>
      <c r="D3" s="3" t="n">
        <v>7.4</v>
      </c>
      <c r="E3" s="3" t="n">
        <v>14.8</v>
      </c>
      <c r="F3" s="3" t="n">
        <v>15.1</v>
      </c>
      <c r="G3" s="3" t="n">
        <v>10.4</v>
      </c>
      <c r="H3" s="3" t="n">
        <v>6.2</v>
      </c>
      <c r="I3" s="3" t="n">
        <v>4.7</v>
      </c>
      <c r="J3" s="3" t="n">
        <v>34</v>
      </c>
      <c r="K3" s="3" t="n">
        <v>13.4</v>
      </c>
    </row>
    <row r="4" customFormat="false" ht="15" hidden="false" customHeight="false" outlineLevel="0" collapsed="false">
      <c r="A4" s="2" t="n">
        <v>2008</v>
      </c>
      <c r="B4" s="1" t="s">
        <v>13</v>
      </c>
      <c r="C4" s="3" t="n">
        <v>2.359056</v>
      </c>
      <c r="D4" s="3" t="n">
        <v>1.638952</v>
      </c>
      <c r="E4" s="3" t="n">
        <v>3.829056</v>
      </c>
      <c r="F4" s="3" t="n">
        <v>3.196368</v>
      </c>
      <c r="G4" s="3" t="n">
        <v>2.548</v>
      </c>
      <c r="H4" s="3" t="n">
        <v>2.272424</v>
      </c>
      <c r="I4" s="3" t="n">
        <v>2.966264</v>
      </c>
      <c r="J4" s="3" t="n">
        <v>4.19832</v>
      </c>
      <c r="K4" s="3" t="n">
        <v>1.391992</v>
      </c>
    </row>
    <row r="5" customFormat="false" ht="15" hidden="false" customHeight="false" outlineLevel="0" collapsed="false">
      <c r="A5" s="2" t="n">
        <v>2008</v>
      </c>
      <c r="B5" s="1" t="s">
        <v>14</v>
      </c>
      <c r="C5" s="3" t="n">
        <v>11.564</v>
      </c>
      <c r="D5" s="3" t="n">
        <v>11.074</v>
      </c>
      <c r="E5" s="3" t="n">
        <v>12.936</v>
      </c>
      <c r="F5" s="3" t="n">
        <v>10.584</v>
      </c>
      <c r="G5" s="3" t="n">
        <v>12.25</v>
      </c>
      <c r="H5" s="3" t="n">
        <v>18.326</v>
      </c>
      <c r="I5" s="3" t="n">
        <v>31.556</v>
      </c>
      <c r="J5" s="3" t="n">
        <v>6.174</v>
      </c>
      <c r="K5" s="3" t="n">
        <v>5.194</v>
      </c>
    </row>
    <row r="6" customFormat="false" ht="15" hidden="false" customHeight="false" outlineLevel="0" collapsed="false">
      <c r="A6" s="1" t="s">
        <v>15</v>
      </c>
      <c r="B6" s="1" t="s">
        <v>12</v>
      </c>
      <c r="C6" s="3" t="n">
        <v>7.7</v>
      </c>
      <c r="D6" s="3" t="n">
        <v>6.7</v>
      </c>
      <c r="E6" s="3" t="n">
        <v>10.7</v>
      </c>
      <c r="F6" s="3" t="n">
        <v>13</v>
      </c>
      <c r="G6" s="3" t="n">
        <v>5.3</v>
      </c>
      <c r="H6" s="3" t="n">
        <v>4.3</v>
      </c>
      <c r="I6" s="3" t="n">
        <v>5</v>
      </c>
      <c r="J6" s="3" t="n">
        <v>31.1</v>
      </c>
      <c r="K6" s="3" t="n">
        <v>10.2</v>
      </c>
    </row>
    <row r="7" customFormat="false" ht="15" hidden="false" customHeight="false" outlineLevel="0" collapsed="false">
      <c r="A7" s="1" t="s">
        <v>15</v>
      </c>
      <c r="B7" s="1" t="s">
        <v>13</v>
      </c>
      <c r="C7" s="3" t="n">
        <v>1.9</v>
      </c>
      <c r="D7" s="3" t="n">
        <v>2.3</v>
      </c>
      <c r="E7" s="3" t="n">
        <v>3</v>
      </c>
      <c r="F7" s="3" t="n">
        <v>2.5</v>
      </c>
      <c r="G7" s="3" t="n">
        <v>1.5</v>
      </c>
      <c r="H7" s="3" t="n">
        <v>1.9</v>
      </c>
      <c r="I7" s="3" t="n">
        <v>3.5</v>
      </c>
      <c r="J7" s="3" t="n">
        <v>3.9</v>
      </c>
      <c r="K7" s="3" t="n">
        <v>1.2</v>
      </c>
    </row>
    <row r="8" customFormat="false" ht="15" hidden="false" customHeight="false" outlineLevel="0" collapsed="false">
      <c r="A8" s="1" t="s">
        <v>15</v>
      </c>
      <c r="B8" s="1" t="s">
        <v>14</v>
      </c>
      <c r="C8" s="3" t="n">
        <v>12.3</v>
      </c>
      <c r="D8" s="3" t="n">
        <v>17.3</v>
      </c>
      <c r="E8" s="3" t="n">
        <v>14.5</v>
      </c>
      <c r="F8" s="3" t="n">
        <v>9.9</v>
      </c>
      <c r="G8" s="3" t="n">
        <v>14.4</v>
      </c>
      <c r="H8" s="3" t="n">
        <v>22.2</v>
      </c>
      <c r="I8" s="3" t="n">
        <v>35.5</v>
      </c>
      <c r="J8" s="3" t="n">
        <v>6.3</v>
      </c>
      <c r="K8" s="3" t="n">
        <v>5.8</v>
      </c>
    </row>
    <row r="9" customFormat="false" ht="15" hidden="false" customHeight="false" outlineLevel="0" collapsed="false">
      <c r="A9" s="1" t="s">
        <v>16</v>
      </c>
      <c r="B9" s="1" t="s">
        <v>17</v>
      </c>
      <c r="C9" s="3"/>
      <c r="D9" s="3"/>
      <c r="E9" s="3"/>
      <c r="F9" s="3"/>
      <c r="G9" s="3"/>
      <c r="H9" s="3"/>
      <c r="I9" s="3"/>
      <c r="J9" s="3"/>
      <c r="K9" s="3" t="n">
        <v>10.72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Q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1" activeCellId="0" sqref="M21"/>
    </sheetView>
  </sheetViews>
  <sheetFormatPr defaultRowHeight="15"/>
  <cols>
    <col collapsed="false" hidden="false" max="1" min="1" style="0" width="22.7085020242915"/>
    <col collapsed="false" hidden="false" max="11" min="2" style="0" width="9.10526315789474"/>
    <col collapsed="false" hidden="false" max="1025" min="12" style="0" width="8.57085020242915"/>
  </cols>
  <sheetData>
    <row r="1" customFormat="false" ht="15.75" hidden="false" customHeight="true" outlineLevel="0" collapsed="false">
      <c r="A1" s="4" t="s">
        <v>18</v>
      </c>
      <c r="B1" s="5" t="s">
        <v>19</v>
      </c>
      <c r="C1" s="5"/>
      <c r="D1" s="5"/>
      <c r="E1" s="5"/>
      <c r="F1" s="5"/>
      <c r="G1" s="5"/>
      <c r="H1" s="5"/>
      <c r="I1" s="5"/>
      <c r="J1" s="5"/>
      <c r="K1" s="5"/>
      <c r="L1" s="5"/>
      <c r="M1" s="5"/>
      <c r="N1" s="5"/>
      <c r="O1" s="5"/>
      <c r="P1" s="5"/>
      <c r="Q1" s="5"/>
    </row>
    <row r="2" customFormat="false" ht="15" hidden="false" customHeight="false" outlineLevel="0" collapsed="false">
      <c r="A2" s="6"/>
    </row>
    <row r="4" customFormat="false" ht="15" hidden="false" customHeight="false" outlineLevel="0" collapsed="false">
      <c r="A4" s="7" t="s">
        <v>20</v>
      </c>
      <c r="B4" s="7"/>
      <c r="C4" s="7"/>
      <c r="D4" s="7"/>
      <c r="E4" s="7"/>
      <c r="F4" s="7"/>
      <c r="G4" s="7"/>
      <c r="H4" s="7"/>
      <c r="I4" s="7"/>
      <c r="J4" s="7"/>
    </row>
    <row r="5" customFormat="false" ht="15.75" hidden="false" customHeight="false" outlineLevel="0" collapsed="false">
      <c r="A5" s="8"/>
      <c r="B5" s="9"/>
      <c r="C5" s="9"/>
      <c r="D5" s="9"/>
      <c r="E5" s="9"/>
      <c r="F5" s="9"/>
      <c r="G5" s="9"/>
      <c r="H5" s="9"/>
      <c r="I5" s="9"/>
      <c r="J5" s="9"/>
    </row>
    <row r="6" customFormat="false" ht="15" hidden="false" customHeight="false" outlineLevel="0" collapsed="false">
      <c r="A6" s="10"/>
      <c r="B6" s="11" t="s">
        <v>3</v>
      </c>
      <c r="C6" s="11" t="s">
        <v>4</v>
      </c>
      <c r="D6" s="12" t="s">
        <v>5</v>
      </c>
      <c r="E6" s="13" t="s">
        <v>6</v>
      </c>
      <c r="F6" s="13" t="s">
        <v>7</v>
      </c>
      <c r="G6" s="13" t="s">
        <v>8</v>
      </c>
      <c r="H6" s="11" t="s">
        <v>9</v>
      </c>
      <c r="I6" s="11" t="s">
        <v>21</v>
      </c>
      <c r="J6" s="14" t="s">
        <v>11</v>
      </c>
    </row>
    <row r="7" customFormat="false" ht="15" hidden="false" customHeight="false" outlineLevel="0" collapsed="false">
      <c r="A7" s="15" t="s">
        <v>22</v>
      </c>
      <c r="B7" s="16" t="n">
        <f aca="false">Data!C3</f>
        <v>10.2</v>
      </c>
      <c r="C7" s="16" t="n">
        <f aca="false">Data!D3</f>
        <v>7.4</v>
      </c>
      <c r="D7" s="16" t="n">
        <f aca="false">Data!E3</f>
        <v>14.8</v>
      </c>
      <c r="E7" s="16" t="n">
        <f aca="false">Data!F3</f>
        <v>15.1</v>
      </c>
      <c r="F7" s="16" t="n">
        <f aca="false">Data!G3</f>
        <v>10.4</v>
      </c>
      <c r="G7" s="16" t="n">
        <f aca="false">Data!H3</f>
        <v>6.2</v>
      </c>
      <c r="H7" s="16" t="n">
        <f aca="false">Data!I3</f>
        <v>4.7</v>
      </c>
      <c r="I7" s="16" t="n">
        <f aca="false">Data!J3</f>
        <v>34</v>
      </c>
      <c r="J7" s="16" t="n">
        <f aca="false">Data!K3</f>
        <v>13.4</v>
      </c>
    </row>
    <row r="8" customFormat="false" ht="15" hidden="false" customHeight="false" outlineLevel="0" collapsed="false">
      <c r="A8" s="17"/>
      <c r="B8" s="18"/>
      <c r="C8" s="18"/>
      <c r="D8" s="18"/>
      <c r="E8" s="18"/>
      <c r="F8" s="18"/>
      <c r="G8" s="18"/>
      <c r="H8" s="18"/>
      <c r="I8" s="18"/>
      <c r="J8" s="18"/>
    </row>
    <row r="9" customFormat="false" ht="15" hidden="false" customHeight="false" outlineLevel="0" collapsed="false">
      <c r="A9" s="19" t="s">
        <v>14</v>
      </c>
      <c r="B9" s="20" t="n">
        <f aca="false">Data!C5</f>
        <v>11.564</v>
      </c>
      <c r="C9" s="20" t="n">
        <f aca="false">Data!D5</f>
        <v>11.074</v>
      </c>
      <c r="D9" s="20" t="n">
        <f aca="false">Data!E5</f>
        <v>12.936</v>
      </c>
      <c r="E9" s="20" t="n">
        <f aca="false">Data!F5</f>
        <v>10.584</v>
      </c>
      <c r="F9" s="20" t="n">
        <f aca="false">Data!G5</f>
        <v>12.25</v>
      </c>
      <c r="G9" s="20" t="n">
        <f aca="false">Data!H5</f>
        <v>18.326</v>
      </c>
      <c r="H9" s="20" t="n">
        <f aca="false">Data!I5</f>
        <v>31.556</v>
      </c>
      <c r="I9" s="20" t="n">
        <f aca="false">Data!J5</f>
        <v>6.174</v>
      </c>
      <c r="J9" s="20" t="n">
        <f aca="false">Data!K5</f>
        <v>5.194</v>
      </c>
    </row>
    <row r="10" customFormat="false" ht="15" hidden="false" customHeight="false" outlineLevel="0" collapsed="false">
      <c r="A10" s="17"/>
      <c r="B10" s="18"/>
      <c r="C10" s="18"/>
      <c r="D10" s="18"/>
      <c r="E10" s="18"/>
      <c r="F10" s="18"/>
      <c r="G10" s="18"/>
      <c r="H10" s="18"/>
      <c r="I10" s="18"/>
      <c r="J10" s="18"/>
    </row>
    <row r="11" customFormat="false" ht="15" hidden="false" customHeight="false" outlineLevel="0" collapsed="false">
      <c r="A11" s="17"/>
      <c r="B11" s="18"/>
      <c r="C11" s="18"/>
      <c r="D11" s="18"/>
      <c r="E11" s="18"/>
      <c r="F11" s="18"/>
      <c r="G11" s="18"/>
      <c r="H11" s="18"/>
      <c r="I11" s="18"/>
      <c r="J11" s="18"/>
    </row>
    <row r="12" customFormat="false" ht="15" hidden="false" customHeight="false" outlineLevel="0" collapsed="false">
      <c r="A12" s="21"/>
      <c r="B12" s="22" t="s">
        <v>3</v>
      </c>
      <c r="C12" s="22" t="s">
        <v>4</v>
      </c>
      <c r="D12" s="23" t="s">
        <v>5</v>
      </c>
      <c r="E12" s="24" t="s">
        <v>6</v>
      </c>
      <c r="F12" s="24" t="s">
        <v>7</v>
      </c>
      <c r="G12" s="24" t="s">
        <v>8</v>
      </c>
      <c r="H12" s="22" t="s">
        <v>9</v>
      </c>
      <c r="I12" s="22" t="s">
        <v>21</v>
      </c>
      <c r="J12" s="25" t="s">
        <v>11</v>
      </c>
    </row>
    <row r="13" customFormat="false" ht="15" hidden="false" customHeight="false" outlineLevel="0" collapsed="false">
      <c r="A13" s="15" t="s">
        <v>15</v>
      </c>
      <c r="B13" s="16" t="n">
        <f aca="false">Data!C6</f>
        <v>7.7</v>
      </c>
      <c r="C13" s="16" t="n">
        <f aca="false">Data!D6</f>
        <v>6.7</v>
      </c>
      <c r="D13" s="16" t="n">
        <f aca="false">Data!E6</f>
        <v>10.7</v>
      </c>
      <c r="E13" s="16" t="n">
        <f aca="false">Data!F6</f>
        <v>13</v>
      </c>
      <c r="F13" s="16" t="n">
        <f aca="false">Data!G6</f>
        <v>5.3</v>
      </c>
      <c r="G13" s="16" t="n">
        <f aca="false">Data!H6</f>
        <v>4.3</v>
      </c>
      <c r="H13" s="16" t="n">
        <f aca="false">Data!I6</f>
        <v>5</v>
      </c>
      <c r="I13" s="16" t="n">
        <f aca="false">Data!J6</f>
        <v>31.1</v>
      </c>
      <c r="J13" s="16" t="n">
        <f aca="false">Data!K6</f>
        <v>10.2</v>
      </c>
    </row>
    <row r="14" customFormat="false" ht="15" hidden="false" customHeight="false" outlineLevel="0" collapsed="false">
      <c r="A14" s="17"/>
      <c r="B14" s="18"/>
      <c r="C14" s="18"/>
      <c r="D14" s="18"/>
      <c r="E14" s="18"/>
      <c r="F14" s="18"/>
      <c r="G14" s="18"/>
      <c r="H14" s="18"/>
      <c r="I14" s="18"/>
      <c r="J14" s="18"/>
    </row>
    <row r="15" customFormat="false" ht="15" hidden="false" customHeight="false" outlineLevel="0" collapsed="false">
      <c r="A15" s="26" t="s">
        <v>14</v>
      </c>
      <c r="B15" s="20" t="n">
        <f aca="false">Data!C8</f>
        <v>12.3</v>
      </c>
      <c r="C15" s="20" t="n">
        <f aca="false">Data!D8</f>
        <v>17.3</v>
      </c>
      <c r="D15" s="20" t="n">
        <f aca="false">Data!E8</f>
        <v>14.5</v>
      </c>
      <c r="E15" s="20" t="n">
        <f aca="false">Data!F8</f>
        <v>9.9</v>
      </c>
      <c r="F15" s="20" t="n">
        <f aca="false">Data!G8</f>
        <v>14.4</v>
      </c>
      <c r="G15" s="20" t="n">
        <f aca="false">Data!H8</f>
        <v>22.2</v>
      </c>
      <c r="H15" s="20" t="n">
        <f aca="false">Data!I8</f>
        <v>35.5</v>
      </c>
      <c r="I15" s="20" t="n">
        <f aca="false">Data!J8</f>
        <v>6.3</v>
      </c>
      <c r="J15" s="20" t="n">
        <f aca="false">Data!K8</f>
        <v>5.8</v>
      </c>
    </row>
    <row r="16" customFormat="false" ht="15" hidden="false" customHeight="false" outlineLevel="0" collapsed="false">
      <c r="A16" s="27"/>
      <c r="B16" s="27"/>
      <c r="C16" s="27"/>
      <c r="D16" s="27"/>
      <c r="E16" s="27"/>
      <c r="F16" s="27"/>
      <c r="G16" s="27"/>
      <c r="H16" s="27"/>
      <c r="I16" s="27"/>
      <c r="J16" s="27"/>
    </row>
    <row r="17" customFormat="false" ht="15" hidden="false" customHeight="false" outlineLevel="0" collapsed="false">
      <c r="A17" s="28"/>
      <c r="B17" s="29"/>
      <c r="C17" s="29"/>
      <c r="D17" s="29"/>
      <c r="E17" s="29"/>
      <c r="F17" s="29"/>
      <c r="G17" s="29"/>
      <c r="H17" s="29"/>
      <c r="I17" s="29"/>
      <c r="J17" s="29"/>
    </row>
    <row r="18" customFormat="false" ht="15" hidden="false" customHeight="false" outlineLevel="0" collapsed="false">
      <c r="A18" s="30" t="str">
        <f aca="false">A7&amp;" versus "&amp;A13</f>
        <v>2007-08 versus 2014-15</v>
      </c>
      <c r="B18" s="22" t="s">
        <v>3</v>
      </c>
      <c r="C18" s="22" t="s">
        <v>4</v>
      </c>
      <c r="D18" s="23" t="s">
        <v>5</v>
      </c>
      <c r="E18" s="24" t="s">
        <v>6</v>
      </c>
      <c r="F18" s="24" t="s">
        <v>7</v>
      </c>
      <c r="G18" s="24" t="s">
        <v>8</v>
      </c>
      <c r="H18" s="22" t="s">
        <v>9</v>
      </c>
      <c r="I18" s="22" t="s">
        <v>21</v>
      </c>
      <c r="J18" s="25" t="s">
        <v>11</v>
      </c>
    </row>
    <row r="19" customFormat="false" ht="15" hidden="false" customHeight="false" outlineLevel="0" collapsed="false">
      <c r="A19" s="28" t="s">
        <v>23</v>
      </c>
      <c r="B19" s="31" t="n">
        <f aca="false">B7-B13</f>
        <v>2.5</v>
      </c>
      <c r="C19" s="31" t="n">
        <f aca="false">C7-C13</f>
        <v>0.7</v>
      </c>
      <c r="D19" s="31" t="n">
        <f aca="false">D7-D13</f>
        <v>4.1</v>
      </c>
      <c r="E19" s="31" t="n">
        <f aca="false">E7-E13</f>
        <v>2.1</v>
      </c>
      <c r="F19" s="31" t="n">
        <f aca="false">F7-F13</f>
        <v>5.1</v>
      </c>
      <c r="G19" s="31" t="n">
        <f aca="false">G7-G13</f>
        <v>1.9</v>
      </c>
      <c r="H19" s="31" t="n">
        <f aca="false">H7-H13</f>
        <v>-0.3</v>
      </c>
      <c r="I19" s="31" t="n">
        <f aca="false">I7-I13</f>
        <v>2.9</v>
      </c>
      <c r="J19" s="31" t="n">
        <f aca="false">J7-J13</f>
        <v>3.2</v>
      </c>
    </row>
    <row r="20" customFormat="false" ht="15" hidden="false" customHeight="false" outlineLevel="0" collapsed="false">
      <c r="A20" s="28" t="s">
        <v>24</v>
      </c>
      <c r="B20" s="32" t="n">
        <f aca="false">SQRT(POWER((B7/100*B9)/100,2)+POWER((B13/100*B15)/100,2))</f>
        <v>0.0151270774202554</v>
      </c>
      <c r="C20" s="32" t="n">
        <f aca="false">SQRT(POWER((C7/100*C9)/100,2)+POWER((C13/100*C15)/100,2))</f>
        <v>0.0141952588020649</v>
      </c>
      <c r="D20" s="32" t="n">
        <f aca="false">SQRT(POWER((D7/100*D9)/100,2)+POWER((D13/100*D15)/100,2))</f>
        <v>0.0246425845089025</v>
      </c>
      <c r="E20" s="32" t="n">
        <f aca="false">SQRT(POWER((E7/100*E9)/100,2)+POWER((E13/100*E15)/100,2))</f>
        <v>0.0205196517949404</v>
      </c>
      <c r="F20" s="32" t="n">
        <f aca="false">SQRT(POWER((F7/100*F9)/100,2)+POWER((F13/100*F15)/100,2))</f>
        <v>0.0148510950438006</v>
      </c>
      <c r="G20" s="32" t="n">
        <f aca="false">SQRT(POWER((G7/100*G9)/100,2)+POWER((G13/100*G15)/100,2))</f>
        <v>0.0148399422806964</v>
      </c>
      <c r="H20" s="32" t="n">
        <f aca="false">SQRT(POWER((H7/100*H9)/100,2)+POWER((H13/100*H15)/100,2))</f>
        <v>0.0231307274624557</v>
      </c>
      <c r="I20" s="32" t="n">
        <f aca="false">SQRT(POWER((I7/100*I9)/100,2)+POWER((I13/100*I15)/100,2))</f>
        <v>0.0287146812547171</v>
      </c>
      <c r="J20" s="32" t="n">
        <f aca="false">SQRT(POWER((J7/100*J9)/100,2)+POWER((J13/100*J15)/100,2))</f>
        <v>0.00913455522735508</v>
      </c>
    </row>
    <row r="21" customFormat="false" ht="15" hidden="false" customHeight="false" outlineLevel="0" collapsed="false">
      <c r="A21" s="28" t="s">
        <v>25</v>
      </c>
      <c r="B21" s="33" t="n">
        <f aca="false">(B19/100)/B20</f>
        <v>1.65266556820319</v>
      </c>
      <c r="C21" s="33" t="n">
        <f aca="false">(C19/100)/C20</f>
        <v>0.493122393723584</v>
      </c>
      <c r="D21" s="33" t="n">
        <f aca="false">(D19/100)/D20</f>
        <v>1.66378652308926</v>
      </c>
      <c r="E21" s="33" t="n">
        <f aca="false">(E19/100)/E20</f>
        <v>1.02340917915469</v>
      </c>
      <c r="F21" s="33" t="n">
        <f aca="false">(F19/100)/F20</f>
        <v>3.43409020342168</v>
      </c>
      <c r="G21" s="33" t="n">
        <f aca="false">(G19/100)/G20</f>
        <v>1.28032842989659</v>
      </c>
      <c r="H21" s="33" t="n">
        <f aca="false">(H19/100)/H20</f>
        <v>-0.129697606997852</v>
      </c>
      <c r="I21" s="33" t="n">
        <f aca="false">(I19/100)/I20</f>
        <v>1.00993633684288</v>
      </c>
      <c r="J21" s="33" t="n">
        <f aca="false">(J19/100)/J20</f>
        <v>3.50318096541474</v>
      </c>
    </row>
    <row r="22" customFormat="false" ht="15" hidden="false" customHeight="false" outlineLevel="0" collapsed="false">
      <c r="A22" s="28" t="s">
        <v>26</v>
      </c>
      <c r="B22" s="33" t="str">
        <f aca="false">IF(ABS(B21)&gt;1.96,"Sig","Not Sig")</f>
        <v>Not Sig</v>
      </c>
      <c r="C22" s="33" t="str">
        <f aca="false">IF(ABS(C21)&gt;1.96,"Sig","Not Sig")</f>
        <v>Not Sig</v>
      </c>
      <c r="D22" s="33" t="str">
        <f aca="false">IF(ABS(D21)&gt;1.96,"Sig","Not Sig")</f>
        <v>Not Sig</v>
      </c>
      <c r="E22" s="33" t="str">
        <f aca="false">IF(ABS(E21)&gt;1.96,"Sig","Not Sig")</f>
        <v>Not Sig</v>
      </c>
      <c r="F22" s="33" t="str">
        <f aca="false">IF(ABS(F21)&gt;1.96,"Sig","Not Sig")</f>
        <v>Sig</v>
      </c>
      <c r="G22" s="33" t="str">
        <f aca="false">IF(ABS(G21)&gt;1.96,"Sig","Not Sig")</f>
        <v>Not Sig</v>
      </c>
      <c r="H22" s="33" t="str">
        <f aca="false">IF(ABS(H21)&gt;1.96,"Sig","Not Sig")</f>
        <v>Not Sig</v>
      </c>
      <c r="I22" s="33" t="str">
        <f aca="false">IF(ABS(I21)&gt;1.96,"Sig","Not Sig")</f>
        <v>Not Sig</v>
      </c>
      <c r="J22" s="33" t="str">
        <f aca="false">IF(ABS(J21)&gt;1.96,"Sig","Not Sig")</f>
        <v>Sig</v>
      </c>
    </row>
    <row r="23" customFormat="false" ht="15" hidden="false" customHeight="false" outlineLevel="0" collapsed="false">
      <c r="A23" s="27"/>
      <c r="B23" s="27"/>
      <c r="C23" s="27"/>
      <c r="D23" s="27"/>
      <c r="E23" s="27"/>
      <c r="F23" s="27"/>
      <c r="G23" s="27"/>
      <c r="H23" s="27"/>
      <c r="I23" s="27"/>
      <c r="J23" s="27"/>
    </row>
    <row r="24" customFormat="false" ht="15" hidden="false" customHeight="false" outlineLevel="0" collapsed="false">
      <c r="A24" s="27"/>
      <c r="B24" s="27"/>
      <c r="C24" s="27"/>
      <c r="D24" s="27"/>
      <c r="E24" s="27"/>
      <c r="F24" s="27"/>
      <c r="G24" s="27"/>
      <c r="H24" s="27"/>
      <c r="I24" s="27"/>
      <c r="J24" s="27"/>
    </row>
    <row r="25" customFormat="false" ht="15" hidden="false" customHeight="false" outlineLevel="0" collapsed="false">
      <c r="A25" s="34" t="s">
        <v>27</v>
      </c>
      <c r="B25" s="22" t="s">
        <v>3</v>
      </c>
      <c r="C25" s="22" t="s">
        <v>4</v>
      </c>
      <c r="D25" s="23" t="s">
        <v>5</v>
      </c>
      <c r="E25" s="24" t="s">
        <v>6</v>
      </c>
      <c r="F25" s="24" t="s">
        <v>7</v>
      </c>
      <c r="G25" s="24" t="s">
        <v>8</v>
      </c>
      <c r="H25" s="22" t="s">
        <v>9</v>
      </c>
      <c r="I25" s="22" t="s">
        <v>21</v>
      </c>
      <c r="J25" s="25" t="s">
        <v>11</v>
      </c>
    </row>
    <row r="26" customFormat="false" ht="15" hidden="false" customHeight="false" outlineLevel="0" collapsed="false">
      <c r="A26" s="35" t="s">
        <v>23</v>
      </c>
      <c r="B26" s="35"/>
      <c r="C26" s="31" t="n">
        <f aca="false">$B13-C13</f>
        <v>1</v>
      </c>
      <c r="D26" s="31" t="n">
        <f aca="false">$B13-D13</f>
        <v>-3</v>
      </c>
      <c r="E26" s="31" t="n">
        <f aca="false">$B13-E13</f>
        <v>-5.3</v>
      </c>
      <c r="F26" s="31" t="n">
        <f aca="false">$B13-F13</f>
        <v>2.4</v>
      </c>
      <c r="G26" s="31" t="n">
        <f aca="false">$B13-G13</f>
        <v>3.4</v>
      </c>
      <c r="H26" s="31" t="n">
        <f aca="false">$B13-H13</f>
        <v>2.7</v>
      </c>
      <c r="I26" s="31" t="n">
        <f aca="false">$B13-I13</f>
        <v>-23.4</v>
      </c>
      <c r="J26" s="31" t="n">
        <f aca="false">$B13-J13</f>
        <v>-2.5</v>
      </c>
    </row>
    <row r="27" customFormat="false" ht="15" hidden="false" customHeight="false" outlineLevel="0" collapsed="false">
      <c r="A27" s="35" t="s">
        <v>24</v>
      </c>
      <c r="B27" s="35"/>
      <c r="C27" s="35" t="n">
        <f aca="false">SQRT(POWER(($B13/100*$B15)/100,2)+POWER((C13/100*C15)/100,2))</f>
        <v>0.0149683373158143</v>
      </c>
      <c r="D27" s="35" t="n">
        <f aca="false">SQRT(POWER(($B13/100*$B15)/100,2)+POWER((D13/100*D15)/100,2))</f>
        <v>0.0181773228501889</v>
      </c>
      <c r="E27" s="35" t="n">
        <f aca="false">SQRT(POWER(($B13/100*$B15)/100,2)+POWER((E13/100*E15)/100,2))</f>
        <v>0.0159792597137665</v>
      </c>
      <c r="F27" s="35" t="n">
        <f aca="false">SQRT(POWER(($B13/100*$B15)/100,2)+POWER((F13/100*F15)/100,2))</f>
        <v>0.0121633574723429</v>
      </c>
      <c r="G27" s="35" t="n">
        <f aca="false">SQRT(POWER(($B13/100*$B15)/100,2)+POWER((G13/100*G15)/100,2))</f>
        <v>0.0134471542342609</v>
      </c>
      <c r="H27" s="35" t="n">
        <f aca="false">SQRT(POWER(($B13/100*$B15)/100,2)+POWER((H13/100*H15)/100,2))</f>
        <v>0.0201187062456809</v>
      </c>
      <c r="I27" s="35" t="n">
        <f aca="false">SQRT(POWER(($B13/100*$B15)/100,2)+POWER((I13/100*I15)/100,2))</f>
        <v>0.021762019437543</v>
      </c>
      <c r="J27" s="35" t="n">
        <f aca="false">SQRT(POWER(($B13/100*$B15)/100,2)+POWER((J13/100*J15)/100,2))</f>
        <v>0.0111668660330462</v>
      </c>
    </row>
    <row r="28" customFormat="false" ht="15" hidden="false" customHeight="false" outlineLevel="0" collapsed="false">
      <c r="A28" s="35" t="s">
        <v>25</v>
      </c>
      <c r="B28" s="35"/>
      <c r="C28" s="35" t="n">
        <f aca="false">(C26/100)/C27</f>
        <v>0.668076873804468</v>
      </c>
      <c r="D28" s="35" t="n">
        <f aca="false">(D26/100)/D27</f>
        <v>-1.65040805223351</v>
      </c>
      <c r="E28" s="35" t="n">
        <f aca="false">(E26/100)/E27</f>
        <v>-3.31679946063705</v>
      </c>
      <c r="F28" s="35" t="n">
        <f aca="false">(F26/100)/F27</f>
        <v>1.97313941110185</v>
      </c>
      <c r="G28" s="35" t="n">
        <f aca="false">(G26/100)/G27</f>
        <v>2.52841600592148</v>
      </c>
      <c r="H28" s="35" t="n">
        <f aca="false">(H26/100)/H27</f>
        <v>1.34203460552024</v>
      </c>
      <c r="I28" s="35" t="n">
        <f aca="false">(I26/100)/I27</f>
        <v>-10.7526785678866</v>
      </c>
      <c r="J28" s="35" t="n">
        <f aca="false">(J26/100)/J27</f>
        <v>-2.23876599988013</v>
      </c>
    </row>
    <row r="29" customFormat="false" ht="15" hidden="false" customHeight="false" outlineLevel="0" collapsed="false">
      <c r="A29" s="35" t="s">
        <v>3</v>
      </c>
      <c r="B29" s="35"/>
      <c r="C29" s="33" t="str">
        <f aca="false">IF(ABS(C28)&gt;1.96,"Sig","Not Sig")</f>
        <v>Not Sig</v>
      </c>
      <c r="D29" s="33" t="str">
        <f aca="false">IF(ABS(D28)&gt;1.96,"Sig","Not Sig")</f>
        <v>Not Sig</v>
      </c>
      <c r="E29" s="33" t="str">
        <f aca="false">IF(ABS(E28)&gt;1.96,"Sig","Not Sig")</f>
        <v>Sig</v>
      </c>
      <c r="F29" s="33" t="str">
        <f aca="false">IF(ABS(F28)&gt;1.96,"Sig","Not Sig")</f>
        <v>Sig</v>
      </c>
      <c r="G29" s="33" t="str">
        <f aca="false">IF(ABS(G28)&gt;1.96,"Sig","Not Sig")</f>
        <v>Sig</v>
      </c>
      <c r="H29" s="33" t="str">
        <f aca="false">IF(ABS(H28)&gt;1.96,"Sig","Not Sig")</f>
        <v>Not Sig</v>
      </c>
      <c r="I29" s="33" t="str">
        <f aca="false">IF(ABS(I28)&gt;1.96,"Sig","Not Sig")</f>
        <v>Sig</v>
      </c>
      <c r="J29" s="33" t="str">
        <f aca="false">IF(ABS(J28)&gt;1.96,"Sig","Not Sig")</f>
        <v>Sig</v>
      </c>
    </row>
    <row r="30" customFormat="false" ht="15" hidden="false" customHeight="false" outlineLevel="0" collapsed="false">
      <c r="A30" s="27"/>
      <c r="B30" s="27"/>
      <c r="C30" s="27"/>
      <c r="D30" s="27"/>
      <c r="E30" s="27"/>
      <c r="F30" s="27"/>
      <c r="G30" s="27"/>
      <c r="H30" s="27"/>
      <c r="I30" s="27"/>
      <c r="J30" s="27"/>
    </row>
    <row r="31" customFormat="false" ht="15" hidden="false" customHeight="false" outlineLevel="0" collapsed="false">
      <c r="A31" s="27"/>
      <c r="B31" s="27"/>
      <c r="C31" s="27"/>
      <c r="D31" s="27"/>
      <c r="E31" s="27"/>
      <c r="F31" s="27"/>
      <c r="G31" s="27"/>
      <c r="H31" s="27"/>
      <c r="I31" s="27"/>
      <c r="J31" s="27"/>
    </row>
    <row r="32" customFormat="false" ht="15" hidden="false" customHeight="false" outlineLevel="0" collapsed="false">
      <c r="A32" s="35" t="s">
        <v>28</v>
      </c>
      <c r="B32" s="35"/>
      <c r="C32" s="35"/>
      <c r="D32" s="35"/>
      <c r="E32" s="35"/>
      <c r="F32" s="35"/>
      <c r="G32" s="35"/>
      <c r="H32" s="35"/>
      <c r="I32" s="35"/>
      <c r="J32" s="35"/>
    </row>
    <row r="33" customFormat="false" ht="15" hidden="false" customHeight="false" outlineLevel="0" collapsed="false">
      <c r="A33" s="35" t="s">
        <v>23</v>
      </c>
      <c r="B33" s="35"/>
      <c r="C33" s="31"/>
      <c r="D33" s="31" t="n">
        <f aca="false">$C13-D13</f>
        <v>-4</v>
      </c>
      <c r="E33" s="31" t="n">
        <f aca="false">$C13-E13</f>
        <v>-6.3</v>
      </c>
      <c r="F33" s="31" t="n">
        <f aca="false">$C13-F13</f>
        <v>1.4</v>
      </c>
      <c r="G33" s="31" t="n">
        <f aca="false">$C13-G13</f>
        <v>2.4</v>
      </c>
      <c r="H33" s="31" t="n">
        <f aca="false">$C13-H13</f>
        <v>1.7</v>
      </c>
      <c r="I33" s="31" t="n">
        <f aca="false">$C13-I13</f>
        <v>-24.4</v>
      </c>
      <c r="J33" s="31" t="n">
        <f aca="false">$C13-J13</f>
        <v>-3.5</v>
      </c>
    </row>
    <row r="34" customFormat="false" ht="15" hidden="false" customHeight="false" outlineLevel="0" collapsed="false">
      <c r="A34" s="35" t="s">
        <v>24</v>
      </c>
      <c r="B34" s="35"/>
      <c r="C34" s="35"/>
      <c r="D34" s="35" t="n">
        <f aca="false">SQRT(POWER(($C13/100*$C15)/100,2)+POWER((D13/100*D15)/100,2))</f>
        <v>0.0193666338324449</v>
      </c>
      <c r="E34" s="35" t="n">
        <f aca="false">SQRT(POWER(($C13/100*$C15)/100,2)+POWER((E13/100*E15)/100,2))</f>
        <v>0.0173201668871867</v>
      </c>
      <c r="F34" s="35" t="n">
        <f aca="false">SQRT(POWER(($C13/100*$C15)/100,2)+POWER((F13/100*F15)/100,2))</f>
        <v>0.0138779935509424</v>
      </c>
      <c r="G34" s="35" t="n">
        <f aca="false">SQRT(POWER(($C13/100*$C15)/100,2)+POWER((G13/100*G15)/100,2))</f>
        <v>0.0150159048012432</v>
      </c>
      <c r="H34" s="35" t="n">
        <f aca="false">SQRT(POWER(($C13/100*$C15)/100,2)+POWER((H13/100*H15)/100,2))</f>
        <v>0.0211993816183397</v>
      </c>
      <c r="I34" s="35" t="n">
        <f aca="false">SQRT(POWER(($C13/100*$C15)/100,2)+POWER((I13/100*I15)/100,2))</f>
        <v>0.0227648178117023</v>
      </c>
      <c r="J34" s="35" t="n">
        <f aca="false">SQRT(POWER(($C13/100*$C15)/100,2)+POWER((J13/100*J15)/100,2))</f>
        <v>0.0130134675240691</v>
      </c>
    </row>
    <row r="35" customFormat="false" ht="15" hidden="false" customHeight="false" outlineLevel="0" collapsed="false">
      <c r="A35" s="35" t="s">
        <v>25</v>
      </c>
      <c r="B35" s="35"/>
      <c r="C35" s="35"/>
      <c r="D35" s="35" t="n">
        <f aca="false">(D33/100)/D34</f>
        <v>-2.06540797673306</v>
      </c>
      <c r="E35" s="35" t="n">
        <f aca="false">(E33/100)/E34</f>
        <v>-3.63737834689149</v>
      </c>
      <c r="F35" s="35" t="n">
        <f aca="false">(F33/100)/F34</f>
        <v>1.00879136084116</v>
      </c>
      <c r="G35" s="35" t="n">
        <f aca="false">(G33/100)/G34</f>
        <v>1.59830528480794</v>
      </c>
      <c r="H35" s="35" t="n">
        <f aca="false">(H33/100)/H34</f>
        <v>0.801910183327857</v>
      </c>
      <c r="I35" s="35" t="n">
        <f aca="false">(I33/100)/I34</f>
        <v>-10.7182935535979</v>
      </c>
      <c r="J35" s="35" t="n">
        <f aca="false">(J33/100)/J34</f>
        <v>-2.68952144655264</v>
      </c>
    </row>
    <row r="36" customFormat="false" ht="15" hidden="false" customHeight="false" outlineLevel="0" collapsed="false">
      <c r="A36" s="35" t="s">
        <v>4</v>
      </c>
      <c r="B36" s="35"/>
      <c r="C36" s="35"/>
      <c r="D36" s="33" t="str">
        <f aca="false">IF(ABS(D35)&gt;1.96,"Sig","Not Sig")</f>
        <v>Sig</v>
      </c>
      <c r="E36" s="33" t="str">
        <f aca="false">IF(ABS(E35)&gt;1.96,"Sig","Not Sig")</f>
        <v>Sig</v>
      </c>
      <c r="F36" s="33" t="str">
        <f aca="false">IF(ABS(F35)&gt;1.96,"Sig","Not Sig")</f>
        <v>Not Sig</v>
      </c>
      <c r="G36" s="33" t="str">
        <f aca="false">IF(ABS(G35)&gt;1.96,"Sig","Not Sig")</f>
        <v>Not Sig</v>
      </c>
      <c r="H36" s="33" t="str">
        <f aca="false">IF(ABS(H35)&gt;1.96,"Sig","Not Sig")</f>
        <v>Not Sig</v>
      </c>
      <c r="I36" s="33" t="str">
        <f aca="false">IF(ABS(I35)&gt;1.96,"Sig","Not Sig")</f>
        <v>Sig</v>
      </c>
      <c r="J36" s="33" t="str">
        <f aca="false">IF(ABS(J35)&gt;1.96,"Sig","Not Sig")</f>
        <v>Sig</v>
      </c>
    </row>
    <row r="37" customFormat="false" ht="15" hidden="false" customHeight="false" outlineLevel="0" collapsed="false">
      <c r="A37" s="27"/>
      <c r="B37" s="27"/>
      <c r="C37" s="27"/>
      <c r="D37" s="27"/>
      <c r="E37" s="27"/>
      <c r="F37" s="27"/>
      <c r="G37" s="27"/>
      <c r="H37" s="27"/>
      <c r="I37" s="27"/>
      <c r="J37" s="27"/>
    </row>
    <row r="38" customFormat="false" ht="15" hidden="false" customHeight="false" outlineLevel="0" collapsed="false">
      <c r="A38" s="27"/>
      <c r="B38" s="27"/>
      <c r="C38" s="27"/>
      <c r="D38" s="27"/>
      <c r="E38" s="27"/>
      <c r="F38" s="27"/>
      <c r="G38" s="27"/>
      <c r="H38" s="27"/>
      <c r="I38" s="27"/>
      <c r="J38" s="27"/>
    </row>
    <row r="39" customFormat="false" ht="15" hidden="false" customHeight="false" outlineLevel="0" collapsed="false">
      <c r="A39" s="35" t="s">
        <v>29</v>
      </c>
      <c r="B39" s="35"/>
      <c r="C39" s="35"/>
      <c r="D39" s="35"/>
      <c r="E39" s="35"/>
      <c r="F39" s="35"/>
      <c r="G39" s="35"/>
      <c r="H39" s="35"/>
      <c r="I39" s="35"/>
      <c r="J39" s="35"/>
    </row>
    <row r="40" customFormat="false" ht="15" hidden="false" customHeight="false" outlineLevel="0" collapsed="false">
      <c r="A40" s="35" t="s">
        <v>23</v>
      </c>
      <c r="B40" s="35"/>
      <c r="C40" s="31"/>
      <c r="D40" s="31"/>
      <c r="E40" s="31" t="n">
        <f aca="false">$D13-E13</f>
        <v>-2.3</v>
      </c>
      <c r="F40" s="31" t="n">
        <f aca="false">$D13-F13</f>
        <v>5.4</v>
      </c>
      <c r="G40" s="31" t="n">
        <f aca="false">$D13-G13</f>
        <v>6.4</v>
      </c>
      <c r="H40" s="31" t="n">
        <f aca="false">$D13-H13</f>
        <v>5.7</v>
      </c>
      <c r="I40" s="31" t="n">
        <f aca="false">$D13-I13</f>
        <v>-20.4</v>
      </c>
      <c r="J40" s="31" t="n">
        <f aca="false">$D13-J13</f>
        <v>0.5</v>
      </c>
    </row>
    <row r="41" customFormat="false" ht="15" hidden="false" customHeight="false" outlineLevel="0" collapsed="false">
      <c r="A41" s="35" t="s">
        <v>24</v>
      </c>
      <c r="B41" s="35"/>
      <c r="C41" s="35"/>
      <c r="D41" s="35"/>
      <c r="E41" s="35" t="n">
        <f aca="false">SQRT(POWER(($D13/100*$D15)/100,2)+POWER((E13/100*E15)/100,2))</f>
        <v>0.0201581776210053</v>
      </c>
      <c r="F41" s="35" t="n">
        <f aca="false">SQRT(POWER(($D13/100*$D15)/100,2)+POWER((F13/100*F15)/100,2))</f>
        <v>0.017290536400008</v>
      </c>
      <c r="G41" s="35" t="n">
        <f aca="false">SQRT(POWER(($D13/100*$D15)/100,2)+POWER((G13/100*G15)/100,2))</f>
        <v>0.0182165128660784</v>
      </c>
      <c r="H41" s="35" t="n">
        <f aca="false">SQRT(POWER(($D13/100*$D15)/100,2)+POWER((H13/100*H15)/100,2))</f>
        <v>0.0235749384940873</v>
      </c>
      <c r="I41" s="35" t="n">
        <f aca="false">SQRT(POWER(($D13/100*$D15)/100,2)+POWER((I13/100*I15)/100,2))</f>
        <v>0.0249920162051804</v>
      </c>
      <c r="J41" s="35" t="n">
        <f aca="false">SQRT(POWER(($D13/100*$D15)/100,2)+POWER((J13/100*J15)/100,2))</f>
        <v>0.0166046463678092</v>
      </c>
    </row>
    <row r="42" customFormat="false" ht="15" hidden="false" customHeight="false" outlineLevel="0" collapsed="false">
      <c r="A42" s="35" t="s">
        <v>25</v>
      </c>
      <c r="B42" s="35"/>
      <c r="C42" s="35"/>
      <c r="D42" s="35"/>
      <c r="E42" s="35" t="n">
        <f aca="false">(E40/100)/E41</f>
        <v>-1.14097615530649</v>
      </c>
      <c r="F42" s="35" t="n">
        <f aca="false">(F40/100)/F41</f>
        <v>3.12309570685009</v>
      </c>
      <c r="G42" s="35" t="n">
        <f aca="false">(G40/100)/G41</f>
        <v>3.51329590193832</v>
      </c>
      <c r="H42" s="35" t="n">
        <f aca="false">(H40/100)/H41</f>
        <v>2.41782179047024</v>
      </c>
      <c r="I42" s="35" t="n">
        <f aca="false">(I40/100)/I41</f>
        <v>-8.1626067430972</v>
      </c>
      <c r="J42" s="35" t="n">
        <f aca="false">(J40/100)/J41</f>
        <v>0.301120535134871</v>
      </c>
    </row>
    <row r="43" customFormat="false" ht="15" hidden="false" customHeight="false" outlineLevel="0" collapsed="false">
      <c r="A43" s="35" t="s">
        <v>5</v>
      </c>
      <c r="B43" s="35"/>
      <c r="C43" s="35"/>
      <c r="D43" s="33"/>
      <c r="E43" s="33" t="str">
        <f aca="false">IF(ABS(E42)&gt;1.96,"Sig","Not Sig")</f>
        <v>Not Sig</v>
      </c>
      <c r="F43" s="33" t="str">
        <f aca="false">IF(ABS(F42)&gt;1.96,"Sig","Not Sig")</f>
        <v>Sig</v>
      </c>
      <c r="G43" s="33" t="str">
        <f aca="false">IF(ABS(G42)&gt;1.96,"Sig","Not Sig")</f>
        <v>Sig</v>
      </c>
      <c r="H43" s="33" t="str">
        <f aca="false">IF(ABS(H42)&gt;1.96,"Sig","Not Sig")</f>
        <v>Sig</v>
      </c>
      <c r="I43" s="33" t="str">
        <f aca="false">IF(ABS(I42)&gt;1.96,"Sig","Not Sig")</f>
        <v>Sig</v>
      </c>
      <c r="J43" s="33" t="str">
        <f aca="false">IF(ABS(J42)&gt;1.96,"Sig","Not Sig")</f>
        <v>Not Sig</v>
      </c>
    </row>
    <row r="44" customFormat="false" ht="15" hidden="false" customHeight="false" outlineLevel="0" collapsed="false">
      <c r="A44" s="27"/>
      <c r="B44" s="27"/>
      <c r="C44" s="27"/>
      <c r="D44" s="27"/>
      <c r="E44" s="27"/>
      <c r="F44" s="27"/>
      <c r="G44" s="27"/>
      <c r="H44" s="27"/>
      <c r="I44" s="27"/>
      <c r="J44" s="27"/>
    </row>
    <row r="45" customFormat="false" ht="15" hidden="false" customHeight="false" outlineLevel="0" collapsed="false">
      <c r="A45" s="27"/>
      <c r="B45" s="27"/>
      <c r="C45" s="27"/>
      <c r="D45" s="27"/>
      <c r="E45" s="27"/>
      <c r="F45" s="27"/>
      <c r="G45" s="27"/>
      <c r="H45" s="27"/>
      <c r="I45" s="27"/>
      <c r="J45" s="27"/>
    </row>
    <row r="46" customFormat="false" ht="15" hidden="false" customHeight="false" outlineLevel="0" collapsed="false">
      <c r="A46" s="35" t="s">
        <v>30</v>
      </c>
      <c r="B46" s="35"/>
      <c r="C46" s="35"/>
      <c r="D46" s="35"/>
      <c r="E46" s="35"/>
      <c r="F46" s="35"/>
      <c r="G46" s="35"/>
      <c r="H46" s="35"/>
      <c r="I46" s="35"/>
      <c r="J46" s="35"/>
    </row>
    <row r="47" customFormat="false" ht="15" hidden="false" customHeight="false" outlineLevel="0" collapsed="false">
      <c r="A47" s="35" t="s">
        <v>23</v>
      </c>
      <c r="B47" s="35"/>
      <c r="C47" s="31"/>
      <c r="D47" s="31"/>
      <c r="E47" s="31"/>
      <c r="F47" s="31" t="n">
        <f aca="false">$E13-F13</f>
        <v>7.7</v>
      </c>
      <c r="G47" s="31" t="n">
        <f aca="false">$E13-G13</f>
        <v>8.7</v>
      </c>
      <c r="H47" s="31" t="n">
        <f aca="false">$E13-H13</f>
        <v>8</v>
      </c>
      <c r="I47" s="31" t="n">
        <f aca="false">$E13-I13</f>
        <v>-18.1</v>
      </c>
      <c r="J47" s="31" t="n">
        <f aca="false">$E13-J13</f>
        <v>2.8</v>
      </c>
    </row>
    <row r="48" customFormat="false" ht="15" hidden="false" customHeight="false" outlineLevel="0" collapsed="false">
      <c r="A48" s="35" t="s">
        <v>24</v>
      </c>
      <c r="B48" s="35"/>
      <c r="C48" s="35"/>
      <c r="D48" s="35"/>
      <c r="E48" s="35"/>
      <c r="F48" s="35" t="n">
        <f aca="false">SQRT(POWER(($E13/100*$E15)/100,2)+POWER((F13/100*F15)/100,2))</f>
        <v>0.0149627645841268</v>
      </c>
      <c r="G48" s="35" t="n">
        <f aca="false">SQRT(POWER(($E13/100*$E15)/100,2)+POWER((G13/100*G15)/100,2))</f>
        <v>0.0160238265092955</v>
      </c>
      <c r="H48" s="35" t="n">
        <f aca="false">SQRT(POWER(($E13/100*$E15)/100,2)+POWER((H13/100*H15)/100,2))</f>
        <v>0.0219248580383089</v>
      </c>
      <c r="I48" s="35" t="n">
        <f aca="false">SQRT(POWER(($E13/100*$E15)/100,2)+POWER((I13/100*I15)/100,2))</f>
        <v>0.0234418972994935</v>
      </c>
      <c r="J48" s="35" t="n">
        <f aca="false">SQRT(POWER(($E13/100*$E15)/100,2)+POWER((J13/100*J15)/100,2))</f>
        <v>0.0141646022182058</v>
      </c>
    </row>
    <row r="49" customFormat="false" ht="15" hidden="false" customHeight="false" outlineLevel="0" collapsed="false">
      <c r="A49" s="35" t="s">
        <v>25</v>
      </c>
      <c r="B49" s="35"/>
      <c r="C49" s="35"/>
      <c r="D49" s="35"/>
      <c r="E49" s="35"/>
      <c r="F49" s="35" t="n">
        <f aca="false">(F47/100)/F48</f>
        <v>5.1461078310144</v>
      </c>
      <c r="G49" s="35" t="n">
        <f aca="false">(G47/100)/G48</f>
        <v>5.42941474993698</v>
      </c>
      <c r="H49" s="35" t="n">
        <f aca="false">(H47/100)/H48</f>
        <v>3.64882636230608</v>
      </c>
      <c r="I49" s="35" t="n">
        <f aca="false">(I47/100)/I48</f>
        <v>-7.72121802632038</v>
      </c>
      <c r="J49" s="35" t="n">
        <f aca="false">(J47/100)/J48</f>
        <v>1.97675865291943</v>
      </c>
    </row>
    <row r="50" customFormat="false" ht="15" hidden="false" customHeight="false" outlineLevel="0" collapsed="false">
      <c r="A50" s="35" t="s">
        <v>6</v>
      </c>
      <c r="B50" s="35"/>
      <c r="C50" s="35"/>
      <c r="D50" s="33"/>
      <c r="E50" s="33"/>
      <c r="F50" s="33" t="str">
        <f aca="false">IF(ABS(F49)&gt;1.96,"Sig","Not Sig")</f>
        <v>Sig</v>
      </c>
      <c r="G50" s="33" t="str">
        <f aca="false">IF(ABS(G49)&gt;1.96,"Sig","Not Sig")</f>
        <v>Sig</v>
      </c>
      <c r="H50" s="33" t="str">
        <f aca="false">IF(ABS(H49)&gt;1.96,"Sig","Not Sig")</f>
        <v>Sig</v>
      </c>
      <c r="I50" s="33" t="str">
        <f aca="false">IF(ABS(I49)&gt;1.96,"Sig","Not Sig")</f>
        <v>Sig</v>
      </c>
      <c r="J50" s="33" t="str">
        <f aca="false">IF(ABS(J49)&gt;1.96,"Sig","Not Sig")</f>
        <v>Sig</v>
      </c>
    </row>
    <row r="51" customFormat="false" ht="15" hidden="false" customHeight="false" outlineLevel="0" collapsed="false">
      <c r="A51" s="27"/>
      <c r="B51" s="27"/>
      <c r="C51" s="27"/>
      <c r="D51" s="27"/>
      <c r="E51" s="27"/>
      <c r="F51" s="27"/>
      <c r="G51" s="27"/>
      <c r="H51" s="27"/>
      <c r="I51" s="27"/>
      <c r="J51" s="27"/>
    </row>
    <row r="52" customFormat="false" ht="15" hidden="false" customHeight="false" outlineLevel="0" collapsed="false">
      <c r="A52" s="27"/>
      <c r="B52" s="27"/>
      <c r="C52" s="27"/>
      <c r="D52" s="27"/>
      <c r="E52" s="27"/>
      <c r="F52" s="27"/>
      <c r="G52" s="27"/>
      <c r="H52" s="27"/>
      <c r="I52" s="27"/>
      <c r="J52" s="27"/>
    </row>
    <row r="53" customFormat="false" ht="15" hidden="false" customHeight="false" outlineLevel="0" collapsed="false">
      <c r="A53" s="35" t="s">
        <v>31</v>
      </c>
      <c r="B53" s="35"/>
      <c r="C53" s="35"/>
      <c r="D53" s="35"/>
      <c r="E53" s="35"/>
      <c r="F53" s="35"/>
      <c r="G53" s="35"/>
      <c r="H53" s="35"/>
      <c r="I53" s="35"/>
      <c r="J53" s="35"/>
    </row>
    <row r="54" customFormat="false" ht="15" hidden="false" customHeight="false" outlineLevel="0" collapsed="false">
      <c r="A54" s="35" t="s">
        <v>23</v>
      </c>
      <c r="B54" s="35"/>
      <c r="C54" s="31"/>
      <c r="D54" s="31"/>
      <c r="E54" s="31"/>
      <c r="F54" s="31"/>
      <c r="G54" s="31" t="n">
        <f aca="false">$F13-G13</f>
        <v>1</v>
      </c>
      <c r="H54" s="31" t="n">
        <f aca="false">$F13-H13</f>
        <v>0.3</v>
      </c>
      <c r="I54" s="31" t="n">
        <f aca="false">$F13-I13</f>
        <v>-25.8</v>
      </c>
      <c r="J54" s="31" t="n">
        <f aca="false">$F13-J13</f>
        <v>-4.9</v>
      </c>
    </row>
    <row r="55" customFormat="false" ht="15" hidden="false" customHeight="false" outlineLevel="0" collapsed="false">
      <c r="A55" s="35" t="s">
        <v>24</v>
      </c>
      <c r="B55" s="35"/>
      <c r="C55" s="35"/>
      <c r="D55" s="35"/>
      <c r="E55" s="35"/>
      <c r="F55" s="35"/>
      <c r="G55" s="35" t="n">
        <f aca="false">SQRT(POWER(($F13/100*$F15)/100,2)+POWER((G13/100*G15)/100,2))</f>
        <v>0.012221846832619</v>
      </c>
      <c r="H55" s="35" t="n">
        <f aca="false">SQRT(POWER(($F13/100*$F15)/100,2)+POWER((H13/100*H15)/100,2))</f>
        <v>0.0193212298780383</v>
      </c>
      <c r="I55" s="35" t="n">
        <f aca="false">SQRT(POWER(($F13/100*$F15)/100,2)+POWER((I13/100*I15)/100,2))</f>
        <v>0.0210269606220205</v>
      </c>
      <c r="J55" s="35" t="n">
        <f aca="false">SQRT(POWER(($F13/100*$F15)/100,2)+POWER((J13/100*J15)/100,2))</f>
        <v>0.00965642169750265</v>
      </c>
    </row>
    <row r="56" customFormat="false" ht="15" hidden="false" customHeight="false" outlineLevel="0" collapsed="false">
      <c r="A56" s="35" t="s">
        <v>25</v>
      </c>
      <c r="B56" s="35"/>
      <c r="C56" s="35"/>
      <c r="D56" s="35"/>
      <c r="E56" s="35"/>
      <c r="F56" s="35"/>
      <c r="G56" s="35" t="n">
        <f aca="false">(G54/100)/G55</f>
        <v>0.818206948340318</v>
      </c>
      <c r="H56" s="35" t="n">
        <f aca="false">(H54/100)/H55</f>
        <v>0.155269618908162</v>
      </c>
      <c r="I56" s="35" t="n">
        <f aca="false">(I54/100)/I55</f>
        <v>-12.2699616286821</v>
      </c>
      <c r="J56" s="35" t="n">
        <f aca="false">(J54/100)/J55</f>
        <v>-5.0743434302038</v>
      </c>
    </row>
    <row r="57" customFormat="false" ht="15" hidden="false" customHeight="false" outlineLevel="0" collapsed="false">
      <c r="A57" s="35" t="s">
        <v>7</v>
      </c>
      <c r="B57" s="35"/>
      <c r="C57" s="35"/>
      <c r="D57" s="33"/>
      <c r="E57" s="33"/>
      <c r="F57" s="33"/>
      <c r="G57" s="33" t="str">
        <f aca="false">IF(ABS(G56)&gt;1.96,"Sig","Not Sig")</f>
        <v>Not Sig</v>
      </c>
      <c r="H57" s="33" t="str">
        <f aca="false">IF(ABS(H56)&gt;1.96,"Sig","Not Sig")</f>
        <v>Not Sig</v>
      </c>
      <c r="I57" s="33" t="str">
        <f aca="false">IF(ABS(I56)&gt;1.96,"Sig","Not Sig")</f>
        <v>Sig</v>
      </c>
      <c r="J57" s="33" t="str">
        <f aca="false">IF(ABS(J56)&gt;1.96,"Sig","Not Sig")</f>
        <v>Sig</v>
      </c>
    </row>
    <row r="58" customFormat="false" ht="15" hidden="false" customHeight="false" outlineLevel="0" collapsed="false">
      <c r="A58" s="27"/>
      <c r="B58" s="27"/>
      <c r="C58" s="27"/>
      <c r="D58" s="27"/>
      <c r="E58" s="27"/>
      <c r="F58" s="27"/>
      <c r="G58" s="27"/>
      <c r="H58" s="27"/>
      <c r="I58" s="27"/>
      <c r="J58" s="27"/>
    </row>
    <row r="59" customFormat="false" ht="15" hidden="false" customHeight="false" outlineLevel="0" collapsed="false">
      <c r="A59" s="27"/>
      <c r="B59" s="27"/>
      <c r="C59" s="27"/>
      <c r="D59" s="27"/>
      <c r="E59" s="27"/>
      <c r="F59" s="27"/>
      <c r="G59" s="27"/>
      <c r="H59" s="27"/>
      <c r="I59" s="27"/>
      <c r="J59" s="27"/>
    </row>
    <row r="60" customFormat="false" ht="15" hidden="false" customHeight="false" outlineLevel="0" collapsed="false">
      <c r="A60" s="35" t="s">
        <v>32</v>
      </c>
      <c r="B60" s="35"/>
      <c r="C60" s="35"/>
      <c r="D60" s="35"/>
      <c r="E60" s="35"/>
      <c r="F60" s="35"/>
      <c r="G60" s="35"/>
      <c r="H60" s="35"/>
      <c r="I60" s="35"/>
      <c r="J60" s="35"/>
    </row>
    <row r="61" customFormat="false" ht="15" hidden="false" customHeight="false" outlineLevel="0" collapsed="false">
      <c r="A61" s="35" t="s">
        <v>23</v>
      </c>
      <c r="B61" s="35"/>
      <c r="C61" s="31"/>
      <c r="D61" s="31"/>
      <c r="E61" s="31"/>
      <c r="F61" s="31"/>
      <c r="G61" s="31"/>
      <c r="H61" s="31" t="n">
        <f aca="false">$G13-H13</f>
        <v>-0.7</v>
      </c>
      <c r="I61" s="31" t="n">
        <f aca="false">$G13-I13</f>
        <v>-26.8</v>
      </c>
      <c r="J61" s="31" t="n">
        <f aca="false">$G13-J13</f>
        <v>-5.9</v>
      </c>
    </row>
    <row r="62" customFormat="false" ht="15" hidden="false" customHeight="false" outlineLevel="0" collapsed="false">
      <c r="A62" s="35" t="s">
        <v>24</v>
      </c>
      <c r="B62" s="35"/>
      <c r="C62" s="35"/>
      <c r="D62" s="35"/>
      <c r="E62" s="35"/>
      <c r="F62" s="35"/>
      <c r="G62" s="35"/>
      <c r="H62" s="35" t="n">
        <f aca="false">SQRT(POWER(($G13/100*$G15)/100,2)+POWER((H13/100*H15)/100,2))</f>
        <v>0.0201541215635909</v>
      </c>
      <c r="I62" s="35" t="n">
        <f aca="false">SQRT(POWER(($G13/100*$G15)/100,2)+POWER((I13/100*I15)/100,2))</f>
        <v>0.021794764623643</v>
      </c>
      <c r="J62" s="35" t="n">
        <f aca="false">SQRT(POWER(($G13/100*$G15)/100,2)+POWER((J13/100*J15)/100,2))</f>
        <v>0.0112305463802969</v>
      </c>
    </row>
    <row r="63" customFormat="false" ht="15" hidden="false" customHeight="false" outlineLevel="0" collapsed="false">
      <c r="A63" s="35" t="s">
        <v>25</v>
      </c>
      <c r="B63" s="35"/>
      <c r="C63" s="35"/>
      <c r="D63" s="35"/>
      <c r="E63" s="35"/>
      <c r="F63" s="35"/>
      <c r="G63" s="35"/>
      <c r="H63" s="35" t="n">
        <f aca="false">(H61/100)/H62</f>
        <v>-0.347323497971042</v>
      </c>
      <c r="I63" s="35" t="n">
        <f aca="false">(I61/100)/I62</f>
        <v>-12.2965310535757</v>
      </c>
      <c r="J63" s="35" t="n">
        <f aca="false">(J61/100)/J62</f>
        <v>-5.25352890252168</v>
      </c>
    </row>
    <row r="64" customFormat="false" ht="15" hidden="false" customHeight="false" outlineLevel="0" collapsed="false">
      <c r="A64" s="35" t="s">
        <v>8</v>
      </c>
      <c r="B64" s="35"/>
      <c r="C64" s="35"/>
      <c r="D64" s="33"/>
      <c r="E64" s="33"/>
      <c r="F64" s="33"/>
      <c r="G64" s="33"/>
      <c r="H64" s="33" t="str">
        <f aca="false">IF(ABS(H63)&gt;1.96,"Sig","Not Sig")</f>
        <v>Not Sig</v>
      </c>
      <c r="I64" s="33" t="str">
        <f aca="false">IF(ABS(I63)&gt;1.96,"Sig","Not Sig")</f>
        <v>Sig</v>
      </c>
      <c r="J64" s="33" t="str">
        <f aca="false">IF(ABS(J63)&gt;1.96,"Sig","Not Sig")</f>
        <v>Sig</v>
      </c>
    </row>
    <row r="65" customFormat="false" ht="15" hidden="false" customHeight="false" outlineLevel="0" collapsed="false">
      <c r="A65" s="27"/>
      <c r="B65" s="27"/>
      <c r="C65" s="27"/>
      <c r="D65" s="27"/>
      <c r="E65" s="27"/>
      <c r="F65" s="27"/>
      <c r="G65" s="27"/>
      <c r="H65" s="27"/>
      <c r="I65" s="27"/>
      <c r="J65" s="27"/>
    </row>
    <row r="66" customFormat="false" ht="15" hidden="false" customHeight="false" outlineLevel="0" collapsed="false">
      <c r="A66" s="27"/>
      <c r="B66" s="27"/>
      <c r="C66" s="27"/>
      <c r="D66" s="27"/>
      <c r="E66" s="27"/>
      <c r="F66" s="27"/>
      <c r="G66" s="27"/>
      <c r="H66" s="27"/>
      <c r="I66" s="27"/>
      <c r="J66" s="27"/>
    </row>
    <row r="67" customFormat="false" ht="15" hidden="false" customHeight="false" outlineLevel="0" collapsed="false">
      <c r="A67" s="35" t="s">
        <v>33</v>
      </c>
      <c r="B67" s="35"/>
      <c r="C67" s="35"/>
      <c r="D67" s="35"/>
      <c r="E67" s="35"/>
      <c r="F67" s="35"/>
      <c r="G67" s="35"/>
      <c r="H67" s="35"/>
      <c r="I67" s="35"/>
      <c r="J67" s="35"/>
    </row>
    <row r="68" customFormat="false" ht="15" hidden="false" customHeight="false" outlineLevel="0" collapsed="false">
      <c r="A68" s="35" t="s">
        <v>23</v>
      </c>
      <c r="B68" s="35"/>
      <c r="C68" s="31"/>
      <c r="D68" s="31"/>
      <c r="E68" s="31"/>
      <c r="F68" s="31"/>
      <c r="G68" s="31"/>
      <c r="H68" s="31"/>
      <c r="I68" s="31" t="n">
        <f aca="false">$H13-I13</f>
        <v>-26.1</v>
      </c>
      <c r="J68" s="31" t="n">
        <f aca="false">$H13-J13</f>
        <v>-5.2</v>
      </c>
    </row>
    <row r="69" customFormat="false" ht="15" hidden="false" customHeight="false" outlineLevel="0" collapsed="false">
      <c r="A69" s="35" t="s">
        <v>24</v>
      </c>
      <c r="B69" s="35"/>
      <c r="C69" s="35"/>
      <c r="D69" s="35"/>
      <c r="E69" s="35"/>
      <c r="F69" s="35"/>
      <c r="G69" s="35"/>
      <c r="H69" s="35"/>
      <c r="I69" s="35" t="n">
        <f aca="false">SQRT(POWER(($H13/100*$H15)/100,2)+POWER((I13/100*I15)/100,2))</f>
        <v>0.0264376275221511</v>
      </c>
      <c r="J69" s="35" t="n">
        <f aca="false">SQRT(POWER(($H13/100*$H15)/100,2)+POWER((J13/100*J15)/100,2))</f>
        <v>0.0187099320148417</v>
      </c>
    </row>
    <row r="70" customFormat="false" ht="15" hidden="false" customHeight="false" outlineLevel="0" collapsed="false">
      <c r="A70" s="35" t="s">
        <v>25</v>
      </c>
      <c r="B70" s="35"/>
      <c r="C70" s="35"/>
      <c r="D70" s="35"/>
      <c r="E70" s="35"/>
      <c r="F70" s="35"/>
      <c r="G70" s="35"/>
      <c r="H70" s="35"/>
      <c r="I70" s="35" t="n">
        <f aca="false">(I68/100)/I69</f>
        <v>-9.87229280620275</v>
      </c>
      <c r="J70" s="35" t="n">
        <f aca="false">(J68/100)/J69</f>
        <v>-2.77927252534914</v>
      </c>
    </row>
    <row r="71" customFormat="false" ht="15" hidden="false" customHeight="false" outlineLevel="0" collapsed="false">
      <c r="A71" s="35" t="s">
        <v>9</v>
      </c>
      <c r="B71" s="35"/>
      <c r="C71" s="35"/>
      <c r="D71" s="33"/>
      <c r="E71" s="33"/>
      <c r="F71" s="33"/>
      <c r="G71" s="33"/>
      <c r="H71" s="33"/>
      <c r="I71" s="33" t="str">
        <f aca="false">IF(ABS(I70)&gt;1.96,"Sig","Not Sig")</f>
        <v>Sig</v>
      </c>
      <c r="J71" s="33" t="str">
        <f aca="false">IF(ABS(J70)&gt;1.96,"Sig","Not Sig")</f>
        <v>Sig</v>
      </c>
    </row>
    <row r="72" customFormat="false" ht="15" hidden="false" customHeight="false" outlineLevel="0" collapsed="false">
      <c r="A72" s="27"/>
      <c r="B72" s="27"/>
      <c r="C72" s="27"/>
      <c r="D72" s="27"/>
      <c r="E72" s="27"/>
      <c r="F72" s="27"/>
      <c r="G72" s="27"/>
      <c r="H72" s="27"/>
      <c r="I72" s="27"/>
      <c r="J72" s="27"/>
    </row>
    <row r="73" customFormat="false" ht="15" hidden="false" customHeight="false" outlineLevel="0" collapsed="false">
      <c r="A73" s="27"/>
      <c r="B73" s="27"/>
      <c r="C73" s="27"/>
      <c r="D73" s="27"/>
      <c r="E73" s="27"/>
      <c r="F73" s="27"/>
      <c r="G73" s="27"/>
      <c r="H73" s="27"/>
      <c r="I73" s="27"/>
      <c r="J73" s="27"/>
    </row>
    <row r="74" customFormat="false" ht="15" hidden="false" customHeight="false" outlineLevel="0" collapsed="false">
      <c r="A74" s="35" t="s">
        <v>34</v>
      </c>
      <c r="B74" s="35"/>
      <c r="C74" s="35"/>
      <c r="D74" s="35"/>
      <c r="E74" s="35"/>
      <c r="F74" s="35"/>
      <c r="G74" s="35"/>
      <c r="H74" s="35"/>
      <c r="I74" s="35"/>
      <c r="J74" s="35"/>
    </row>
    <row r="75" customFormat="false" ht="15" hidden="false" customHeight="false" outlineLevel="0" collapsed="false">
      <c r="A75" s="35" t="s">
        <v>23</v>
      </c>
      <c r="B75" s="35"/>
      <c r="C75" s="31"/>
      <c r="D75" s="31"/>
      <c r="E75" s="31"/>
      <c r="F75" s="31"/>
      <c r="G75" s="31"/>
      <c r="H75" s="31"/>
      <c r="I75" s="31"/>
      <c r="J75" s="31" t="n">
        <f aca="false">$I13-J13</f>
        <v>20.9</v>
      </c>
    </row>
    <row r="76" customFormat="false" ht="15" hidden="false" customHeight="false" outlineLevel="0" collapsed="false">
      <c r="A76" s="35" t="s">
        <v>24</v>
      </c>
      <c r="B76" s="35"/>
      <c r="C76" s="35"/>
      <c r="D76" s="35"/>
      <c r="E76" s="35"/>
      <c r="F76" s="35"/>
      <c r="G76" s="35"/>
      <c r="H76" s="35"/>
      <c r="I76" s="35"/>
      <c r="J76" s="35" t="n">
        <f aca="false">SQRT(POWER(($I13/100*$I15)/100,2)+POWER((J13/100*J15)/100,2))</f>
        <v>0.0204666730320294</v>
      </c>
    </row>
    <row r="77" customFormat="false" ht="15" hidden="false" customHeight="false" outlineLevel="0" collapsed="false">
      <c r="A77" s="35" t="s">
        <v>25</v>
      </c>
      <c r="B77" s="35"/>
      <c r="C77" s="35"/>
      <c r="D77" s="35"/>
      <c r="E77" s="35"/>
      <c r="F77" s="35"/>
      <c r="G77" s="35"/>
      <c r="H77" s="35"/>
      <c r="I77" s="35"/>
      <c r="J77" s="35" t="n">
        <f aca="false">(J75/100)/J76</f>
        <v>10.2117232084044</v>
      </c>
    </row>
    <row r="78" customFormat="false" ht="15" hidden="false" customHeight="false" outlineLevel="0" collapsed="false">
      <c r="A78" s="35" t="s">
        <v>10</v>
      </c>
      <c r="B78" s="35"/>
      <c r="C78" s="35"/>
      <c r="D78" s="33"/>
      <c r="E78" s="33"/>
      <c r="F78" s="33"/>
      <c r="G78" s="33"/>
      <c r="H78" s="33"/>
      <c r="I78" s="33"/>
      <c r="J78" s="33" t="str">
        <f aca="false">IF(ABS(J77)&gt;1.96,"Sig","Not Sig")</f>
        <v>Sig</v>
      </c>
    </row>
  </sheetData>
  <mergeCells count="2">
    <mergeCell ref="B1:Q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2.8"/>
  <cols>
    <col collapsed="false" hidden="false" max="1" min="1" style="0" width="10.6194331983806"/>
    <col collapsed="false" hidden="false" max="2" min="2" style="0" width="70.5627530364373"/>
    <col collapsed="false" hidden="false" max="1025" min="3" style="0" width="9.1417004048583"/>
  </cols>
  <sheetData>
    <row r="1" customFormat="false" ht="28.45" hidden="false" customHeight="false" outlineLevel="0" collapsed="false">
      <c r="A1" s="36" t="s">
        <v>35</v>
      </c>
      <c r="B1" s="37" t="s">
        <v>36</v>
      </c>
    </row>
    <row r="2" customFormat="false" ht="14.95" hidden="false" customHeight="false" outlineLevel="0" collapsed="false">
      <c r="A2" s="36" t="s">
        <v>37</v>
      </c>
      <c r="B2" s="38" t="s">
        <v>0</v>
      </c>
    </row>
    <row r="3" customFormat="false" ht="13.8" hidden="false" customHeight="false" outlineLevel="0" collapsed="false">
      <c r="A3" s="39" t="s">
        <v>38</v>
      </c>
      <c r="B3" s="40" t="s">
        <v>39</v>
      </c>
    </row>
    <row r="4" customFormat="false" ht="13.8" hidden="false" customHeight="false" outlineLevel="0" collapsed="false">
      <c r="A4" s="39" t="s">
        <v>40</v>
      </c>
      <c r="B4" s="40" t="n">
        <v>2014</v>
      </c>
    </row>
    <row r="5" customFormat="false" ht="41.95" hidden="false" customHeight="false" outlineLevel="0" collapsed="false">
      <c r="A5" s="39" t="s">
        <v>41</v>
      </c>
      <c r="B5" s="41" t="s">
        <v>42</v>
      </c>
    </row>
    <row r="6" customFormat="false" ht="68.95" hidden="false" customHeight="false" outlineLevel="0" collapsed="false">
      <c r="A6" s="39" t="s">
        <v>43</v>
      </c>
      <c r="B6" s="41" t="s">
        <v>44</v>
      </c>
    </row>
    <row r="7" customFormat="false" ht="23.95" hidden="false" customHeight="false" outlineLevel="0" collapsed="false">
      <c r="A7" s="39" t="s">
        <v>45</v>
      </c>
      <c r="B7" s="40" t="s">
        <v>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2017-01-10T01:54:33Z</cp:lastPrinted>
  <dcterms:modified xsi:type="dcterms:W3CDTF">2017-01-26T09:24:08Z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