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Analysis" sheetId="2" state="visible" r:id="rId3"/>
    <sheet name="Description"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<sst xmlns="http://schemas.openxmlformats.org/spreadsheetml/2006/main" count="143" uniqueCount="53">
  <si>
    <t xml:space="preserve">Reduce rental stress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</si>
  <si>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</si>
  <si>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</si>
  <si>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</si>
  <si>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</si>
  <si>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</si>
  <si>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</si>
  <si>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</si>
  <si>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</si>
  <si>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</si>
  <si>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</si>
  <si>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</si>
  <si>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</si>
  <si>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Low income households in rental stress (%)</t>
  </si>
  <si>
    <t xml:space="preserve">Confidence Interval</t>
  </si>
  <si>
    <t xml:space="preserve">RSE</t>
  </si>
  <si>
    <t xml:space="preserve">2009-10</t>
  </si>
  <si>
    <t xml:space="preserve">2011-12</t>
  </si>
  <si>
    <t xml:space="preserve">2013-14</t>
  </si>
  <si>
    <t xml:space="preserve">2015-16 </t>
  </si>
  <si>
    <t xml:space="preserve">National Benchmark</t>
  </si>
  <si>
    <t xml:space="preserve">Housing 1 - Sig TEST</t>
  </si>
  <si>
    <t xml:space="preserve">From 2007–08 to 2015–16, a 10% reduction nationally in the proportion of low-income renter households in rental stress</t>
  </si>
  <si>
    <t xml:space="preserve">Estimates from Table GA.5 - USED, RSEs sourced from ABS table 2007-08 for RSEs and ABS table 2013-14 for RSEs</t>
  </si>
  <si>
    <t xml:space="preserve">Test for statistical significance</t>
  </si>
  <si>
    <r>
      <rPr>
        <i val="true"/>
        <sz val="10"/>
        <rFont val="Arial"/>
        <family val="2"/>
        <charset val="1"/>
      </rPr>
      <t xml:space="preserve">NT</t>
    </r>
    <r>
      <rPr>
        <sz val="10"/>
        <rFont val="Arial"/>
        <family val="2"/>
        <charset val="1"/>
      </rPr>
      <t xml:space="preserve">(b)</t>
    </r>
  </si>
  <si>
    <t xml:space="preserve">Mean difference</t>
  </si>
  <si>
    <t xml:space="preserve">Significance</t>
  </si>
  <si>
    <t xml:space="preserve">Test-statistic</t>
  </si>
  <si>
    <t xml:space="preserve">Significant</t>
  </si>
  <si>
    <t xml:space="preserve">Jurisdiction by jurisdiction</t>
  </si>
  <si>
    <t xml:space="preserve">VIC (2009-10)</t>
  </si>
  <si>
    <t xml:space="preserve">QLD (2009-10)</t>
  </si>
  <si>
    <t xml:space="preserve">WA (2009-10)</t>
  </si>
  <si>
    <t xml:space="preserve">SA (2009-10)</t>
  </si>
  <si>
    <t xml:space="preserve">Tas (2009-10)</t>
  </si>
  <si>
    <t xml:space="preserve">ACT (2009-10)</t>
  </si>
  <si>
    <t xml:space="preserve">NT (2009-10)</t>
  </si>
  <si>
    <t xml:space="preserve">Benchmark</t>
  </si>
  <si>
    <t xml:space="preserve">Short title</t>
  </si>
  <si>
    <t xml:space="preserve">Status</t>
  </si>
  <si>
    <t xml:space="preserve">Not on track</t>
  </si>
  <si>
    <t xml:space="preserve">Updated</t>
  </si>
  <si>
    <t xml:space="preserve">Desc Body</t>
  </si>
  <si>
    <t xml:space="preserve">Nationally, there is no evidence that progress has been made in meeting the benchmark. According to ABS Survey of Income and Housing data, the national rate of rental stress has increased among low- income renter households from 35.4 per cent in 2007-08 to 42.5 per cent in 2013-14.</t>
  </si>
  <si>
    <t xml:space="preserve">Influences</t>
  </si>
  <si>
    <t xml:space="preserve">Rental affordability is a complex issue determined by the interaction of both rental supply and demand and is affected by levels of employment, wages and income support.</t>
  </si>
  <si>
    <t xml:space="preserve">Notes</t>
  </si>
  <si>
    <t xml:space="preserve">A household is deemed to be experiencing rental stress if more than 30 per cent of their gross income goes towards rental costs.</t>
  </si>
  <si>
    <t xml:space="preserve">A household is classified as ‘low income’ if household income is in the bottom 40 per cent of incomes, calculated for capital city and balance of</t>
  </si>
  <si>
    <t xml:space="preserve">state, on a state-by-state basis.</t>
  </si>
  <si>
    <t xml:space="preserve">Commonwealth Rent Assistance is excluded from both gross income and housing costs.</t>
  </si>
  <si>
    <t xml:space="preserve">Excludes households in collection districts defined as very remote, accounting for about 25 per cent of the population in the Northern Territory.</t>
  </si>
</sst>
</file>

<file path=xl/styles.xml><?xml version="1.0" encoding="utf-8"?>
<styleSheet xmlns="http://schemas.openxmlformats.org/spreadsheetml/2006/main">
  <numFmts count="9">
    <numFmt numFmtId="164" formatCode="General"/>
    <numFmt numFmtId="165" formatCode="########\ ###\ ##0.0;\-########\ ###\ ##0.0;\–"/>
    <numFmt numFmtId="166" formatCode="&quot;&quot;#,##0&quot;&quot;"/>
    <numFmt numFmtId="167" formatCode="0.0"/>
    <numFmt numFmtId="168" formatCode="####\ ###\ ##0.0;\-####\ ###\ ##0.0;\–"/>
    <numFmt numFmtId="169" formatCode="###\ ###\ ###.0;\-###\ ###\ ###.0;\–"/>
    <numFmt numFmtId="170" formatCode="0.0_ ;\-0.0\ "/>
    <numFmt numFmtId="171" formatCode="0.000000_ ;\-0.000000\ "/>
    <numFmt numFmtId="172" formatCode="0.000_ ;\-0.000\ "/>
  </numFmts>
  <fonts count="1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name val="Calibri"/>
      <family val="2"/>
      <charset val="1"/>
    </font>
    <font>
      <b val="true"/>
      <sz val="12"/>
      <name val="Calibri"/>
      <family val="2"/>
      <charset val="1"/>
    </font>
    <font>
      <b val="true"/>
      <sz val="11"/>
      <color rgb="FF000000"/>
      <name val="Calibri"/>
      <family val="2"/>
      <charset val="1"/>
    </font>
    <font>
      <b val="true"/>
      <sz val="12"/>
      <name val="Arial"/>
      <family val="2"/>
      <charset val="1"/>
    </font>
    <font>
      <i val="true"/>
      <sz val="10"/>
      <name val="Arial"/>
      <family val="2"/>
      <charset val="1"/>
    </font>
    <font>
      <sz val="8"/>
      <name val="Arial"/>
      <family val="2"/>
      <charset val="1"/>
    </font>
    <font>
      <b val="true"/>
      <sz val="10"/>
      <name val="Arial"/>
      <family val="2"/>
      <charset val="1"/>
    </font>
  </fonts>
  <fills count="3">
    <fill>
      <patternFill patternType="none"/>
    </fill>
    <fill>
      <patternFill patternType="gray125"/>
    </fill>
    <fill>
      <patternFill patternType="solid">
        <fgColor rgb="FFDEE2D4"/>
        <bgColor rgb="FFCC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0" borderId="1" xfId="21" applyFont="true" applyBorder="true" applyAlignment="false" applyProtection="false">
      <alignment horizontal="general" vertical="bottom" textRotation="0" wrapText="false" indent="0" shrinkToFit="false"/>
      <protection locked="true" hidden="false"/>
    </xf>
    <xf numFmtId="165" fontId="5" fillId="0" borderId="0" xfId="20" applyFont="true" applyBorder="true" applyAlignment="tru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true" applyProtection="false">
      <alignment horizontal="general" vertical="center"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2" borderId="0" xfId="21" applyFont="true" applyBorder="true" applyAlignment="true" applyProtection="true">
      <alignment horizontal="center" vertical="center" textRotation="0" wrapText="false" indent="0" shrinkToFit="false"/>
      <protection locked="false" hidden="false"/>
    </xf>
    <xf numFmtId="164" fontId="4" fillId="0" borderId="0" xfId="21" applyFont="true" applyBorder="true" applyAlignment="true" applyProtection="true">
      <alignment horizontal="general" vertical="center" textRotation="0" wrapText="false" indent="0" shrinkToFit="false"/>
      <protection locked="true" hidden="false"/>
    </xf>
    <xf numFmtId="166" fontId="8" fillId="0" borderId="0" xfId="21" applyFont="true" applyBorder="true" applyAlignment="true" applyProtection="true">
      <alignment horizontal="general" vertical="top" textRotation="0" wrapText="true" indent="0" shrinkToFit="false"/>
      <protection locked="true" hidden="false"/>
    </xf>
    <xf numFmtId="164" fontId="4" fillId="0" borderId="2" xfId="21" applyFont="true" applyBorder="true" applyAlignment="true" applyProtection="true">
      <alignment horizontal="general" vertical="center" textRotation="0" wrapText="false" indent="0" shrinkToFit="false"/>
      <protection locked="true" hidden="false"/>
    </xf>
    <xf numFmtId="164" fontId="9" fillId="0" borderId="3" xfId="21" applyFont="true" applyBorder="true" applyAlignment="true" applyProtection="true">
      <alignment horizontal="right" vertical="center" textRotation="0" wrapText="false" indent="0" shrinkToFit="false"/>
      <protection locked="true" hidden="false"/>
    </xf>
    <xf numFmtId="164" fontId="9" fillId="0" borderId="4" xfId="21" applyFont="true" applyBorder="true" applyAlignment="true" applyProtection="true">
      <alignment horizontal="right" vertical="center" textRotation="0" wrapText="false" indent="0" shrinkToFit="false"/>
      <protection locked="true" hidden="false"/>
    </xf>
    <xf numFmtId="164" fontId="4" fillId="2" borderId="5" xfId="21" applyFont="true" applyBorder="true" applyAlignment="true" applyProtection="true">
      <alignment horizontal="general" vertical="center" textRotation="0" wrapText="false" indent="0" shrinkToFit="false"/>
      <protection locked="false" hidden="false"/>
    </xf>
    <xf numFmtId="167" fontId="10" fillId="0" borderId="1" xfId="21" applyFont="true" applyBorder="true" applyAlignment="false" applyProtection="false">
      <alignment horizontal="general" vertical="bottom" textRotation="0" wrapText="false" indent="0" shrinkToFit="false"/>
      <protection locked="true" hidden="false"/>
    </xf>
    <xf numFmtId="164" fontId="0" fillId="0" borderId="5" xfId="21" applyFont="false" applyBorder="true" applyAlignment="false" applyProtection="true">
      <alignment horizontal="general" vertical="bottom" textRotation="0" wrapText="false" indent="0" shrinkToFit="false"/>
      <protection locked="true" hidden="false"/>
    </xf>
    <xf numFmtId="164" fontId="0" fillId="0" borderId="0" xfId="21" applyFont="false" applyBorder="true" applyAlignment="false" applyProtection="true">
      <alignment horizontal="general" vertical="bottom" textRotation="0" wrapText="false" indent="0" shrinkToFit="false"/>
      <protection locked="true" hidden="false"/>
    </xf>
    <xf numFmtId="164" fontId="11" fillId="0" borderId="5" xfId="21" applyFont="true" applyBorder="true" applyAlignment="true" applyProtection="true">
      <alignment horizontal="general" vertical="center" textRotation="0" wrapText="false" indent="0" shrinkToFit="false"/>
      <protection locked="true" hidden="false"/>
    </xf>
    <xf numFmtId="168" fontId="10" fillId="0" borderId="1" xfId="21" applyFont="true" applyBorder="true" applyAlignment="true" applyProtection="false">
      <alignment horizontal="right" vertical="center" textRotation="0" wrapText="false" indent="0" shrinkToFit="false"/>
      <protection locked="true" hidden="false"/>
    </xf>
    <xf numFmtId="164" fontId="0" fillId="0" borderId="2" xfId="21" applyFont="false" applyBorder="true" applyAlignment="false" applyProtection="true">
      <alignment horizontal="general" vertical="bottom" textRotation="0" wrapText="false" indent="0" shrinkToFit="false"/>
      <protection locked="true" hidden="false"/>
    </xf>
    <xf numFmtId="164" fontId="11" fillId="0" borderId="0" xfId="21" applyFont="true" applyBorder="true" applyAlignment="true" applyProtection="true">
      <alignment horizontal="general" vertical="center" textRotation="0" wrapText="false" indent="0" shrinkToFit="false"/>
      <protection locked="true" hidden="false"/>
    </xf>
    <xf numFmtId="164" fontId="0" fillId="0" borderId="0" xfId="21" applyFont="false" applyBorder="false" applyAlignment="false" applyProtection="true">
      <alignment horizontal="general" vertical="bottom" textRotation="0" wrapText="false" indent="0" shrinkToFit="false"/>
      <protection locked="true" hidden="false"/>
    </xf>
    <xf numFmtId="164" fontId="4" fillId="0" borderId="5" xfId="21" applyFont="true" applyBorder="true" applyAlignment="true" applyProtection="true">
      <alignment horizontal="general" vertical="center" textRotation="0" wrapText="false" indent="0" shrinkToFit="false"/>
      <protection locked="true" hidden="false"/>
    </xf>
    <xf numFmtId="169" fontId="4" fillId="0" borderId="0" xfId="21" applyFont="true" applyBorder="true" applyAlignment="true" applyProtection="true">
      <alignment horizontal="right" vertical="center" textRotation="0" wrapText="false" indent="0" shrinkToFit="false"/>
      <protection locked="true" hidden="false"/>
    </xf>
    <xf numFmtId="164" fontId="4" fillId="0" borderId="2" xfId="21" applyFont="true" applyBorder="true" applyAlignment="false" applyProtection="true">
      <alignment horizontal="general" vertical="bottom" textRotation="0" wrapText="false" indent="0" shrinkToFit="false"/>
      <protection locked="true" hidden="false"/>
    </xf>
    <xf numFmtId="170" fontId="4" fillId="0" borderId="0" xfId="21" applyFont="true" applyBorder="false" applyAlignment="false" applyProtection="true">
      <alignment horizontal="general" vertical="bottom" textRotation="0" wrapText="false" indent="0" shrinkToFit="false"/>
      <protection locked="true" hidden="false"/>
    </xf>
    <xf numFmtId="171" fontId="4" fillId="0" borderId="0" xfId="21" applyFont="true" applyBorder="true" applyAlignment="true" applyProtection="true">
      <alignment horizontal="right" vertical="center" textRotation="0" wrapText="false" indent="0" shrinkToFit="false"/>
      <protection locked="true" hidden="false"/>
    </xf>
    <xf numFmtId="172" fontId="4" fillId="0" borderId="0" xfId="21" applyFont="true" applyBorder="true" applyAlignment="true" applyProtection="true">
      <alignment horizontal="right" vertical="center" textRotation="0" wrapText="false" indent="0" shrinkToFit="false"/>
      <protection locked="true" hidden="false"/>
    </xf>
    <xf numFmtId="164" fontId="4" fillId="0" borderId="3" xfId="21" applyFont="true" applyBorder="true" applyAlignment="false" applyProtection="true">
      <alignment horizontal="general" vertical="bottom" textRotation="0" wrapText="false" indent="0" shrinkToFit="false"/>
      <protection locked="true" hidden="false"/>
    </xf>
    <xf numFmtId="164" fontId="4" fillId="0" borderId="0" xfId="21" applyFont="true" applyBorder="false" applyAlignment="false" applyProtection="true">
      <alignment horizontal="general" vertical="bottom" textRotation="0" wrapText="false" indent="0" shrinkToFit="false"/>
      <protection locked="true" hidden="false"/>
    </xf>
    <xf numFmtId="164" fontId="0" fillId="0" borderId="0" xfId="21" applyFont="false" applyBorder="false" applyAlignment="true" applyProtection="false">
      <alignment horizontal="general" vertical="bottom" textRotation="0" wrapText="true" indent="0" shrinkToFit="false"/>
      <protection locked="true" hidden="false"/>
    </xf>
    <xf numFmtId="164" fontId="0" fillId="0"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Excel Built-in Explanatory Text" xfId="21" builtinId="53" customBuiltin="true"/>
  </cellStyles>
  <dxfs count="1">
    <dxf>
      <font>
        <name val="Calibri"/>
        <charset val="1"/>
        <family val="2"/>
        <b val="0"/>
        <i val="0"/>
        <strike val="0"/>
        <outline val="0"/>
        <shadow val="0"/>
        <color rgb="FF000000"/>
        <u val="none"/>
      </font>
      <numFmt numFmtId="164" formatCode="General"/>
      <fill>
        <patternFill>
          <bgColor rgb="00FFFFFF"/>
        </patternFill>
      </fill>
      <alignment horizontal="general" vertical="bottom" textRotation="0" wrapText="false" indent="0" shrinkToFit="false"/>
      <border diagonalUp="false" diagonalDown="false">
        <left/>
        <right/>
        <top/>
        <bottom/>
        <diagonal/>
      </border>
      <protection locked="true" hidden="false"/>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EE2D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RowHeight="15"/>
  <cols>
    <col collapsed="false" hidden="false" max="1" min="1" style="1" width="15.7449392712551"/>
    <col collapsed="false" hidden="false" max="2" min="2" style="1" width="40.7044534412955"/>
    <col collapsed="false" hidden="false" max="1025" min="3" style="1" width="8.57085020242915"/>
  </cols>
  <sheetData>
    <row r="1" customFormat="false" ht="15" hidden="false" customHeight="false" outlineLevel="0" collapsed="false">
      <c r="A1" s="1" t="s">
        <v>0</v>
      </c>
    </row>
    <row r="2" customFormat="false" ht="15"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5" hidden="false" customHeight="false" outlineLevel="0" collapsed="false">
      <c r="A3" s="2" t="s">
        <v>12</v>
      </c>
      <c r="B3" s="2" t="s">
        <v>13</v>
      </c>
      <c r="C3" s="2" t="n">
        <v>43.4</v>
      </c>
      <c r="D3" s="2" t="n">
        <v>32.4</v>
      </c>
      <c r="E3" s="2" t="n">
        <v>36.1</v>
      </c>
      <c r="F3" s="2" t="n">
        <v>27.8</v>
      </c>
      <c r="G3" s="2" t="n">
        <v>22.4</v>
      </c>
      <c r="H3" s="2" t="n">
        <v>20.7</v>
      </c>
      <c r="I3" s="2" t="n">
        <v>35.7</v>
      </c>
      <c r="J3" s="2" t="n">
        <v>28.8</v>
      </c>
      <c r="K3" s="2" t="n">
        <v>35.4</v>
      </c>
    </row>
    <row r="4" customFormat="false" ht="15" hidden="false" customHeight="false" outlineLevel="0" collapsed="false">
      <c r="A4" s="2" t="s">
        <v>12</v>
      </c>
      <c r="B4" s="2" t="s">
        <v>14</v>
      </c>
      <c r="C4" s="2" t="n">
        <v>6.1</v>
      </c>
      <c r="D4" s="2" t="n">
        <v>6.4</v>
      </c>
      <c r="E4" s="2" t="n">
        <v>8</v>
      </c>
      <c r="F4" s="2" t="n">
        <v>6.5</v>
      </c>
      <c r="G4" s="2" t="n">
        <v>6.9</v>
      </c>
      <c r="H4" s="2" t="n">
        <v>8.3</v>
      </c>
      <c r="I4" s="2" t="n">
        <v>14.2</v>
      </c>
      <c r="J4" s="2" t="n">
        <v>11.8</v>
      </c>
      <c r="K4" s="2" t="n">
        <v>3.2</v>
      </c>
    </row>
    <row r="5" customFormat="false" ht="15" hidden="false" customHeight="false" outlineLevel="0" collapsed="false">
      <c r="A5" s="2" t="s">
        <v>12</v>
      </c>
      <c r="B5" s="2" t="s">
        <v>15</v>
      </c>
      <c r="C5" s="2" t="n">
        <v>7.2</v>
      </c>
      <c r="D5" s="2" t="n">
        <v>10</v>
      </c>
      <c r="E5" s="2" t="n">
        <v>11.3</v>
      </c>
      <c r="F5" s="2" t="n">
        <v>12</v>
      </c>
      <c r="G5" s="2" t="n">
        <v>15.8</v>
      </c>
      <c r="H5" s="2" t="n">
        <v>20.3</v>
      </c>
      <c r="I5" s="2" t="n">
        <v>20.3</v>
      </c>
      <c r="J5" s="2" t="n">
        <v>20.9</v>
      </c>
      <c r="K5" s="2" t="n">
        <v>4.6</v>
      </c>
    </row>
    <row r="6" customFormat="false" ht="15" hidden="false" customHeight="false" outlineLevel="0" collapsed="false">
      <c r="A6" s="2" t="s">
        <v>16</v>
      </c>
      <c r="B6" s="2" t="s">
        <v>13</v>
      </c>
      <c r="C6" s="3" t="n">
        <v>44.5</v>
      </c>
      <c r="D6" s="3" t="n">
        <v>40.6</v>
      </c>
      <c r="E6" s="3" t="n">
        <v>42.3</v>
      </c>
      <c r="F6" s="3" t="n">
        <v>33.8</v>
      </c>
      <c r="G6" s="3" t="n">
        <v>27.8</v>
      </c>
      <c r="H6" s="3" t="n">
        <v>29.4</v>
      </c>
      <c r="I6" s="3" t="n">
        <v>29.9</v>
      </c>
      <c r="J6" s="3" t="n">
        <v>31.4</v>
      </c>
      <c r="K6" s="3" t="n">
        <v>40</v>
      </c>
    </row>
    <row r="7" customFormat="false" ht="15" hidden="false" customHeight="false" outlineLevel="0" collapsed="false">
      <c r="A7" s="2" t="s">
        <v>16</v>
      </c>
      <c r="B7" s="2" t="s">
        <v>14</v>
      </c>
      <c r="C7" s="3" t="n">
        <v>5.3</v>
      </c>
      <c r="D7" s="3" t="n">
        <v>5.6</v>
      </c>
      <c r="E7" s="3" t="n">
        <v>6.3</v>
      </c>
      <c r="F7" s="3" t="n">
        <v>5.9</v>
      </c>
      <c r="G7" s="3" t="n">
        <v>5.2</v>
      </c>
      <c r="H7" s="3" t="n">
        <v>6.2</v>
      </c>
      <c r="I7" s="3" t="n">
        <v>9</v>
      </c>
      <c r="J7" s="3" t="n">
        <v>15.2</v>
      </c>
      <c r="K7" s="3" t="n">
        <v>3</v>
      </c>
    </row>
    <row r="8" customFormat="false" ht="15" hidden="false" customHeight="false" outlineLevel="0" collapsed="false">
      <c r="A8" s="2" t="s">
        <v>16</v>
      </c>
      <c r="B8" s="2" t="s">
        <v>15</v>
      </c>
      <c r="C8" s="3" t="n">
        <v>5.3</v>
      </c>
      <c r="D8" s="3" t="n">
        <v>5.6</v>
      </c>
      <c r="E8" s="3" t="n">
        <v>6.3</v>
      </c>
      <c r="F8" s="3" t="n">
        <v>5.9</v>
      </c>
      <c r="G8" s="3" t="n">
        <v>5.2</v>
      </c>
      <c r="H8" s="3" t="n">
        <v>6.2</v>
      </c>
      <c r="I8" s="3" t="n">
        <v>9</v>
      </c>
      <c r="J8" s="3" t="n">
        <v>15.2</v>
      </c>
      <c r="K8" s="3" t="n">
        <v>3</v>
      </c>
    </row>
    <row r="9" customFormat="false" ht="15" hidden="false" customHeight="false" outlineLevel="0" collapsed="false">
      <c r="A9" s="2" t="s">
        <v>17</v>
      </c>
      <c r="B9" s="2" t="s">
        <v>13</v>
      </c>
      <c r="C9" s="3" t="n">
        <v>40.6</v>
      </c>
      <c r="D9" s="3" t="n">
        <v>44.5</v>
      </c>
      <c r="E9" s="3" t="n">
        <v>45.5</v>
      </c>
      <c r="F9" s="3" t="n">
        <v>33.4</v>
      </c>
      <c r="G9" s="3" t="n">
        <v>33.6</v>
      </c>
      <c r="H9" s="3" t="n">
        <v>33.8</v>
      </c>
      <c r="I9" s="3" t="n">
        <v>31.2</v>
      </c>
      <c r="J9" s="3" t="n">
        <v>29</v>
      </c>
      <c r="K9" s="3" t="n">
        <v>40.7</v>
      </c>
    </row>
    <row r="10" customFormat="false" ht="15" hidden="false" customHeight="false" outlineLevel="0" collapsed="false">
      <c r="A10" s="2" t="s">
        <v>17</v>
      </c>
      <c r="B10" s="2" t="s">
        <v>14</v>
      </c>
      <c r="C10" s="3" t="n">
        <v>4.6</v>
      </c>
      <c r="D10" s="3" t="n">
        <v>6.2</v>
      </c>
      <c r="E10" s="3" t="n">
        <v>5.1</v>
      </c>
      <c r="F10" s="3" t="n">
        <v>6.9</v>
      </c>
      <c r="G10" s="3" t="n">
        <v>6.8</v>
      </c>
      <c r="H10" s="3" t="n">
        <v>7.5</v>
      </c>
      <c r="I10" s="3" t="n">
        <v>10.2</v>
      </c>
      <c r="J10" s="3" t="n">
        <v>10.6</v>
      </c>
      <c r="K10" s="3" t="n">
        <v>2.5</v>
      </c>
    </row>
    <row r="11" customFormat="false" ht="15" hidden="false" customHeight="false" outlineLevel="0" collapsed="false">
      <c r="A11" s="2" t="s">
        <v>17</v>
      </c>
      <c r="B11" s="2" t="s">
        <v>15</v>
      </c>
      <c r="C11" s="3" t="n">
        <v>4.6</v>
      </c>
      <c r="D11" s="3" t="n">
        <v>6.2</v>
      </c>
      <c r="E11" s="3" t="n">
        <v>5.1</v>
      </c>
      <c r="F11" s="3" t="n">
        <v>6.9</v>
      </c>
      <c r="G11" s="3" t="n">
        <v>6.8</v>
      </c>
      <c r="H11" s="3" t="n">
        <v>7.5</v>
      </c>
      <c r="I11" s="3" t="n">
        <v>10.2</v>
      </c>
      <c r="J11" s="3" t="n">
        <v>10.6</v>
      </c>
      <c r="K11" s="3" t="n">
        <v>2.5</v>
      </c>
    </row>
    <row r="12" customFormat="false" ht="15" hidden="false" customHeight="false" outlineLevel="0" collapsed="false">
      <c r="A12" s="2" t="s">
        <v>18</v>
      </c>
      <c r="B12" s="2" t="s">
        <v>13</v>
      </c>
      <c r="C12" s="2" t="n">
        <v>43.3</v>
      </c>
      <c r="D12" s="2" t="n">
        <v>41.6</v>
      </c>
      <c r="E12" s="2" t="n">
        <v>47.6</v>
      </c>
      <c r="F12" s="2" t="n">
        <v>42.9</v>
      </c>
      <c r="G12" s="2" t="n">
        <v>33.2</v>
      </c>
      <c r="H12" s="2" t="n">
        <v>31.5</v>
      </c>
      <c r="I12" s="2" t="n">
        <v>31.7</v>
      </c>
      <c r="J12" s="2" t="n">
        <v>35.5</v>
      </c>
      <c r="K12" s="2" t="n">
        <v>42.5</v>
      </c>
    </row>
    <row r="13" customFormat="false" ht="15" hidden="false" customHeight="false" outlineLevel="0" collapsed="false">
      <c r="A13" s="2" t="s">
        <v>18</v>
      </c>
      <c r="B13" s="2" t="s">
        <v>14</v>
      </c>
      <c r="C13" s="2" t="n">
        <v>4.5</v>
      </c>
      <c r="D13" s="2" t="n">
        <v>6.5</v>
      </c>
      <c r="E13" s="2" t="n">
        <v>5</v>
      </c>
      <c r="F13" s="2" t="n">
        <v>6.8</v>
      </c>
      <c r="G13" s="2" t="n">
        <v>6.7</v>
      </c>
      <c r="H13" s="2" t="n">
        <v>6.9</v>
      </c>
      <c r="I13" s="2" t="n">
        <v>7.8</v>
      </c>
      <c r="J13" s="2" t="n">
        <v>10.8</v>
      </c>
      <c r="K13" s="2" t="n">
        <v>2.7</v>
      </c>
    </row>
    <row r="14" customFormat="false" ht="15" hidden="false" customHeight="false" outlineLevel="0" collapsed="false">
      <c r="A14" s="2" t="s">
        <v>18</v>
      </c>
      <c r="B14" s="2" t="s">
        <v>15</v>
      </c>
      <c r="C14" s="2" t="n">
        <v>5.3</v>
      </c>
      <c r="D14" s="2" t="n">
        <v>8</v>
      </c>
      <c r="E14" s="2" t="n">
        <v>5.4</v>
      </c>
      <c r="F14" s="2" t="n">
        <v>8.2</v>
      </c>
      <c r="G14" s="2" t="n">
        <v>10.4</v>
      </c>
      <c r="H14" s="2" t="n">
        <v>11.3</v>
      </c>
      <c r="I14" s="2" t="n">
        <v>12.6</v>
      </c>
      <c r="J14" s="2" t="n">
        <v>15.5</v>
      </c>
      <c r="K14" s="2" t="n">
        <v>3.2</v>
      </c>
    </row>
    <row r="15" customFormat="false" ht="15" hidden="false" customHeight="false" outlineLevel="0" collapsed="false">
      <c r="A15" s="2" t="s">
        <v>19</v>
      </c>
      <c r="B15" s="2" t="s">
        <v>20</v>
      </c>
      <c r="C15" s="2"/>
      <c r="D15" s="2"/>
      <c r="E15" s="2"/>
      <c r="F15" s="2"/>
      <c r="G15" s="2"/>
      <c r="H15" s="2"/>
      <c r="I15" s="2"/>
      <c r="J15" s="2"/>
      <c r="K15" s="2" t="n">
        <v>31.86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J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RowHeight="15"/>
  <cols>
    <col collapsed="false" hidden="false" max="1" min="1" style="1" width="22.8178137651822"/>
    <col collapsed="false" hidden="false" max="11" min="2" style="1" width="9.10526315789474"/>
    <col collapsed="false" hidden="false" max="1025" min="12" style="1" width="8.57085020242915"/>
  </cols>
  <sheetData>
    <row r="1" customFormat="false" ht="15.75" hidden="false" customHeight="false" outlineLevel="0" collapsed="false">
      <c r="A1" s="4" t="s">
        <v>21</v>
      </c>
      <c r="B1" s="5" t="s">
        <v>22</v>
      </c>
    </row>
    <row r="2" customFormat="false" ht="15" hidden="false" customHeight="false" outlineLevel="0" collapsed="false">
      <c r="A2" s="6" t="s">
        <v>23</v>
      </c>
    </row>
    <row r="4" customFormat="false" ht="15" hidden="false" customHeight="false" outlineLevel="0" collapsed="false">
      <c r="A4" s="7" t="s">
        <v>24</v>
      </c>
      <c r="B4" s="7"/>
      <c r="C4" s="7"/>
      <c r="D4" s="7"/>
      <c r="E4" s="7"/>
      <c r="F4" s="7"/>
      <c r="G4" s="7"/>
      <c r="H4" s="7"/>
      <c r="I4" s="7"/>
      <c r="J4" s="7"/>
    </row>
    <row r="5" customFormat="false" ht="15.75" hidden="false" customHeight="false" outlineLevel="0" collapsed="false">
      <c r="A5" s="8"/>
      <c r="B5" s="9"/>
      <c r="C5" s="9"/>
      <c r="D5" s="9"/>
      <c r="E5" s="9"/>
      <c r="F5" s="9"/>
      <c r="G5" s="9"/>
      <c r="H5" s="9"/>
      <c r="I5" s="9"/>
      <c r="J5" s="9"/>
    </row>
    <row r="6" customFormat="false" ht="15" hidden="false" customHeight="false" outlineLevel="0" collapsed="false">
      <c r="A6" s="10"/>
      <c r="B6" s="11" t="s">
        <v>3</v>
      </c>
      <c r="C6" s="11" t="s">
        <v>4</v>
      </c>
      <c r="D6" s="11" t="s">
        <v>5</v>
      </c>
      <c r="E6" s="11" t="s">
        <v>6</v>
      </c>
      <c r="F6" s="11" t="s">
        <v>7</v>
      </c>
      <c r="G6" s="11" t="s">
        <v>8</v>
      </c>
      <c r="H6" s="11" t="s">
        <v>9</v>
      </c>
      <c r="I6" s="11" t="s">
        <v>25</v>
      </c>
      <c r="J6" s="12" t="s">
        <v>11</v>
      </c>
    </row>
    <row r="7" customFormat="false" ht="15" hidden="false" customHeight="false" outlineLevel="0" collapsed="false">
      <c r="A7" s="13" t="s">
        <v>12</v>
      </c>
      <c r="B7" s="14" t="n">
        <f aca="false">Data!C3</f>
        <v>43.4</v>
      </c>
      <c r="C7" s="14" t="n">
        <f aca="false">Data!D3</f>
        <v>32.4</v>
      </c>
      <c r="D7" s="14" t="n">
        <f aca="false">Data!E3</f>
        <v>36.1</v>
      </c>
      <c r="E7" s="14" t="n">
        <f aca="false">Data!F3</f>
        <v>27.8</v>
      </c>
      <c r="F7" s="14" t="n">
        <f aca="false">Data!G3</f>
        <v>22.4</v>
      </c>
      <c r="G7" s="14" t="n">
        <f aca="false">Data!H3</f>
        <v>20.7</v>
      </c>
      <c r="H7" s="14" t="n">
        <f aca="false">Data!I3</f>
        <v>35.7</v>
      </c>
      <c r="I7" s="14" t="n">
        <f aca="false">Data!J3</f>
        <v>28.8</v>
      </c>
      <c r="J7" s="14" t="n">
        <f aca="false">Data!K3</f>
        <v>35.4</v>
      </c>
    </row>
    <row r="8" customFormat="false" ht="15" hidden="false" customHeight="false" outlineLevel="0" collapsed="false">
      <c r="A8" s="15"/>
      <c r="B8" s="16"/>
      <c r="C8" s="16"/>
      <c r="D8" s="16"/>
      <c r="E8" s="16"/>
      <c r="F8" s="16"/>
      <c r="G8" s="16"/>
      <c r="H8" s="16"/>
      <c r="I8" s="16"/>
      <c r="J8" s="16"/>
    </row>
    <row r="9" customFormat="false" ht="15" hidden="false" customHeight="false" outlineLevel="0" collapsed="false">
      <c r="A9" s="17" t="s">
        <v>15</v>
      </c>
      <c r="B9" s="18" t="n">
        <f aca="false">Data!C5</f>
        <v>7.2</v>
      </c>
      <c r="C9" s="18" t="n">
        <f aca="false">Data!D5</f>
        <v>10</v>
      </c>
      <c r="D9" s="18" t="n">
        <f aca="false">Data!E5</f>
        <v>11.3</v>
      </c>
      <c r="E9" s="18" t="n">
        <f aca="false">Data!F5</f>
        <v>12</v>
      </c>
      <c r="F9" s="18" t="n">
        <f aca="false">Data!G5</f>
        <v>15.8</v>
      </c>
      <c r="G9" s="18" t="n">
        <f aca="false">Data!H5</f>
        <v>20.3</v>
      </c>
      <c r="H9" s="18" t="n">
        <f aca="false">Data!I5</f>
        <v>20.3</v>
      </c>
      <c r="I9" s="18" t="n">
        <f aca="false">Data!J5</f>
        <v>20.9</v>
      </c>
      <c r="J9" s="18" t="n">
        <f aca="false">Data!K5</f>
        <v>4.6</v>
      </c>
    </row>
    <row r="10" customFormat="false" ht="15" hidden="false" customHeight="false" outlineLevel="0" collapsed="false">
      <c r="A10" s="15"/>
      <c r="B10" s="16"/>
      <c r="C10" s="16"/>
      <c r="D10" s="16"/>
      <c r="E10" s="16"/>
      <c r="F10" s="16"/>
      <c r="G10" s="16"/>
      <c r="H10" s="16"/>
      <c r="I10" s="16"/>
      <c r="J10" s="16"/>
    </row>
    <row r="11" customFormat="false" ht="15" hidden="false" customHeight="false" outlineLevel="0" collapsed="false">
      <c r="A11" s="15"/>
      <c r="B11" s="16"/>
      <c r="C11" s="16"/>
      <c r="D11" s="16"/>
      <c r="E11" s="16"/>
      <c r="F11" s="16"/>
      <c r="G11" s="16"/>
      <c r="H11" s="16"/>
      <c r="I11" s="16"/>
      <c r="J11" s="16"/>
    </row>
    <row r="12" customFormat="false" ht="15" hidden="false" customHeight="false" outlineLevel="0" collapsed="false">
      <c r="A12" s="19"/>
      <c r="B12" s="11" t="s">
        <v>3</v>
      </c>
      <c r="C12" s="11" t="s">
        <v>4</v>
      </c>
      <c r="D12" s="11" t="s">
        <v>5</v>
      </c>
      <c r="E12" s="11" t="s">
        <v>6</v>
      </c>
      <c r="F12" s="11" t="s">
        <v>7</v>
      </c>
      <c r="G12" s="11" t="s">
        <v>8</v>
      </c>
      <c r="H12" s="11" t="s">
        <v>9</v>
      </c>
      <c r="I12" s="11" t="s">
        <v>25</v>
      </c>
      <c r="J12" s="12" t="s">
        <v>11</v>
      </c>
    </row>
    <row r="13" customFormat="false" ht="15" hidden="false" customHeight="false" outlineLevel="0" collapsed="false">
      <c r="A13" s="13" t="s">
        <v>18</v>
      </c>
      <c r="B13" s="14" t="n">
        <f aca="false">Data!C12</f>
        <v>43.3</v>
      </c>
      <c r="C13" s="14" t="n">
        <f aca="false">Data!D12</f>
        <v>41.6</v>
      </c>
      <c r="D13" s="14" t="n">
        <f aca="false">Data!E12</f>
        <v>47.6</v>
      </c>
      <c r="E13" s="14" t="n">
        <f aca="false">Data!F12</f>
        <v>42.9</v>
      </c>
      <c r="F13" s="14" t="n">
        <f aca="false">Data!G12</f>
        <v>33.2</v>
      </c>
      <c r="G13" s="14" t="n">
        <f aca="false">Data!H12</f>
        <v>31.5</v>
      </c>
      <c r="H13" s="14" t="n">
        <f aca="false">Data!I12</f>
        <v>31.7</v>
      </c>
      <c r="I13" s="14" t="n">
        <f aca="false">Data!J12</f>
        <v>35.5</v>
      </c>
      <c r="J13" s="14" t="n">
        <f aca="false">Data!K12</f>
        <v>42.5</v>
      </c>
    </row>
    <row r="14" customFormat="false" ht="15" hidden="false" customHeight="false" outlineLevel="0" collapsed="false">
      <c r="A14" s="15"/>
      <c r="B14" s="16"/>
      <c r="C14" s="16"/>
      <c r="D14" s="16"/>
      <c r="E14" s="16"/>
      <c r="F14" s="16"/>
      <c r="G14" s="16"/>
      <c r="H14" s="16"/>
      <c r="I14" s="16"/>
      <c r="J14" s="16"/>
    </row>
    <row r="15" customFormat="false" ht="15" hidden="false" customHeight="false" outlineLevel="0" collapsed="false">
      <c r="A15" s="20" t="s">
        <v>15</v>
      </c>
      <c r="B15" s="18" t="n">
        <f aca="false">Data!C14</f>
        <v>5.3</v>
      </c>
      <c r="C15" s="18" t="n">
        <f aca="false">Data!D14</f>
        <v>8</v>
      </c>
      <c r="D15" s="18" t="n">
        <f aca="false">Data!E14</f>
        <v>5.4</v>
      </c>
      <c r="E15" s="18" t="n">
        <f aca="false">Data!F14</f>
        <v>8.2</v>
      </c>
      <c r="F15" s="18" t="n">
        <f aca="false">Data!G14</f>
        <v>10.4</v>
      </c>
      <c r="G15" s="18" t="n">
        <f aca="false">Data!H14</f>
        <v>11.3</v>
      </c>
      <c r="H15" s="18" t="n">
        <f aca="false">Data!I14</f>
        <v>12.6</v>
      </c>
      <c r="I15" s="18" t="n">
        <f aca="false">Data!J14</f>
        <v>15.5</v>
      </c>
      <c r="J15" s="18" t="n">
        <f aca="false">Data!K14</f>
        <v>3.2</v>
      </c>
    </row>
    <row r="16" customFormat="false" ht="15" hidden="false" customHeight="false" outlineLevel="0" collapsed="false">
      <c r="A16" s="21"/>
      <c r="B16" s="21"/>
      <c r="C16" s="21"/>
      <c r="D16" s="21"/>
      <c r="E16" s="21"/>
      <c r="F16" s="21"/>
      <c r="G16" s="21"/>
      <c r="H16" s="21"/>
      <c r="I16" s="21"/>
      <c r="J16" s="21"/>
    </row>
    <row r="17" customFormat="false" ht="15" hidden="false" customHeight="false" outlineLevel="0" collapsed="false">
      <c r="A17" s="22"/>
      <c r="B17" s="23"/>
      <c r="C17" s="23"/>
      <c r="D17" s="23"/>
      <c r="E17" s="23"/>
      <c r="F17" s="23"/>
      <c r="G17" s="23"/>
      <c r="H17" s="23"/>
      <c r="I17" s="23"/>
      <c r="J17" s="23"/>
    </row>
    <row r="18" customFormat="false" ht="15" hidden="false" customHeight="false" outlineLevel="0" collapsed="false">
      <c r="A18" s="24" t="str">
        <f aca="false">A7&amp;" versus "&amp;A13</f>
        <v>2007-08 versus 2013-14</v>
      </c>
      <c r="B18" s="11" t="s">
        <v>3</v>
      </c>
      <c r="C18" s="11" t="s">
        <v>4</v>
      </c>
      <c r="D18" s="11" t="s">
        <v>5</v>
      </c>
      <c r="E18" s="11" t="s">
        <v>6</v>
      </c>
      <c r="F18" s="11" t="s">
        <v>7</v>
      </c>
      <c r="G18" s="11" t="s">
        <v>8</v>
      </c>
      <c r="H18" s="11" t="s">
        <v>9</v>
      </c>
      <c r="I18" s="11" t="s">
        <v>25</v>
      </c>
      <c r="J18" s="12" t="s">
        <v>11</v>
      </c>
    </row>
    <row r="19" customFormat="false" ht="15" hidden="false" customHeight="false" outlineLevel="0" collapsed="false">
      <c r="A19" s="22" t="s">
        <v>26</v>
      </c>
      <c r="B19" s="25" t="n">
        <f aca="false">B7-B13</f>
        <v>0.100000000000001</v>
      </c>
      <c r="C19" s="25" t="n">
        <f aca="false">C7-C13</f>
        <v>-9.2</v>
      </c>
      <c r="D19" s="25" t="n">
        <f aca="false">D7-D13</f>
        <v>-11.5</v>
      </c>
      <c r="E19" s="25" t="n">
        <f aca="false">E7-E13</f>
        <v>-15.1</v>
      </c>
      <c r="F19" s="25" t="n">
        <f aca="false">F7-F13</f>
        <v>-10.8</v>
      </c>
      <c r="G19" s="25" t="n">
        <f aca="false">G7-G13</f>
        <v>-10.8</v>
      </c>
      <c r="H19" s="25" t="n">
        <f aca="false">H7-H13</f>
        <v>4</v>
      </c>
      <c r="I19" s="25" t="n">
        <f aca="false">I7-I13</f>
        <v>-6.7</v>
      </c>
      <c r="J19" s="25" t="n">
        <f aca="false">J7-J13</f>
        <v>-7.1</v>
      </c>
    </row>
    <row r="20" customFormat="false" ht="15" hidden="false" customHeight="false" outlineLevel="0" collapsed="false">
      <c r="A20" s="22" t="s">
        <v>27</v>
      </c>
      <c r="B20" s="26" t="n">
        <f aca="false">SQRT(POWER((B7/100*B9)/100,2)+POWER((B13/100*B15)/100,2))</f>
        <v>0.0387697576082183</v>
      </c>
      <c r="C20" s="26" t="n">
        <f aca="false">SQRT(POWER((C7/100*C9)/100,2)+POWER((C13/100*C15)/100,2))</f>
        <v>0.0464469417723062</v>
      </c>
      <c r="D20" s="26" t="n">
        <f aca="false">SQRT(POWER((D7/100*D9)/100,2)+POWER((D13/100*D15)/100,2))</f>
        <v>0.0482158113589308</v>
      </c>
      <c r="E20" s="26" t="n">
        <f aca="false">SQRT(POWER((E7/100*E9)/100,2)+POWER((E13/100*E15)/100,2))</f>
        <v>0.0484807310588444</v>
      </c>
      <c r="F20" s="26" t="n">
        <f aca="false">SQRT(POWER((F7/100*F9)/100,2)+POWER((F13/100*F15)/100,2))</f>
        <v>0.0494446806845792</v>
      </c>
      <c r="G20" s="26" t="n">
        <f aca="false">SQRT(POWER((G7/100*G9)/100,2)+POWER((G13/100*G15)/100,2))</f>
        <v>0.0550705771351636</v>
      </c>
      <c r="H20" s="26" t="n">
        <f aca="false">SQRT(POWER((H7/100*H9)/100,2)+POWER((H13/100*H15)/100,2))</f>
        <v>0.0827490737410396</v>
      </c>
      <c r="I20" s="26" t="n">
        <f aca="false">SQRT(POWER((I7/100*I9)/100,2)+POWER((I13/100*I15)/100,2))</f>
        <v>0.0815526056542647</v>
      </c>
      <c r="J20" s="26" t="n">
        <f aca="false">SQRT(POWER((J7/100*J9)/100,2)+POWER((J13/100*J15)/100,2))</f>
        <v>0.0212162356698826</v>
      </c>
    </row>
    <row r="21" customFormat="false" ht="15" hidden="false" customHeight="false" outlineLevel="0" collapsed="false">
      <c r="A21" s="22" t="s">
        <v>28</v>
      </c>
      <c r="B21" s="27" t="n">
        <f aca="false">(B19/100)/B20</f>
        <v>0.0257933002858918</v>
      </c>
      <c r="C21" s="27" t="n">
        <f aca="false">(C19/100)/C20</f>
        <v>-1.9807547384068</v>
      </c>
      <c r="D21" s="27" t="n">
        <f aca="false">(D19/100)/D20</f>
        <v>-2.38510971315842</v>
      </c>
      <c r="E21" s="27" t="n">
        <f aca="false">(E19/100)/E20</f>
        <v>-3.11463950113955</v>
      </c>
      <c r="F21" s="27" t="n">
        <f aca="false">(F19/100)/F20</f>
        <v>-2.18425922677023</v>
      </c>
      <c r="G21" s="27" t="n">
        <f aca="false">(G19/100)/G20</f>
        <v>-1.96111981421455</v>
      </c>
      <c r="H21" s="27" t="n">
        <f aca="false">(H19/100)/H20</f>
        <v>0.483389096597971</v>
      </c>
      <c r="I21" s="27" t="n">
        <f aca="false">(I19/100)/I20</f>
        <v>-0.821555601595868</v>
      </c>
      <c r="J21" s="27" t="n">
        <f aca="false">(J19/100)/J20</f>
        <v>-3.34649374680484</v>
      </c>
    </row>
    <row r="22" customFormat="false" ht="15" hidden="false" customHeight="false" outlineLevel="0" collapsed="false">
      <c r="A22" s="22" t="s">
        <v>29</v>
      </c>
      <c r="B22" s="27" t="str">
        <f aca="false">IF(ABS(B21)&gt;1.96,"Sig","Not Sig")</f>
        <v>Not Sig</v>
      </c>
      <c r="C22" s="27" t="str">
        <f aca="false">IF(ABS(C21)&gt;1.96,"Sig","Not Sig")</f>
        <v>Sig</v>
      </c>
      <c r="D22" s="27" t="str">
        <f aca="false">IF(ABS(D21)&gt;1.96,"Sig","Not Sig")</f>
        <v>Sig</v>
      </c>
      <c r="E22" s="27" t="str">
        <f aca="false">IF(ABS(E21)&gt;1.96,"Sig","Not Sig")</f>
        <v>Sig</v>
      </c>
      <c r="F22" s="27" t="str">
        <f aca="false">IF(ABS(F21)&gt;1.96,"Sig","Not Sig")</f>
        <v>Sig</v>
      </c>
      <c r="G22" s="27" t="str">
        <f aca="false">IF(ABS(G21)&gt;1.96,"Sig","Not Sig")</f>
        <v>Sig</v>
      </c>
      <c r="H22" s="27" t="str">
        <f aca="false">IF(ABS(H21)&gt;1.96,"Sig","Not Sig")</f>
        <v>Not Sig</v>
      </c>
      <c r="I22" s="27" t="str">
        <f aca="false">IF(ABS(I21)&gt;1.96,"Sig","Not Sig")</f>
        <v>Not Sig</v>
      </c>
      <c r="J22" s="27" t="str">
        <f aca="false">IF(ABS(J21)&gt;1.96,"Sig","Not Sig")</f>
        <v>Sig</v>
      </c>
    </row>
    <row r="23" customFormat="false" ht="15" hidden="false" customHeight="false" outlineLevel="0" collapsed="false">
      <c r="A23" s="21"/>
      <c r="B23" s="21"/>
      <c r="C23" s="21"/>
      <c r="D23" s="21"/>
      <c r="E23" s="21"/>
      <c r="F23" s="21"/>
      <c r="G23" s="21"/>
      <c r="H23" s="21"/>
      <c r="I23" s="21"/>
      <c r="J23" s="21"/>
    </row>
    <row r="24" customFormat="false" ht="15" hidden="false" customHeight="false" outlineLevel="0" collapsed="false">
      <c r="A24" s="21"/>
      <c r="B24" s="21"/>
      <c r="C24" s="21"/>
      <c r="D24" s="21"/>
      <c r="E24" s="21"/>
      <c r="F24" s="21"/>
      <c r="G24" s="21"/>
      <c r="H24" s="21"/>
      <c r="I24" s="21"/>
      <c r="J24" s="21"/>
    </row>
    <row r="25" customFormat="false" ht="15" hidden="false" customHeight="false" outlineLevel="0" collapsed="false">
      <c r="A25" s="28" t="s">
        <v>30</v>
      </c>
      <c r="B25" s="11" t="s">
        <v>3</v>
      </c>
      <c r="C25" s="11" t="s">
        <v>4</v>
      </c>
      <c r="D25" s="11" t="s">
        <v>5</v>
      </c>
      <c r="E25" s="11" t="s">
        <v>6</v>
      </c>
      <c r="F25" s="11" t="s">
        <v>7</v>
      </c>
      <c r="G25" s="11" t="s">
        <v>8</v>
      </c>
      <c r="H25" s="11" t="s">
        <v>9</v>
      </c>
      <c r="I25" s="11" t="s">
        <v>25</v>
      </c>
      <c r="J25" s="12" t="s">
        <v>11</v>
      </c>
    </row>
    <row r="26" customFormat="false" ht="15" hidden="false" customHeight="false" outlineLevel="0" collapsed="false">
      <c r="A26" s="29" t="s">
        <v>26</v>
      </c>
      <c r="B26" s="29"/>
      <c r="C26" s="25" t="n">
        <f aca="false">$B13-C13</f>
        <v>1.7</v>
      </c>
      <c r="D26" s="25" t="n">
        <f aca="false">$B13-D13</f>
        <v>-4.3</v>
      </c>
      <c r="E26" s="25" t="n">
        <f aca="false">$B13-E13</f>
        <v>0.399999999999999</v>
      </c>
      <c r="F26" s="25" t="n">
        <f aca="false">$B13-F13</f>
        <v>10.1</v>
      </c>
      <c r="G26" s="25" t="n">
        <f aca="false">$B13-G13</f>
        <v>11.8</v>
      </c>
      <c r="H26" s="25" t="n">
        <f aca="false">$B13-H13</f>
        <v>11.6</v>
      </c>
      <c r="I26" s="25" t="n">
        <f aca="false">$B13-I13</f>
        <v>7.8</v>
      </c>
      <c r="J26" s="25" t="n">
        <f aca="false">$B13-J13</f>
        <v>0.799999999999997</v>
      </c>
    </row>
    <row r="27" customFormat="false" ht="15" hidden="false" customHeight="false" outlineLevel="0" collapsed="false">
      <c r="A27" s="29" t="s">
        <v>27</v>
      </c>
      <c r="B27" s="29"/>
      <c r="C27" s="29" t="n">
        <f aca="false">SQRT(POWER(($B13/100*$B15)/100,2)+POWER((C13/100*C15)/100,2))</f>
        <v>0.0404254251802006</v>
      </c>
      <c r="D27" s="29" t="n">
        <f aca="false">SQRT(POWER(($B13/100*$B15)/100,2)+POWER((D13/100*D15)/100,2))</f>
        <v>0.0344579775523753</v>
      </c>
      <c r="E27" s="29" t="n">
        <f aca="false">SQRT(POWER(($B13/100*$B15)/100,2)+POWER((E13/100*E15)/100,2))</f>
        <v>0.0420017652605221</v>
      </c>
      <c r="F27" s="29" t="n">
        <f aca="false">SQRT(POWER(($B13/100*$B15)/100,2)+POWER((F13/100*F15)/100,2))</f>
        <v>0.0414588878890884</v>
      </c>
      <c r="G27" s="29" t="n">
        <f aca="false">SQRT(POWER(($B13/100*$B15)/100,2)+POWER((G13/100*G15)/100,2))</f>
        <v>0.0423516307360177</v>
      </c>
      <c r="H27" s="29" t="n">
        <f aca="false">SQRT(POWER(($B13/100*$B15)/100,2)+POWER((H13/100*H15)/100,2))</f>
        <v>0.0460653879284653</v>
      </c>
      <c r="I27" s="29" t="n">
        <f aca="false">SQRT(POWER(($B13/100*$B15)/100,2)+POWER((I13/100*I15)/100,2))</f>
        <v>0.0596188495863515</v>
      </c>
      <c r="J27" s="29" t="n">
        <f aca="false">SQRT(POWER(($B13/100*$B15)/100,2)+POWER((J13/100*J15)/100,2))</f>
        <v>0.0266761429183456</v>
      </c>
    </row>
    <row r="28" customFormat="false" ht="15" hidden="false" customHeight="false" outlineLevel="0" collapsed="false">
      <c r="A28" s="29" t="s">
        <v>28</v>
      </c>
      <c r="B28" s="29"/>
      <c r="C28" s="29" t="n">
        <f aca="false">(C26/100)/C27</f>
        <v>0.420527426099309</v>
      </c>
      <c r="D28" s="29" t="n">
        <f aca="false">(D26/100)/D27</f>
        <v>-1.24789680226128</v>
      </c>
      <c r="E28" s="29" t="n">
        <f aca="false">(E26/100)/E27</f>
        <v>0.0952340925480013</v>
      </c>
      <c r="F28" s="29" t="n">
        <f aca="false">(F26/100)/F27</f>
        <v>2.43614831806866</v>
      </c>
      <c r="G28" s="29" t="n">
        <f aca="false">(G26/100)/G27</f>
        <v>2.78619731871735</v>
      </c>
      <c r="H28" s="29" t="n">
        <f aca="false">(H26/100)/H27</f>
        <v>2.51815962518617</v>
      </c>
      <c r="I28" s="29" t="n">
        <f aca="false">(I26/100)/I27</f>
        <v>1.30831105499655</v>
      </c>
      <c r="J28" s="29" t="n">
        <f aca="false">(J26/100)/J27</f>
        <v>0.299893430039252</v>
      </c>
    </row>
    <row r="29" customFormat="false" ht="15" hidden="false" customHeight="false" outlineLevel="0" collapsed="false">
      <c r="A29" s="29" t="s">
        <v>3</v>
      </c>
      <c r="B29" s="29"/>
      <c r="C29" s="27" t="str">
        <f aca="false">IF(ABS(C28)&gt;1.96,"Sig","Not Sig")</f>
        <v>Not Sig</v>
      </c>
      <c r="D29" s="27" t="str">
        <f aca="false">IF(ABS(D28)&gt;1.96,"Sig","Not Sig")</f>
        <v>Not Sig</v>
      </c>
      <c r="E29" s="27" t="str">
        <f aca="false">IF(ABS(E28)&gt;1.96,"Sig","Not Sig")</f>
        <v>Not Sig</v>
      </c>
      <c r="F29" s="27" t="str">
        <f aca="false">IF(ABS(F28)&gt;1.96,"Sig","Not Sig")</f>
        <v>Sig</v>
      </c>
      <c r="G29" s="27" t="str">
        <f aca="false">IF(ABS(G28)&gt;1.96,"Sig","Not Sig")</f>
        <v>Sig</v>
      </c>
      <c r="H29" s="27" t="str">
        <f aca="false">IF(ABS(H28)&gt;1.96,"Sig","Not Sig")</f>
        <v>Sig</v>
      </c>
      <c r="I29" s="27" t="str">
        <f aca="false">IF(ABS(I28)&gt;1.96,"Sig","Not Sig")</f>
        <v>Not Sig</v>
      </c>
      <c r="J29" s="27" t="str">
        <f aca="false">IF(ABS(J28)&gt;1.96,"Sig","Not Sig")</f>
        <v>Not Sig</v>
      </c>
    </row>
    <row r="30" customFormat="false" ht="15" hidden="false" customHeight="false" outlineLevel="0" collapsed="false">
      <c r="A30" s="21"/>
      <c r="B30" s="21"/>
      <c r="C30" s="21"/>
      <c r="D30" s="21"/>
      <c r="E30" s="21"/>
      <c r="F30" s="21"/>
      <c r="G30" s="21"/>
      <c r="H30" s="21"/>
      <c r="I30" s="21"/>
      <c r="J30" s="21"/>
    </row>
    <row r="31" customFormat="false" ht="15" hidden="false" customHeight="false" outlineLevel="0" collapsed="false">
      <c r="A31" s="21"/>
      <c r="B31" s="21"/>
      <c r="C31" s="21"/>
      <c r="D31" s="21"/>
      <c r="E31" s="21"/>
      <c r="F31" s="21"/>
      <c r="G31" s="21"/>
      <c r="H31" s="21"/>
      <c r="I31" s="21"/>
      <c r="J31" s="21"/>
    </row>
    <row r="32" customFormat="false" ht="15" hidden="false" customHeight="false" outlineLevel="0" collapsed="false">
      <c r="A32" s="29" t="s">
        <v>31</v>
      </c>
      <c r="B32" s="29"/>
      <c r="C32" s="29"/>
      <c r="D32" s="29"/>
      <c r="E32" s="29"/>
      <c r="F32" s="29"/>
      <c r="G32" s="29"/>
      <c r="H32" s="29"/>
      <c r="I32" s="29"/>
      <c r="J32" s="29"/>
    </row>
    <row r="33" customFormat="false" ht="15" hidden="false" customHeight="false" outlineLevel="0" collapsed="false">
      <c r="A33" s="29" t="s">
        <v>26</v>
      </c>
      <c r="B33" s="29"/>
      <c r="C33" s="25"/>
      <c r="D33" s="25" t="n">
        <f aca="false">$C13-D13</f>
        <v>-6</v>
      </c>
      <c r="E33" s="25" t="n">
        <f aca="false">$C13-E13</f>
        <v>-1.3</v>
      </c>
      <c r="F33" s="25" t="n">
        <f aca="false">$C13-F13</f>
        <v>8.4</v>
      </c>
      <c r="G33" s="25" t="n">
        <f aca="false">$C13-G13</f>
        <v>10.1</v>
      </c>
      <c r="H33" s="25" t="n">
        <f aca="false">$C13-H13</f>
        <v>9.9</v>
      </c>
      <c r="I33" s="25" t="n">
        <f aca="false">$C13-I13</f>
        <v>6.1</v>
      </c>
      <c r="J33" s="25" t="n">
        <f aca="false">$C13-J13</f>
        <v>-0.899999999999999</v>
      </c>
    </row>
    <row r="34" customFormat="false" ht="15" hidden="false" customHeight="false" outlineLevel="0" collapsed="false">
      <c r="A34" s="29" t="s">
        <v>27</v>
      </c>
      <c r="B34" s="29"/>
      <c r="C34" s="29"/>
      <c r="D34" s="29" t="n">
        <f aca="false">SQRT(POWER(($C13/100*$C15)/100,2)+POWER((D13/100*D15)/100,2))</f>
        <v>0.0420506125520188</v>
      </c>
      <c r="E34" s="29" t="n">
        <f aca="false">SQRT(POWER(($C13/100*$C15)/100,2)+POWER((E13/100*E15)/100,2))</f>
        <v>0.0484257171758974</v>
      </c>
      <c r="F34" s="29" t="n">
        <f aca="false">SQRT(POWER(($C13/100*$C15)/100,2)+POWER((F13/100*F15)/100,2))</f>
        <v>0.0479556168138832</v>
      </c>
      <c r="G34" s="29" t="n">
        <f aca="false">SQRT(POWER(($C13/100*$C15)/100,2)+POWER((G13/100*G15)/100,2))</f>
        <v>0.0487294820924664</v>
      </c>
      <c r="H34" s="29" t="n">
        <f aca="false">SQRT(POWER(($C13/100*$C15)/100,2)+POWER((H13/100*H15)/100,2))</f>
        <v>0.0519896313124069</v>
      </c>
      <c r="I34" s="29" t="n">
        <f aca="false">SQRT(POWER(($C13/100*$C15)/100,2)+POWER((I13/100*I15)/100,2))</f>
        <v>0.0643063684637844</v>
      </c>
      <c r="J34" s="29" t="n">
        <f aca="false">SQRT(POWER(($C13/100*$C15)/100,2)+POWER((J13/100*J15)/100,2))</f>
        <v>0.0359516119249193</v>
      </c>
    </row>
    <row r="35" customFormat="false" ht="15" hidden="false" customHeight="false" outlineLevel="0" collapsed="false">
      <c r="A35" s="29" t="s">
        <v>28</v>
      </c>
      <c r="B35" s="29"/>
      <c r="C35" s="29"/>
      <c r="D35" s="29" t="n">
        <f aca="false">(D33/100)/D34</f>
        <v>-1.42685198523034</v>
      </c>
      <c r="E35" s="29" t="n">
        <f aca="false">(E33/100)/E34</f>
        <v>-0.268452400049748</v>
      </c>
      <c r="F35" s="29" t="n">
        <f aca="false">(F33/100)/F34</f>
        <v>1.75161963458849</v>
      </c>
      <c r="G35" s="29" t="n">
        <f aca="false">(G33/100)/G34</f>
        <v>2.07266721629317</v>
      </c>
      <c r="H35" s="29" t="n">
        <f aca="false">(H33/100)/H34</f>
        <v>1.90422585236481</v>
      </c>
      <c r="I35" s="29" t="n">
        <f aca="false">(I33/100)/I34</f>
        <v>0.948584120939026</v>
      </c>
      <c r="J35" s="29" t="n">
        <f aca="false">(J33/100)/J34</f>
        <v>-0.250336480567142</v>
      </c>
    </row>
    <row r="36" customFormat="false" ht="15" hidden="false" customHeight="false" outlineLevel="0" collapsed="false">
      <c r="A36" s="29" t="s">
        <v>4</v>
      </c>
      <c r="B36" s="29"/>
      <c r="C36" s="29"/>
      <c r="D36" s="27" t="str">
        <f aca="false">IF(ABS(D35)&gt;1.96,"Sig","Not Sig")</f>
        <v>Not Sig</v>
      </c>
      <c r="E36" s="27" t="str">
        <f aca="false">IF(ABS(E35)&gt;1.96,"Sig","Not Sig")</f>
        <v>Not Sig</v>
      </c>
      <c r="F36" s="27" t="str">
        <f aca="false">IF(ABS(F35)&gt;1.96,"Sig","Not Sig")</f>
        <v>Not Sig</v>
      </c>
      <c r="G36" s="27" t="str">
        <f aca="false">IF(ABS(G35)&gt;1.96,"Sig","Not Sig")</f>
        <v>Sig</v>
      </c>
      <c r="H36" s="27" t="str">
        <f aca="false">IF(ABS(H35)&gt;1.96,"Sig","Not Sig")</f>
        <v>Not Sig</v>
      </c>
      <c r="I36" s="27" t="str">
        <f aca="false">IF(ABS(I35)&gt;1.96,"Sig","Not Sig")</f>
        <v>Not Sig</v>
      </c>
      <c r="J36" s="27" t="str">
        <f aca="false">IF(ABS(J35)&gt;1.96,"Sig","Not Sig")</f>
        <v>Not Sig</v>
      </c>
    </row>
    <row r="37" customFormat="false" ht="15" hidden="false" customHeight="false" outlineLevel="0" collapsed="false">
      <c r="A37" s="21"/>
      <c r="B37" s="21"/>
      <c r="C37" s="21"/>
      <c r="D37" s="21"/>
      <c r="E37" s="21"/>
      <c r="F37" s="21"/>
      <c r="G37" s="21"/>
      <c r="H37" s="21"/>
      <c r="I37" s="21"/>
      <c r="J37" s="21"/>
    </row>
    <row r="38" customFormat="false" ht="15" hidden="false" customHeight="false" outlineLevel="0" collapsed="false">
      <c r="A38" s="21"/>
      <c r="B38" s="21"/>
      <c r="C38" s="21"/>
      <c r="D38" s="21"/>
      <c r="E38" s="21"/>
      <c r="F38" s="21"/>
      <c r="G38" s="21"/>
      <c r="H38" s="21"/>
      <c r="I38" s="21"/>
      <c r="J38" s="21"/>
    </row>
    <row r="39" customFormat="false" ht="15" hidden="false" customHeight="false" outlineLevel="0" collapsed="false">
      <c r="A39" s="29" t="s">
        <v>32</v>
      </c>
      <c r="B39" s="29"/>
      <c r="C39" s="29"/>
      <c r="D39" s="29"/>
      <c r="E39" s="29"/>
      <c r="F39" s="29"/>
      <c r="G39" s="29"/>
      <c r="H39" s="29"/>
      <c r="I39" s="29"/>
      <c r="J39" s="29"/>
    </row>
    <row r="40" customFormat="false" ht="15" hidden="false" customHeight="false" outlineLevel="0" collapsed="false">
      <c r="A40" s="29" t="s">
        <v>26</v>
      </c>
      <c r="B40" s="29"/>
      <c r="C40" s="25"/>
      <c r="D40" s="25"/>
      <c r="E40" s="25" t="n">
        <f aca="false">$D13-E13</f>
        <v>4.7</v>
      </c>
      <c r="F40" s="25" t="n">
        <f aca="false">$D13-F13</f>
        <v>14.4</v>
      </c>
      <c r="G40" s="25" t="n">
        <f aca="false">$D13-G13</f>
        <v>16.1</v>
      </c>
      <c r="H40" s="25" t="n">
        <f aca="false">$D13-H13</f>
        <v>15.9</v>
      </c>
      <c r="I40" s="25" t="n">
        <f aca="false">$D13-I13</f>
        <v>12.1</v>
      </c>
      <c r="J40" s="25" t="n">
        <f aca="false">$D13-J13</f>
        <v>5.1</v>
      </c>
    </row>
    <row r="41" customFormat="false" ht="15" hidden="false" customHeight="false" outlineLevel="0" collapsed="false">
      <c r="A41" s="29" t="s">
        <v>27</v>
      </c>
      <c r="B41" s="29"/>
      <c r="C41" s="29"/>
      <c r="D41" s="29"/>
      <c r="E41" s="29" t="n">
        <f aca="false">SQRT(POWER(($D13/100*$D15)/100,2)+POWER((E13/100*E15)/100,2))</f>
        <v>0.0435681913785734</v>
      </c>
      <c r="F41" s="29" t="n">
        <f aca="false">SQRT(POWER(($D13/100*$D15)/100,2)+POWER((F13/100*F15)/100,2))</f>
        <v>0.0430450740503487</v>
      </c>
      <c r="G41" s="29" t="n">
        <f aca="false">SQRT(POWER(($D13/100*$D15)/100,2)+POWER((G13/100*G15)/100,2))</f>
        <v>0.0439055764225912</v>
      </c>
      <c r="H41" s="29" t="n">
        <f aca="false">SQRT(POWER(($D13/100*$D15)/100,2)+POWER((H13/100*H15)/100,2))</f>
        <v>0.0474979892205975</v>
      </c>
      <c r="I41" s="29" t="n">
        <f aca="false">SQRT(POWER(($D13/100*$D15)/100,2)+POWER((I13/100*I15)/100,2))</f>
        <v>0.0607325797327925</v>
      </c>
      <c r="J41" s="29" t="n">
        <f aca="false">SQRT(POWER(($D13/100*$D15)/100,2)+POWER((J13/100*J15)/100,2))</f>
        <v>0.0290801584589906</v>
      </c>
    </row>
    <row r="42" customFormat="false" ht="15" hidden="false" customHeight="false" outlineLevel="0" collapsed="false">
      <c r="A42" s="29" t="s">
        <v>28</v>
      </c>
      <c r="B42" s="29"/>
      <c r="C42" s="29"/>
      <c r="D42" s="29"/>
      <c r="E42" s="29" t="n">
        <f aca="false">(E40/100)/E41</f>
        <v>1.07876867303503</v>
      </c>
      <c r="F42" s="29" t="n">
        <f aca="false">(F40/100)/F41</f>
        <v>3.34533052101541</v>
      </c>
      <c r="G42" s="29" t="n">
        <f aca="false">(G40/100)/G41</f>
        <v>3.66696017039783</v>
      </c>
      <c r="H42" s="29" t="n">
        <f aca="false">(H40/100)/H41</f>
        <v>3.34751012851402</v>
      </c>
      <c r="I42" s="29" t="n">
        <f aca="false">(I40/100)/I41</f>
        <v>1.9923408577796</v>
      </c>
      <c r="J42" s="29" t="n">
        <f aca="false">(J40/100)/J41</f>
        <v>1.75377311206613</v>
      </c>
    </row>
    <row r="43" customFormat="false" ht="15" hidden="false" customHeight="false" outlineLevel="0" collapsed="false">
      <c r="A43" s="29" t="s">
        <v>5</v>
      </c>
      <c r="B43" s="29"/>
      <c r="C43" s="29"/>
      <c r="D43" s="27"/>
      <c r="E43" s="27" t="str">
        <f aca="false">IF(ABS(E42)&gt;1.96,"Sig","Not Sig")</f>
        <v>Not Sig</v>
      </c>
      <c r="F43" s="27" t="str">
        <f aca="false">IF(ABS(F42)&gt;1.96,"Sig","Not Sig")</f>
        <v>Sig</v>
      </c>
      <c r="G43" s="27" t="str">
        <f aca="false">IF(ABS(G42)&gt;1.96,"Sig","Not Sig")</f>
        <v>Sig</v>
      </c>
      <c r="H43" s="27" t="str">
        <f aca="false">IF(ABS(H42)&gt;1.96,"Sig","Not Sig")</f>
        <v>Sig</v>
      </c>
      <c r="I43" s="27" t="str">
        <f aca="false">IF(ABS(I42)&gt;1.96,"Sig","Not Sig")</f>
        <v>Sig</v>
      </c>
      <c r="J43" s="27" t="str">
        <f aca="false">IF(ABS(J42)&gt;1.96,"Sig","Not Sig")</f>
        <v>Not Sig</v>
      </c>
    </row>
    <row r="44" customFormat="false" ht="15" hidden="false" customHeight="false" outlineLevel="0" collapsed="false">
      <c r="A44" s="21"/>
      <c r="B44" s="21"/>
      <c r="C44" s="21"/>
      <c r="D44" s="21"/>
      <c r="E44" s="21"/>
      <c r="F44" s="21"/>
      <c r="G44" s="21"/>
      <c r="H44" s="21"/>
      <c r="I44" s="21"/>
      <c r="J44" s="21"/>
    </row>
    <row r="45" customFormat="false" ht="15" hidden="false" customHeight="false" outlineLevel="0" collapsed="false">
      <c r="A45" s="21"/>
      <c r="B45" s="21"/>
      <c r="C45" s="21"/>
      <c r="D45" s="21"/>
      <c r="E45" s="21"/>
      <c r="F45" s="21"/>
      <c r="G45" s="21"/>
      <c r="H45" s="21"/>
      <c r="I45" s="21"/>
      <c r="J45" s="21"/>
    </row>
    <row r="46" customFormat="false" ht="15" hidden="false" customHeight="false" outlineLevel="0" collapsed="false">
      <c r="A46" s="29" t="s">
        <v>33</v>
      </c>
      <c r="B46" s="29"/>
      <c r="C46" s="29"/>
      <c r="D46" s="29"/>
      <c r="E46" s="29"/>
      <c r="F46" s="29"/>
      <c r="G46" s="29"/>
      <c r="H46" s="29"/>
      <c r="I46" s="29"/>
      <c r="J46" s="29"/>
    </row>
    <row r="47" customFormat="false" ht="15" hidden="false" customHeight="false" outlineLevel="0" collapsed="false">
      <c r="A47" s="29" t="s">
        <v>26</v>
      </c>
      <c r="B47" s="29"/>
      <c r="C47" s="25"/>
      <c r="D47" s="25"/>
      <c r="E47" s="25"/>
      <c r="F47" s="25" t="n">
        <f aca="false">$E13-F13</f>
        <v>9.7</v>
      </c>
      <c r="G47" s="25" t="n">
        <f aca="false">$E13-G13</f>
        <v>11.4</v>
      </c>
      <c r="H47" s="25" t="n">
        <f aca="false">$E13-H13</f>
        <v>11.2</v>
      </c>
      <c r="I47" s="25" t="n">
        <f aca="false">$E13-I13</f>
        <v>7.4</v>
      </c>
      <c r="J47" s="25" t="n">
        <f aca="false">$E13-J13</f>
        <v>0.399999999999999</v>
      </c>
    </row>
    <row r="48" customFormat="false" ht="15" hidden="false" customHeight="false" outlineLevel="0" collapsed="false">
      <c r="A48" s="29" t="s">
        <v>27</v>
      </c>
      <c r="B48" s="29"/>
      <c r="C48" s="29"/>
      <c r="D48" s="29"/>
      <c r="E48" s="29"/>
      <c r="F48" s="29" t="n">
        <f aca="false">SQRT(POWER(($E13/100*$E15)/100,2)+POWER((F13/100*F15)/100,2))</f>
        <v>0.0492917281904378</v>
      </c>
      <c r="G48" s="29" t="n">
        <f aca="false">SQRT(POWER(($E13/100*$E15)/100,2)+POWER((G13/100*G15)/100,2))</f>
        <v>0.0500449368967531</v>
      </c>
      <c r="H48" s="29" t="n">
        <f aca="false">SQRT(POWER(($E13/100*$E15)/100,2)+POWER((H13/100*H15)/100,2))</f>
        <v>0.053224571844215</v>
      </c>
      <c r="I48" s="29" t="n">
        <f aca="false">SQRT(POWER(($E13/100*$E15)/100,2)+POWER((I13/100*I15)/100,2))</f>
        <v>0.0653088225969509</v>
      </c>
      <c r="J48" s="29" t="n">
        <f aca="false">SQRT(POWER(($E13/100*$E15)/100,2)+POWER((J13/100*J15)/100,2))</f>
        <v>0.0377154038026905</v>
      </c>
    </row>
    <row r="49" customFormat="false" ht="15" hidden="false" customHeight="false" outlineLevel="0" collapsed="false">
      <c r="A49" s="29" t="s">
        <v>28</v>
      </c>
      <c r="B49" s="29"/>
      <c r="C49" s="29"/>
      <c r="D49" s="29"/>
      <c r="E49" s="29"/>
      <c r="F49" s="29" t="n">
        <f aca="false">(F47/100)/F48</f>
        <v>1.96787581935131</v>
      </c>
      <c r="G49" s="29" t="n">
        <f aca="false">(G47/100)/G48</f>
        <v>2.27795271747852</v>
      </c>
      <c r="H49" s="29" t="n">
        <f aca="false">(H47/100)/H48</f>
        <v>2.10429123465412</v>
      </c>
      <c r="I49" s="29" t="n">
        <f aca="false">(I47/100)/I48</f>
        <v>1.13307815173282</v>
      </c>
      <c r="J49" s="29" t="n">
        <f aca="false">(J47/100)/J48</f>
        <v>0.106057461851029</v>
      </c>
    </row>
    <row r="50" customFormat="false" ht="15" hidden="false" customHeight="false" outlineLevel="0" collapsed="false">
      <c r="A50" s="29" t="s">
        <v>6</v>
      </c>
      <c r="B50" s="29"/>
      <c r="C50" s="29"/>
      <c r="D50" s="27"/>
      <c r="E50" s="27"/>
      <c r="F50" s="27" t="str">
        <f aca="false">IF(ABS(F49)&gt;1.96,"Sig","Not Sig")</f>
        <v>Sig</v>
      </c>
      <c r="G50" s="27" t="str">
        <f aca="false">IF(ABS(G49)&gt;1.96,"Sig","Not Sig")</f>
        <v>Sig</v>
      </c>
      <c r="H50" s="27" t="str">
        <f aca="false">IF(ABS(H49)&gt;1.96,"Sig","Not Sig")</f>
        <v>Sig</v>
      </c>
      <c r="I50" s="27" t="str">
        <f aca="false">IF(ABS(I49)&gt;1.96,"Sig","Not Sig")</f>
        <v>Not Sig</v>
      </c>
      <c r="J50" s="27" t="str">
        <f aca="false">IF(ABS(J49)&gt;1.96,"Sig","Not Sig")</f>
        <v>Not Sig</v>
      </c>
    </row>
    <row r="51" customFormat="false" ht="15" hidden="false" customHeight="false" outlineLevel="0" collapsed="false">
      <c r="A51" s="21"/>
      <c r="B51" s="21"/>
      <c r="C51" s="21"/>
      <c r="D51" s="21"/>
      <c r="E51" s="21"/>
      <c r="F51" s="21"/>
      <c r="G51" s="21"/>
      <c r="H51" s="21"/>
      <c r="I51" s="21"/>
      <c r="J51" s="21"/>
    </row>
    <row r="52" customFormat="false" ht="15" hidden="false" customHeight="false" outlineLevel="0" collapsed="false">
      <c r="A52" s="21"/>
      <c r="B52" s="21"/>
      <c r="C52" s="21"/>
      <c r="D52" s="21"/>
      <c r="E52" s="21"/>
      <c r="F52" s="21"/>
      <c r="G52" s="21"/>
      <c r="H52" s="21"/>
      <c r="I52" s="21"/>
      <c r="J52" s="21"/>
    </row>
    <row r="53" customFormat="false" ht="15" hidden="false" customHeight="false" outlineLevel="0" collapsed="false">
      <c r="A53" s="29" t="s">
        <v>34</v>
      </c>
      <c r="B53" s="29"/>
      <c r="C53" s="29"/>
      <c r="D53" s="29"/>
      <c r="E53" s="29"/>
      <c r="F53" s="29"/>
      <c r="G53" s="29"/>
      <c r="H53" s="29"/>
      <c r="I53" s="29"/>
      <c r="J53" s="29"/>
    </row>
    <row r="54" customFormat="false" ht="15" hidden="false" customHeight="false" outlineLevel="0" collapsed="false">
      <c r="A54" s="29" t="s">
        <v>26</v>
      </c>
      <c r="B54" s="29"/>
      <c r="C54" s="25"/>
      <c r="D54" s="25"/>
      <c r="E54" s="25"/>
      <c r="F54" s="25"/>
      <c r="G54" s="25" t="n">
        <f aca="false">$F13-G13</f>
        <v>1.7</v>
      </c>
      <c r="H54" s="25" t="n">
        <f aca="false">$F13-H13</f>
        <v>1.5</v>
      </c>
      <c r="I54" s="25" t="n">
        <f aca="false">$F13-I13</f>
        <v>-2.3</v>
      </c>
      <c r="J54" s="25" t="n">
        <f aca="false">$F13-J13</f>
        <v>-9.3</v>
      </c>
    </row>
    <row r="55" customFormat="false" ht="15" hidden="false" customHeight="false" outlineLevel="0" collapsed="false">
      <c r="A55" s="29" t="s">
        <v>27</v>
      </c>
      <c r="B55" s="29"/>
      <c r="C55" s="29"/>
      <c r="D55" s="29"/>
      <c r="E55" s="29"/>
      <c r="F55" s="29"/>
      <c r="G55" s="29" t="n">
        <f aca="false">SQRT(POWER(($F13/100*$F15)/100,2)+POWER((G13/100*G15)/100,2))</f>
        <v>0.0495901886364632</v>
      </c>
      <c r="H55" s="29" t="n">
        <f aca="false">SQRT(POWER(($F13/100*$F15)/100,2)+POWER((H13/100*H15)/100,2))</f>
        <v>0.0527972172372749</v>
      </c>
      <c r="I55" s="29" t="n">
        <f aca="false">SQRT(POWER(($F13/100*$F15)/100,2)+POWER((I13/100*I15)/100,2))</f>
        <v>0.0649610145317944</v>
      </c>
      <c r="J55" s="29" t="n">
        <f aca="false">SQRT(POWER(($F13/100*$F15)/100,2)+POWER((J13/100*J15)/100,2))</f>
        <v>0.0371098744810596</v>
      </c>
    </row>
    <row r="56" customFormat="false" ht="15" hidden="false" customHeight="false" outlineLevel="0" collapsed="false">
      <c r="A56" s="29" t="s">
        <v>28</v>
      </c>
      <c r="B56" s="29"/>
      <c r="C56" s="29"/>
      <c r="D56" s="29"/>
      <c r="E56" s="29"/>
      <c r="F56" s="29"/>
      <c r="G56" s="29" t="n">
        <f aca="false">(G54/100)/G55</f>
        <v>0.342809746593706</v>
      </c>
      <c r="H56" s="29" t="n">
        <f aca="false">(H54/100)/H55</f>
        <v>0.284105882561742</v>
      </c>
      <c r="I56" s="29" t="n">
        <f aca="false">(I54/100)/I55</f>
        <v>-0.354058509796563</v>
      </c>
      <c r="J56" s="29" t="n">
        <f aca="false">(J54/100)/J55</f>
        <v>-2.50607153218656</v>
      </c>
    </row>
    <row r="57" customFormat="false" ht="15" hidden="false" customHeight="false" outlineLevel="0" collapsed="false">
      <c r="A57" s="29" t="s">
        <v>7</v>
      </c>
      <c r="B57" s="29"/>
      <c r="C57" s="29"/>
      <c r="D57" s="27"/>
      <c r="E57" s="27"/>
      <c r="F57" s="27"/>
      <c r="G57" s="27" t="str">
        <f aca="false">IF(ABS(G56)&gt;1.96,"Sig","Not Sig")</f>
        <v>Not Sig</v>
      </c>
      <c r="H57" s="27" t="str">
        <f aca="false">IF(ABS(H56)&gt;1.96,"Sig","Not Sig")</f>
        <v>Not Sig</v>
      </c>
      <c r="I57" s="27" t="str">
        <f aca="false">IF(ABS(I56)&gt;1.96,"Sig","Not Sig")</f>
        <v>Not Sig</v>
      </c>
      <c r="J57" s="27" t="str">
        <f aca="false">IF(ABS(J56)&gt;1.96,"Sig","Not Sig")</f>
        <v>Sig</v>
      </c>
    </row>
    <row r="58" customFormat="false" ht="15" hidden="false" customHeight="false" outlineLevel="0" collapsed="false">
      <c r="A58" s="21"/>
      <c r="B58" s="21"/>
      <c r="C58" s="21"/>
      <c r="D58" s="21"/>
      <c r="E58" s="21"/>
      <c r="F58" s="21"/>
      <c r="G58" s="21"/>
      <c r="H58" s="21"/>
      <c r="I58" s="21"/>
      <c r="J58" s="21"/>
    </row>
    <row r="59" customFormat="false" ht="15" hidden="false" customHeight="false" outlineLevel="0" collapsed="false">
      <c r="A59" s="21"/>
      <c r="B59" s="21"/>
      <c r="C59" s="21"/>
      <c r="D59" s="21"/>
      <c r="E59" s="21"/>
      <c r="F59" s="21"/>
      <c r="G59" s="21"/>
      <c r="H59" s="21"/>
      <c r="I59" s="21"/>
      <c r="J59" s="21"/>
    </row>
    <row r="60" customFormat="false" ht="15" hidden="false" customHeight="false" outlineLevel="0" collapsed="false">
      <c r="A60" s="29" t="s">
        <v>35</v>
      </c>
      <c r="B60" s="29"/>
      <c r="C60" s="29"/>
      <c r="D60" s="29"/>
      <c r="E60" s="29"/>
      <c r="F60" s="29"/>
      <c r="G60" s="29"/>
      <c r="H60" s="29"/>
      <c r="I60" s="29"/>
      <c r="J60" s="29"/>
    </row>
    <row r="61" customFormat="false" ht="15" hidden="false" customHeight="false" outlineLevel="0" collapsed="false">
      <c r="A61" s="29" t="s">
        <v>26</v>
      </c>
      <c r="B61" s="29"/>
      <c r="C61" s="25"/>
      <c r="D61" s="25"/>
      <c r="E61" s="25"/>
      <c r="F61" s="25"/>
      <c r="G61" s="25"/>
      <c r="H61" s="25" t="n">
        <f aca="false">$G13-H13</f>
        <v>-0.199999999999999</v>
      </c>
      <c r="I61" s="25" t="n">
        <f aca="false">$G13-I13</f>
        <v>-4</v>
      </c>
      <c r="J61" s="25" t="n">
        <f aca="false">$G13-J13</f>
        <v>-11</v>
      </c>
    </row>
    <row r="62" customFormat="false" ht="15" hidden="false" customHeight="false" outlineLevel="0" collapsed="false">
      <c r="A62" s="29" t="s">
        <v>27</v>
      </c>
      <c r="B62" s="29"/>
      <c r="C62" s="29"/>
      <c r="D62" s="29"/>
      <c r="E62" s="29"/>
      <c r="F62" s="29"/>
      <c r="G62" s="29"/>
      <c r="H62" s="29" t="n">
        <f aca="false">SQRT(POWER(($G13/100*$G15)/100,2)+POWER((H13/100*H15)/100,2))</f>
        <v>0.0535010970822095</v>
      </c>
      <c r="I62" s="29" t="n">
        <f aca="false">SQRT(POWER(($G13/100*$G15)/100,2)+POWER((I13/100*I15)/100,2))</f>
        <v>0.065534377619689</v>
      </c>
      <c r="J62" s="29" t="n">
        <f aca="false">SQRT(POWER(($G13/100*$G15)/100,2)+POWER((J13/100*J15)/100,2))</f>
        <v>0.0381046457141383</v>
      </c>
    </row>
    <row r="63" customFormat="false" ht="15" hidden="false" customHeight="false" outlineLevel="0" collapsed="false">
      <c r="A63" s="29" t="s">
        <v>28</v>
      </c>
      <c r="B63" s="29"/>
      <c r="C63" s="29"/>
      <c r="D63" s="29"/>
      <c r="E63" s="29"/>
      <c r="F63" s="29"/>
      <c r="G63" s="29"/>
      <c r="H63" s="29" t="n">
        <f aca="false">(H61/100)/H62</f>
        <v>-0.0373824109985409</v>
      </c>
      <c r="I63" s="29" t="n">
        <f aca="false">(I61/100)/I62</f>
        <v>-0.610366672468138</v>
      </c>
      <c r="J63" s="29" t="n">
        <f aca="false">(J61/100)/J62</f>
        <v>-2.88678710793486</v>
      </c>
    </row>
    <row r="64" customFormat="false" ht="15" hidden="false" customHeight="false" outlineLevel="0" collapsed="false">
      <c r="A64" s="29" t="s">
        <v>8</v>
      </c>
      <c r="B64" s="29"/>
      <c r="C64" s="29"/>
      <c r="D64" s="27"/>
      <c r="E64" s="27"/>
      <c r="F64" s="27"/>
      <c r="G64" s="27"/>
      <c r="H64" s="27" t="str">
        <f aca="false">IF(ABS(H63)&gt;1.96,"Sig","Not Sig")</f>
        <v>Not Sig</v>
      </c>
      <c r="I64" s="27" t="str">
        <f aca="false">IF(ABS(I63)&gt;1.96,"Sig","Not Sig")</f>
        <v>Not Sig</v>
      </c>
      <c r="J64" s="27" t="str">
        <f aca="false">IF(ABS(J63)&gt;1.96,"Sig","Not Sig")</f>
        <v>Sig</v>
      </c>
    </row>
    <row r="65" customFormat="false" ht="15" hidden="false" customHeight="false" outlineLevel="0" collapsed="false">
      <c r="A65" s="21"/>
      <c r="B65" s="21"/>
      <c r="C65" s="21"/>
      <c r="D65" s="21"/>
      <c r="E65" s="21"/>
      <c r="F65" s="21"/>
      <c r="G65" s="21"/>
      <c r="H65" s="21"/>
      <c r="I65" s="21"/>
      <c r="J65" s="21"/>
    </row>
    <row r="66" customFormat="false" ht="15" hidden="false" customHeight="false" outlineLevel="0" collapsed="false">
      <c r="A66" s="21"/>
      <c r="B66" s="21"/>
      <c r="C66" s="21"/>
      <c r="D66" s="21"/>
      <c r="E66" s="21"/>
      <c r="F66" s="21"/>
      <c r="G66" s="21"/>
      <c r="H66" s="21"/>
      <c r="I66" s="21"/>
      <c r="J66" s="21"/>
    </row>
    <row r="67" customFormat="false" ht="15" hidden="false" customHeight="false" outlineLevel="0" collapsed="false">
      <c r="A67" s="29" t="s">
        <v>36</v>
      </c>
      <c r="B67" s="29"/>
      <c r="C67" s="29"/>
      <c r="D67" s="29"/>
      <c r="E67" s="29"/>
      <c r="F67" s="29"/>
      <c r="G67" s="29"/>
      <c r="H67" s="29"/>
      <c r="I67" s="29"/>
      <c r="J67" s="29"/>
    </row>
    <row r="68" customFormat="false" ht="15" hidden="false" customHeight="false" outlineLevel="0" collapsed="false">
      <c r="A68" s="29" t="s">
        <v>26</v>
      </c>
      <c r="B68" s="29"/>
      <c r="C68" s="25"/>
      <c r="D68" s="25"/>
      <c r="E68" s="25"/>
      <c r="F68" s="25"/>
      <c r="G68" s="25"/>
      <c r="H68" s="25"/>
      <c r="I68" s="25" t="n">
        <f aca="false">$H13-I13</f>
        <v>-3.8</v>
      </c>
      <c r="J68" s="25" t="n">
        <f aca="false">$H13-J13</f>
        <v>-10.8</v>
      </c>
    </row>
    <row r="69" customFormat="false" ht="15" hidden="false" customHeight="false" outlineLevel="0" collapsed="false">
      <c r="A69" s="29" t="s">
        <v>27</v>
      </c>
      <c r="B69" s="29"/>
      <c r="C69" s="29"/>
      <c r="D69" s="29"/>
      <c r="E69" s="29"/>
      <c r="F69" s="29"/>
      <c r="G69" s="29"/>
      <c r="H69" s="29"/>
      <c r="I69" s="29" t="n">
        <f aca="false">SQRT(POWER(($H13/100*$H15)/100,2)+POWER((I13/100*I15)/100,2))</f>
        <v>0.0679934849011286</v>
      </c>
      <c r="J69" s="29" t="n">
        <f aca="false">SQRT(POWER(($H13/100*$H15)/100,2)+POWER((J13/100*J15)/100,2))</f>
        <v>0.0421938782763566</v>
      </c>
    </row>
    <row r="70" customFormat="false" ht="15" hidden="false" customHeight="false" outlineLevel="0" collapsed="false">
      <c r="A70" s="29" t="s">
        <v>28</v>
      </c>
      <c r="B70" s="29"/>
      <c r="C70" s="29"/>
      <c r="D70" s="29"/>
      <c r="E70" s="29"/>
      <c r="F70" s="29"/>
      <c r="G70" s="29"/>
      <c r="H70" s="29"/>
      <c r="I70" s="29" t="n">
        <f aca="false">(I68/100)/I69</f>
        <v>-0.558877075579476</v>
      </c>
      <c r="J70" s="29" t="n">
        <f aca="false">(J68/100)/J69</f>
        <v>-2.55961301524913</v>
      </c>
    </row>
    <row r="71" customFormat="false" ht="15" hidden="false" customHeight="false" outlineLevel="0" collapsed="false">
      <c r="A71" s="29" t="s">
        <v>9</v>
      </c>
      <c r="B71" s="29"/>
      <c r="C71" s="29"/>
      <c r="D71" s="27"/>
      <c r="E71" s="27"/>
      <c r="F71" s="27"/>
      <c r="G71" s="27"/>
      <c r="H71" s="27"/>
      <c r="I71" s="27" t="str">
        <f aca="false">IF(ABS(I70)&gt;1.96,"Sig","Not Sig")</f>
        <v>Not Sig</v>
      </c>
      <c r="J71" s="27" t="str">
        <f aca="false">IF(ABS(J70)&gt;1.96,"Sig","Not Sig")</f>
        <v>Sig</v>
      </c>
    </row>
    <row r="72" customFormat="false" ht="15" hidden="false" customHeight="false" outlineLevel="0" collapsed="false">
      <c r="A72" s="21"/>
      <c r="B72" s="21"/>
      <c r="C72" s="21"/>
      <c r="D72" s="21"/>
      <c r="E72" s="21"/>
      <c r="F72" s="21"/>
      <c r="G72" s="21"/>
      <c r="H72" s="21"/>
      <c r="I72" s="21"/>
      <c r="J72" s="21"/>
    </row>
    <row r="73" customFormat="false" ht="15" hidden="false" customHeight="false" outlineLevel="0" collapsed="false">
      <c r="A73" s="21"/>
      <c r="B73" s="21"/>
      <c r="C73" s="21"/>
      <c r="D73" s="21"/>
      <c r="E73" s="21"/>
      <c r="F73" s="21"/>
      <c r="G73" s="21"/>
      <c r="H73" s="21"/>
      <c r="I73" s="21"/>
      <c r="J73" s="21"/>
    </row>
    <row r="74" customFormat="false" ht="15" hidden="false" customHeight="false" outlineLevel="0" collapsed="false">
      <c r="A74" s="29" t="s">
        <v>37</v>
      </c>
      <c r="B74" s="29"/>
      <c r="C74" s="29"/>
      <c r="D74" s="29"/>
      <c r="E74" s="29"/>
      <c r="F74" s="29"/>
      <c r="G74" s="29"/>
      <c r="H74" s="29"/>
      <c r="I74" s="29"/>
      <c r="J74" s="29"/>
    </row>
    <row r="75" customFormat="false" ht="15" hidden="false" customHeight="false" outlineLevel="0" collapsed="false">
      <c r="A75" s="29" t="s">
        <v>26</v>
      </c>
      <c r="B75" s="29"/>
      <c r="C75" s="25"/>
      <c r="D75" s="25"/>
      <c r="E75" s="25"/>
      <c r="F75" s="25"/>
      <c r="G75" s="25"/>
      <c r="H75" s="25"/>
      <c r="I75" s="25"/>
      <c r="J75" s="25" t="n">
        <f aca="false">$I13-J13</f>
        <v>-7</v>
      </c>
    </row>
    <row r="76" customFormat="false" ht="15" hidden="false" customHeight="false" outlineLevel="0" collapsed="false">
      <c r="A76" s="29" t="s">
        <v>27</v>
      </c>
      <c r="B76" s="29"/>
      <c r="C76" s="29"/>
      <c r="D76" s="29"/>
      <c r="E76" s="29"/>
      <c r="F76" s="29"/>
      <c r="G76" s="29"/>
      <c r="H76" s="29"/>
      <c r="I76" s="29"/>
      <c r="J76" s="29" t="n">
        <f aca="false">SQRT(POWER(($I13/100*$I15)/100,2)+POWER((J13/100*J15)/100,2))</f>
        <v>0.0566807782674162</v>
      </c>
    </row>
    <row r="77" customFormat="false" ht="15" hidden="false" customHeight="false" outlineLevel="0" collapsed="false">
      <c r="A77" s="29" t="s">
        <v>28</v>
      </c>
      <c r="B77" s="29"/>
      <c r="C77" s="29"/>
      <c r="D77" s="29"/>
      <c r="E77" s="29"/>
      <c r="F77" s="29"/>
      <c r="G77" s="29"/>
      <c r="H77" s="29"/>
      <c r="I77" s="29"/>
      <c r="J77" s="29" t="n">
        <f aca="false">(J75/100)/J76</f>
        <v>-1.23498657110431</v>
      </c>
    </row>
    <row r="78" customFormat="false" ht="15" hidden="false" customHeight="false" outlineLevel="0" collapsed="false">
      <c r="A78" s="29" t="s">
        <v>10</v>
      </c>
      <c r="B78" s="29"/>
      <c r="C78" s="29"/>
      <c r="D78" s="27"/>
      <c r="E78" s="27"/>
      <c r="F78" s="27"/>
      <c r="G78" s="27"/>
      <c r="H78" s="27"/>
      <c r="I78" s="27"/>
      <c r="J78" s="27" t="str">
        <f aca="false">IF(ABS(J77)&gt;1.96,"Sig","Not Sig")</f>
        <v>Not Sig</v>
      </c>
    </row>
  </sheetData>
  <mergeCells count="1">
    <mergeCell ref="A4:J4"/>
  </mergeCells>
  <conditionalFormatting sqref="B22:J22 C29:J29 D36:J36 E43:J43 E50:J50 E57:J57 E64:J64 E71:J71 E78:J78">
    <cfRule type="cellIs" priority="2" operator="equal" aboveAverage="0" equalAverage="0" bottom="0" percent="0" rank="0" text="" dxfId="0">
      <formula>"Sig"</formula>
    </cfRule>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3.8"/>
  <cols>
    <col collapsed="false" hidden="false" max="1" min="1" style="1" width="10.497975708502"/>
    <col collapsed="false" hidden="false" max="2" min="2" style="30" width="70.8056680161943"/>
    <col collapsed="false" hidden="false" max="1025" min="3" style="1" width="9.10526315789474"/>
  </cols>
  <sheetData>
    <row r="1" customFormat="false" ht="28.45" hidden="false" customHeight="false" outlineLevel="0" collapsed="false">
      <c r="A1" s="1" t="s">
        <v>38</v>
      </c>
      <c r="B1" s="31" t="s">
        <v>22</v>
      </c>
    </row>
    <row r="2" customFormat="false" ht="14.9" hidden="false" customHeight="false" outlineLevel="0" collapsed="false">
      <c r="A2" s="1" t="s">
        <v>39</v>
      </c>
      <c r="B2" s="30" t="s">
        <v>0</v>
      </c>
    </row>
    <row r="3" customFormat="false" ht="14.9" hidden="false" customHeight="false" outlineLevel="0" collapsed="false">
      <c r="A3" s="1" t="s">
        <v>40</v>
      </c>
      <c r="B3" s="30" t="s">
        <v>41</v>
      </c>
    </row>
    <row r="4" customFormat="false" ht="13.8" hidden="false" customHeight="false" outlineLevel="0" collapsed="false">
      <c r="A4" s="1" t="s">
        <v>42</v>
      </c>
      <c r="B4" s="1" t="n">
        <v>2015</v>
      </c>
    </row>
    <row r="5" customFormat="false" ht="35.2" hidden="false" customHeight="false" outlineLevel="0" collapsed="false">
      <c r="A5" s="1" t="s">
        <v>43</v>
      </c>
      <c r="B5" s="32" t="s">
        <v>44</v>
      </c>
    </row>
    <row r="6" customFormat="false" ht="23.95" hidden="false" customHeight="false" outlineLevel="0" collapsed="false">
      <c r="A6" s="1" t="s">
        <v>45</v>
      </c>
      <c r="B6" s="32" t="s">
        <v>46</v>
      </c>
    </row>
    <row r="7" customFormat="false" ht="23.95" hidden="false" customHeight="false" outlineLevel="0" collapsed="false">
      <c r="A7" s="1" t="s">
        <v>47</v>
      </c>
      <c r="B7" s="32" t="s">
        <v>48</v>
      </c>
    </row>
    <row r="8" customFormat="false" ht="23.95" hidden="false" customHeight="false" outlineLevel="0" collapsed="false">
      <c r="B8" s="32" t="s">
        <v>49</v>
      </c>
    </row>
    <row r="9" customFormat="false" ht="13.8" hidden="false" customHeight="false" outlineLevel="0" collapsed="false">
      <c r="B9" s="32" t="s">
        <v>50</v>
      </c>
    </row>
    <row r="10" customFormat="false" ht="13.8" hidden="false" customHeight="false" outlineLevel="0" collapsed="false">
      <c r="B10" s="32" t="s">
        <v>51</v>
      </c>
    </row>
    <row r="11" customFormat="false" ht="23.95" hidden="false" customHeight="false" outlineLevel="0" collapsed="false">
      <c r="B11" s="32" t="s">
        <v>52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2017-01-12T00:57:13Z</cp:lastPrinted>
  <dcterms:modified xsi:type="dcterms:W3CDTF">2017-02-01T10:00:03Z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