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ittcp/Documents/projects/ehlc/use_cases/data_integration/paper/mappings/"/>
    </mc:Choice>
  </mc:AlternateContent>
  <xr:revisionPtr revIDLastSave="0" documentId="13_ncr:1_{81217921-7058-6143-A44D-1DB45C853D20}" xr6:coauthVersionLast="47" xr6:coauthVersionMax="47" xr10:uidLastSave="{00000000-0000-0000-0000-000000000000}"/>
  <bookViews>
    <workbookView xWindow="2980" yWindow="1000" windowWidth="39900" windowHeight="26620" activeTab="1" xr2:uid="{472CACA6-FA03-3B4D-8E98-29F800DDA498}"/>
  </bookViews>
  <sheets>
    <sheet name="Overview" sheetId="1" r:id="rId1"/>
    <sheet name="MappedMatrix" sheetId="12" r:id="rId2"/>
    <sheet name="Vars1945" sheetId="13" r:id="rId3"/>
    <sheet name="Vars1740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2" l="1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U2" i="12"/>
  <c r="X6" i="12"/>
  <c r="X5" i="12"/>
  <c r="X4" i="12"/>
  <c r="X3" i="12"/>
  <c r="X2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</calcChain>
</file>

<file path=xl/sharedStrings.xml><?xml version="1.0" encoding="utf-8"?>
<sst xmlns="http://schemas.openxmlformats.org/spreadsheetml/2006/main" count="1268" uniqueCount="105">
  <si>
    <t>.</t>
  </si>
  <si>
    <t>d</t>
  </si>
  <si>
    <t>Value</t>
  </si>
  <si>
    <t>Meaning</t>
  </si>
  <si>
    <t>No equivalent concepts found</t>
  </si>
  <si>
    <t>Equivalent concepts and coding</t>
  </si>
  <si>
    <t>e</t>
  </si>
  <si>
    <t>Notes</t>
  </si>
  <si>
    <t>Equivalent concept, recoding possible without loss of fidelity</t>
  </si>
  <si>
    <t>r</t>
  </si>
  <si>
    <t>Similar concept, some loss of fidelity will occur from mapping or interpretation</t>
  </si>
  <si>
    <t>el</t>
  </si>
  <si>
    <t>Equivalent concept and coding, although may be some differences due to measurement approaches</t>
  </si>
  <si>
    <t>Overview</t>
  </si>
  <si>
    <t>Worksheets</t>
  </si>
  <si>
    <t>holds the mapped variables</t>
  </si>
  <si>
    <t>MappedMatrix</t>
  </si>
  <si>
    <t xml:space="preserve">e </t>
  </si>
  <si>
    <t>Mapping codes used in the mapping tables</t>
  </si>
  <si>
    <t xml:space="preserve">This worksheet holds mappings to identify common variables among two studies from HHEAR (2016-34, 2016-1945).  The set of variables was taken from the variables present in data sets.  </t>
  </si>
  <si>
    <t>birthweight</t>
  </si>
  <si>
    <t>gender</t>
  </si>
  <si>
    <t>mom_site</t>
  </si>
  <si>
    <t>t1_mat_age</t>
  </si>
  <si>
    <t>t3_mat_age</t>
  </si>
  <si>
    <t>birth_mat_age</t>
  </si>
  <si>
    <t>GA</t>
  </si>
  <si>
    <t>t1_preg_baby_order</t>
  </si>
  <si>
    <t>t1_smoke</t>
  </si>
  <si>
    <t>t1_smoke_preg</t>
  </si>
  <si>
    <t>t3_smoke</t>
  </si>
  <si>
    <t>t3_smoke_preg</t>
  </si>
  <si>
    <t>t2_smoke</t>
  </si>
  <si>
    <t>t2_smoke_preg</t>
  </si>
  <si>
    <t>t2_rice_yn</t>
  </si>
  <si>
    <t>t3_rice_yn</t>
  </si>
  <si>
    <t>t2_seafood_fsticks</t>
  </si>
  <si>
    <t>t2_seafood_oily</t>
  </si>
  <si>
    <t>t2_seafood_fresh</t>
  </si>
  <si>
    <t>t2_seafood_can</t>
  </si>
  <si>
    <t>t2_seafood_fried</t>
  </si>
  <si>
    <t>t2_seafood_shell</t>
  </si>
  <si>
    <t>t3_seafood_fsticks</t>
  </si>
  <si>
    <t>t3_seafood_oily</t>
  </si>
  <si>
    <t>t3_seafood_fresh</t>
  </si>
  <si>
    <t>t3_seafood_can</t>
  </si>
  <si>
    <t>t3_seafood_fried</t>
  </si>
  <si>
    <t>t3_seafood_shell</t>
  </si>
  <si>
    <t>t1_demo_edu</t>
  </si>
  <si>
    <t>t1_demo_dad_edu</t>
  </si>
  <si>
    <t>t1_demo_marital</t>
  </si>
  <si>
    <t>t1_occ_employment</t>
  </si>
  <si>
    <t>t1_demo_race</t>
  </si>
  <si>
    <t>t1_demo_hispanic</t>
  </si>
  <si>
    <t>t1_demo_dad_race</t>
  </si>
  <si>
    <t>t1_demo_dad_hispanic</t>
  </si>
  <si>
    <t>baby_race</t>
  </si>
  <si>
    <t>baby_hispanic</t>
  </si>
  <si>
    <t>language</t>
  </si>
  <si>
    <t>t1_demo_usa</t>
  </si>
  <si>
    <t>t1_pre_BMI</t>
  </si>
  <si>
    <t>t1_pre_weight</t>
  </si>
  <si>
    <t>t1_anth_height</t>
  </si>
  <si>
    <t>t1_pre_activity</t>
  </si>
  <si>
    <t>t1_home</t>
  </si>
  <si>
    <t>preg_diabetes</t>
  </si>
  <si>
    <t>t1_income</t>
  </si>
  <si>
    <t xml:space="preserve">birthweight </t>
  </si>
  <si>
    <t>dictionary</t>
  </si>
  <si>
    <t>data</t>
  </si>
  <si>
    <t>cookbook</t>
  </si>
  <si>
    <t>In all</t>
  </si>
  <si>
    <t>yes</t>
  </si>
  <si>
    <t>COUNT</t>
  </si>
  <si>
    <t>Vars1945</t>
  </si>
  <si>
    <t>Variables from Study 1945 dataset, dictionary, and cookbook to check consistency</t>
  </si>
  <si>
    <t>Results</t>
  </si>
  <si>
    <t>age_mom_enroll_d</t>
  </si>
  <si>
    <t>trim1_RBC_ga_days</t>
  </si>
  <si>
    <t>weightmkgs_mom_eps_epsa_d</t>
  </si>
  <si>
    <t>heightm_mom_epi_epia_d</t>
  </si>
  <si>
    <t>bmi_mom_prepreg_d</t>
  </si>
  <si>
    <t>race2_mom_epi_epia_d</t>
  </si>
  <si>
    <t>education_mom_epi_epia_d</t>
  </si>
  <si>
    <t>smokpreg_final_d</t>
  </si>
  <si>
    <t>income_hh_epq_epqa_d</t>
  </si>
  <si>
    <t>gestage_wks_deliv_d</t>
  </si>
  <si>
    <t>birthweight_d</t>
  </si>
  <si>
    <t>height_nb_RA_meas</t>
  </si>
  <si>
    <t>zvalue_bwt_gage_sex_d</t>
  </si>
  <si>
    <t>weight_6m</t>
  </si>
  <si>
    <t>height_6m</t>
  </si>
  <si>
    <t>WHZ_6m</t>
  </si>
  <si>
    <t>WHZ_0_6m</t>
  </si>
  <si>
    <t>female_d</t>
  </si>
  <si>
    <t>race_child_3y_dx</t>
  </si>
  <si>
    <t>y</t>
  </si>
  <si>
    <t>r=1945, c=1740</t>
  </si>
  <si>
    <t>Inconsistency of variables names was a main challenge</t>
  </si>
  <si>
    <t>Need a standard format for data dictionaries and codebooks as building tools to parse these is difficult and manually comparing is challenging given different formats.</t>
  </si>
  <si>
    <t>All of the mapped variables could have been readily identified and then verified by a good user interface</t>
  </si>
  <si>
    <t>Variables from Study 1740 dataset, dictionary, and cookbook to check consistency</t>
  </si>
  <si>
    <t>Vars1740</t>
  </si>
  <si>
    <t>Mapping mostly straight forward, required consulting dictionaries mostly on weight, height, bmi, and age for mother and infant as well as smoking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</si>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</sst>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CA4D-10AF-E846-86A6-6F919609035E}">
  <dimension ref="A3:C23"/>
  <sheetViews>
    <sheetView workbookViewId="0">
      <selection activeCell="B22" sqref="B22"/>
    </sheetView>
  </sheetViews>
  <sheetFormatPr baseColWidth="10" defaultRowHeight="16" x14ac:dyDescent="0.2"/>
  <cols>
    <col min="1" max="1" width="38.83203125" customWidth="1"/>
    <col min="2" max="2" width="158.5" customWidth="1"/>
    <col min="3" max="3" width="102.1640625" customWidth="1"/>
  </cols>
  <sheetData>
    <row r="3" spans="1:3" x14ac:dyDescent="0.2">
      <c r="A3" s="2" t="s">
        <v>13</v>
      </c>
      <c r="B3" t="s">
        <v>19</v>
      </c>
    </row>
    <row r="4" spans="1:3" x14ac:dyDescent="0.2">
      <c r="A4" s="2" t="s">
        <v>14</v>
      </c>
      <c r="B4" t="s">
        <v>16</v>
      </c>
      <c r="C4" t="s">
        <v>15</v>
      </c>
    </row>
    <row r="5" spans="1:3" x14ac:dyDescent="0.2">
      <c r="B5" t="s">
        <v>74</v>
      </c>
      <c r="C5" t="s">
        <v>75</v>
      </c>
    </row>
    <row r="6" spans="1:3" x14ac:dyDescent="0.2">
      <c r="B6" t="s">
        <v>102</v>
      </c>
      <c r="C6" t="s">
        <v>101</v>
      </c>
    </row>
    <row r="8" spans="1:3" x14ac:dyDescent="0.2">
      <c r="A8" s="2" t="s">
        <v>18</v>
      </c>
    </row>
    <row r="9" spans="1:3" x14ac:dyDescent="0.2">
      <c r="A9" s="3" t="s">
        <v>2</v>
      </c>
      <c r="B9" s="3" t="s">
        <v>3</v>
      </c>
    </row>
    <row r="10" spans="1:3" x14ac:dyDescent="0.2">
      <c r="A10" t="s">
        <v>0</v>
      </c>
      <c r="B10" t="s">
        <v>4</v>
      </c>
    </row>
    <row r="11" spans="1:3" x14ac:dyDescent="0.2">
      <c r="A11" t="s">
        <v>17</v>
      </c>
      <c r="B11" t="s">
        <v>5</v>
      </c>
    </row>
    <row r="12" spans="1:3" x14ac:dyDescent="0.2">
      <c r="A12" t="s">
        <v>1</v>
      </c>
      <c r="B12" t="s">
        <v>8</v>
      </c>
    </row>
    <row r="13" spans="1:3" x14ac:dyDescent="0.2">
      <c r="A13" t="s">
        <v>9</v>
      </c>
      <c r="B13" t="s">
        <v>10</v>
      </c>
    </row>
    <row r="14" spans="1:3" x14ac:dyDescent="0.2">
      <c r="A14" t="s">
        <v>11</v>
      </c>
      <c r="B14" t="s">
        <v>12</v>
      </c>
    </row>
    <row r="18" spans="1:2" x14ac:dyDescent="0.2">
      <c r="A18" s="2" t="s">
        <v>7</v>
      </c>
    </row>
    <row r="19" spans="1:2" x14ac:dyDescent="0.2">
      <c r="B19" t="s">
        <v>103</v>
      </c>
    </row>
    <row r="20" spans="1:2" x14ac:dyDescent="0.2">
      <c r="B20" t="s">
        <v>98</v>
      </c>
    </row>
    <row r="21" spans="1:2" x14ac:dyDescent="0.2">
      <c r="B21" t="s">
        <v>99</v>
      </c>
    </row>
    <row r="22" spans="1:2" ht="22" customHeight="1" x14ac:dyDescent="0.2">
      <c r="B22" t="s">
        <v>100</v>
      </c>
    </row>
    <row r="23" spans="1:2" ht="2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78A8-6008-8049-890C-AF444877037D}">
  <dimension ref="A1:X49"/>
  <sheetViews>
    <sheetView tabSelected="1" workbookViewId="0">
      <selection activeCell="X8" sqref="X8"/>
    </sheetView>
  </sheetViews>
  <sheetFormatPr baseColWidth="10" defaultRowHeight="16" x14ac:dyDescent="0.2"/>
  <cols>
    <col min="1" max="1" width="20.5" customWidth="1"/>
    <col min="2" max="2" width="12.1640625" customWidth="1"/>
    <col min="3" max="3" width="14.33203125" customWidth="1"/>
    <col min="4" max="4" width="13.33203125" customWidth="1"/>
    <col min="12" max="12" width="16.83203125" customWidth="1"/>
    <col min="20" max="20" width="23.6640625" customWidth="1"/>
    <col min="21" max="21" width="19.6640625" customWidth="1"/>
  </cols>
  <sheetData>
    <row r="1" spans="1:24" x14ac:dyDescent="0.2">
      <c r="A1" t="s">
        <v>97</v>
      </c>
      <c r="B1" t="s">
        <v>77</v>
      </c>
      <c r="C1" t="s">
        <v>87</v>
      </c>
      <c r="D1" t="s">
        <v>81</v>
      </c>
      <c r="E1" t="s">
        <v>83</v>
      </c>
      <c r="F1" t="s">
        <v>94</v>
      </c>
      <c r="G1" t="s">
        <v>86</v>
      </c>
      <c r="H1" t="s">
        <v>91</v>
      </c>
      <c r="I1" t="s">
        <v>88</v>
      </c>
      <c r="J1" t="s">
        <v>80</v>
      </c>
      <c r="K1" t="s">
        <v>85</v>
      </c>
      <c r="L1" t="s">
        <v>95</v>
      </c>
      <c r="M1" t="s">
        <v>82</v>
      </c>
      <c r="N1" t="s">
        <v>84</v>
      </c>
      <c r="O1" t="s">
        <v>78</v>
      </c>
      <c r="P1" t="s">
        <v>90</v>
      </c>
      <c r="Q1" t="s">
        <v>79</v>
      </c>
      <c r="R1" t="s">
        <v>93</v>
      </c>
      <c r="S1" t="s">
        <v>92</v>
      </c>
      <c r="T1" t="s">
        <v>89</v>
      </c>
      <c r="U1" t="s">
        <v>73</v>
      </c>
      <c r="W1" t="s">
        <v>76</v>
      </c>
    </row>
    <row r="2" spans="1:24" x14ac:dyDescent="0.2">
      <c r="A2" s="1" t="s">
        <v>57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11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>
        <f>COUNTIF(B2:T2, "*") - COUNTIF(B2:T2, ".")</f>
        <v>1</v>
      </c>
      <c r="W2" t="s">
        <v>0</v>
      </c>
      <c r="X2">
        <f>COUNTIF($B$2:$T$48, ".")</f>
        <v>876</v>
      </c>
    </row>
    <row r="3" spans="1:24" x14ac:dyDescent="0.2">
      <c r="A3" s="1" t="s">
        <v>56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11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>
        <f t="shared" ref="U3:U48" si="0">COUNTIF(B3:T3, "*") - COUNTIF(B3:T3, ".")</f>
        <v>1</v>
      </c>
      <c r="W3" t="s">
        <v>17</v>
      </c>
      <c r="X3">
        <f>COUNTIF($B$2:$T$48, "e")</f>
        <v>4</v>
      </c>
    </row>
    <row r="4" spans="1:24" x14ac:dyDescent="0.2">
      <c r="A4" s="1" t="s">
        <v>25</v>
      </c>
      <c r="B4" t="s">
        <v>9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>
        <f t="shared" si="0"/>
        <v>1</v>
      </c>
      <c r="W4" t="s">
        <v>1</v>
      </c>
      <c r="X4">
        <f>COUNTIF($B$2:$T$48, "d")</f>
        <v>2</v>
      </c>
    </row>
    <row r="5" spans="1:24" x14ac:dyDescent="0.2">
      <c r="A5" s="1" t="s">
        <v>20</v>
      </c>
      <c r="B5" t="s">
        <v>0</v>
      </c>
      <c r="C5" t="s">
        <v>6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>
        <f t="shared" si="0"/>
        <v>1</v>
      </c>
      <c r="W5" t="s">
        <v>9</v>
      </c>
      <c r="X5">
        <f>COUNTIF($B$2:$T$48, "r")</f>
        <v>9</v>
      </c>
    </row>
    <row r="6" spans="1:24" x14ac:dyDescent="0.2">
      <c r="A6" s="1" t="s">
        <v>26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9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>
        <f t="shared" si="0"/>
        <v>1</v>
      </c>
      <c r="W6" t="s">
        <v>11</v>
      </c>
      <c r="X6">
        <f>COUNTIF($B$2:$T$48, "el")</f>
        <v>2</v>
      </c>
    </row>
    <row r="7" spans="1:24" x14ac:dyDescent="0.2">
      <c r="A7" s="1" t="s">
        <v>21</v>
      </c>
      <c r="B7" t="s">
        <v>0</v>
      </c>
      <c r="C7" t="s">
        <v>0</v>
      </c>
      <c r="D7" t="s">
        <v>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>
        <f t="shared" si="0"/>
        <v>1</v>
      </c>
      <c r="W7" t="s">
        <v>104</v>
      </c>
      <c r="X7">
        <f>COUNTIF($B$2:$T$48, "*")</f>
        <v>893</v>
      </c>
    </row>
    <row r="8" spans="1:24" x14ac:dyDescent="0.2">
      <c r="A8" s="1" t="s">
        <v>58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>
        <f t="shared" si="0"/>
        <v>0</v>
      </c>
    </row>
    <row r="9" spans="1:24" x14ac:dyDescent="0.2">
      <c r="A9" s="1" t="s">
        <v>22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>
        <f t="shared" si="0"/>
        <v>0</v>
      </c>
    </row>
    <row r="10" spans="1:24" x14ac:dyDescent="0.2">
      <c r="A10" s="1" t="s">
        <v>65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>
        <f t="shared" si="0"/>
        <v>0</v>
      </c>
    </row>
    <row r="11" spans="1:24" x14ac:dyDescent="0.2">
      <c r="A11" s="1" t="s">
        <v>62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6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>
        <f t="shared" si="0"/>
        <v>1</v>
      </c>
    </row>
    <row r="12" spans="1:24" x14ac:dyDescent="0.2">
      <c r="A12" s="1" t="s">
        <v>49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>
        <f t="shared" si="0"/>
        <v>0</v>
      </c>
    </row>
    <row r="13" spans="1:24" x14ac:dyDescent="0.2">
      <c r="A13" s="1" t="s">
        <v>55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>
        <f t="shared" si="0"/>
        <v>0</v>
      </c>
    </row>
    <row r="14" spans="1:24" x14ac:dyDescent="0.2">
      <c r="A14" s="1" t="s">
        <v>54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>
        <f t="shared" si="0"/>
        <v>0</v>
      </c>
    </row>
    <row r="15" spans="1:24" x14ac:dyDescent="0.2">
      <c r="A15" s="1" t="s">
        <v>48</v>
      </c>
      <c r="B15" t="s">
        <v>0</v>
      </c>
      <c r="C15" t="s">
        <v>0</v>
      </c>
      <c r="D15" t="s">
        <v>0</v>
      </c>
      <c r="E15" t="s">
        <v>6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>
        <f t="shared" si="0"/>
        <v>1</v>
      </c>
    </row>
    <row r="16" spans="1:24" x14ac:dyDescent="0.2">
      <c r="A16" s="1" t="s">
        <v>53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>
        <f t="shared" si="0"/>
        <v>1</v>
      </c>
    </row>
    <row r="17" spans="1:21" x14ac:dyDescent="0.2">
      <c r="A17" s="1" t="s">
        <v>50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>
        <f t="shared" si="0"/>
        <v>0</v>
      </c>
    </row>
    <row r="18" spans="1:21" x14ac:dyDescent="0.2">
      <c r="A18" s="1" t="s">
        <v>52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9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>
        <f t="shared" si="0"/>
        <v>1</v>
      </c>
    </row>
    <row r="19" spans="1:21" x14ac:dyDescent="0.2">
      <c r="A19" s="1" t="s">
        <v>59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>
        <f t="shared" si="0"/>
        <v>0</v>
      </c>
    </row>
    <row r="20" spans="1:21" x14ac:dyDescent="0.2">
      <c r="A20" s="1" t="s">
        <v>64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>
        <f t="shared" si="0"/>
        <v>0</v>
      </c>
    </row>
    <row r="21" spans="1:21" x14ac:dyDescent="0.2">
      <c r="A21" s="1" t="s">
        <v>66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>
        <f t="shared" si="0"/>
        <v>0</v>
      </c>
    </row>
    <row r="22" spans="1:21" x14ac:dyDescent="0.2">
      <c r="A22" s="1" t="s">
        <v>23</v>
      </c>
      <c r="B22" t="s">
        <v>9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f t="shared" si="0"/>
        <v>1</v>
      </c>
    </row>
    <row r="23" spans="1:21" x14ac:dyDescent="0.2">
      <c r="A23" s="1" t="s">
        <v>51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>
        <f t="shared" si="0"/>
        <v>0</v>
      </c>
    </row>
    <row r="24" spans="1:21" x14ac:dyDescent="0.2">
      <c r="A24" s="1" t="s">
        <v>63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>
        <f t="shared" si="0"/>
        <v>0</v>
      </c>
    </row>
    <row r="25" spans="1:21" x14ac:dyDescent="0.2">
      <c r="A25" s="1" t="s">
        <v>60</v>
      </c>
      <c r="B25" t="s">
        <v>0</v>
      </c>
      <c r="C25" t="s">
        <v>0</v>
      </c>
      <c r="D25" t="s">
        <v>6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>
        <f t="shared" si="0"/>
        <v>1</v>
      </c>
    </row>
    <row r="26" spans="1:21" x14ac:dyDescent="0.2">
      <c r="A26" s="1" t="s">
        <v>61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9</v>
      </c>
      <c r="R26" t="s">
        <v>0</v>
      </c>
      <c r="S26" t="s">
        <v>0</v>
      </c>
      <c r="T26" t="s">
        <v>0</v>
      </c>
      <c r="U26">
        <f t="shared" si="0"/>
        <v>1</v>
      </c>
    </row>
    <row r="27" spans="1:21" x14ac:dyDescent="0.2">
      <c r="A27" s="1" t="s">
        <v>27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f t="shared" si="0"/>
        <v>0</v>
      </c>
    </row>
    <row r="28" spans="1:21" x14ac:dyDescent="0.2">
      <c r="A28" s="1" t="s">
        <v>28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9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f t="shared" si="0"/>
        <v>1</v>
      </c>
    </row>
    <row r="29" spans="1:21" x14ac:dyDescent="0.2">
      <c r="A29" s="1" t="s">
        <v>29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f t="shared" si="0"/>
        <v>0</v>
      </c>
    </row>
    <row r="30" spans="1:21" x14ac:dyDescent="0.2">
      <c r="A30" s="1" t="s">
        <v>34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>
        <f t="shared" si="0"/>
        <v>0</v>
      </c>
    </row>
    <row r="31" spans="1:21" x14ac:dyDescent="0.2">
      <c r="A31" s="1" t="s">
        <v>39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>
        <f t="shared" si="0"/>
        <v>0</v>
      </c>
    </row>
    <row r="32" spans="1:21" x14ac:dyDescent="0.2">
      <c r="A32" s="1" t="s">
        <v>38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>
        <f t="shared" si="0"/>
        <v>0</v>
      </c>
    </row>
    <row r="33" spans="1:21" x14ac:dyDescent="0.2">
      <c r="A33" s="4" t="s">
        <v>40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>
        <f t="shared" si="0"/>
        <v>0</v>
      </c>
    </row>
    <row r="34" spans="1:21" x14ac:dyDescent="0.2">
      <c r="A34" s="1" t="s">
        <v>36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>
        <f t="shared" si="0"/>
        <v>0</v>
      </c>
    </row>
    <row r="35" spans="1:21" x14ac:dyDescent="0.2">
      <c r="A35" s="1" t="s">
        <v>37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>
        <f t="shared" si="0"/>
        <v>0</v>
      </c>
    </row>
    <row r="36" spans="1:21" x14ac:dyDescent="0.2">
      <c r="A36" s="4" t="s">
        <v>41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>
        <f t="shared" si="0"/>
        <v>0</v>
      </c>
    </row>
    <row r="37" spans="1:21" x14ac:dyDescent="0.2">
      <c r="A37" s="1" t="s">
        <v>32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9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>
        <f t="shared" si="0"/>
        <v>1</v>
      </c>
    </row>
    <row r="38" spans="1:21" x14ac:dyDescent="0.2">
      <c r="A38" s="1" t="s">
        <v>33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f t="shared" si="0"/>
        <v>0</v>
      </c>
    </row>
    <row r="39" spans="1:21" x14ac:dyDescent="0.2">
      <c r="A39" s="1" t="s">
        <v>24</v>
      </c>
      <c r="B39" t="s">
        <v>9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>
        <f t="shared" si="0"/>
        <v>1</v>
      </c>
    </row>
    <row r="40" spans="1:21" x14ac:dyDescent="0.2">
      <c r="A40" s="1" t="s">
        <v>35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>
        <f t="shared" si="0"/>
        <v>0</v>
      </c>
    </row>
    <row r="41" spans="1:21" x14ac:dyDescent="0.2">
      <c r="A41" s="1" t="s">
        <v>45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f t="shared" si="0"/>
        <v>0</v>
      </c>
    </row>
    <row r="42" spans="1:21" x14ac:dyDescent="0.2">
      <c r="A42" s="1" t="s">
        <v>44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f t="shared" si="0"/>
        <v>0</v>
      </c>
    </row>
    <row r="43" spans="1:21" x14ac:dyDescent="0.2">
      <c r="A43" s="4" t="s">
        <v>46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f t="shared" si="0"/>
        <v>0</v>
      </c>
    </row>
    <row r="44" spans="1:21" x14ac:dyDescent="0.2">
      <c r="A44" s="1" t="s">
        <v>42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f t="shared" si="0"/>
        <v>0</v>
      </c>
    </row>
    <row r="45" spans="1:21" x14ac:dyDescent="0.2">
      <c r="A45" s="1" t="s">
        <v>43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f t="shared" si="0"/>
        <v>0</v>
      </c>
    </row>
    <row r="46" spans="1:21" x14ac:dyDescent="0.2">
      <c r="A46" s="4" t="s">
        <v>47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f t="shared" si="0"/>
        <v>0</v>
      </c>
    </row>
    <row r="47" spans="1:21" x14ac:dyDescent="0.2">
      <c r="A47" s="1" t="s">
        <v>30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9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f t="shared" si="0"/>
        <v>1</v>
      </c>
    </row>
    <row r="48" spans="1:21" x14ac:dyDescent="0.2">
      <c r="A48" s="1" t="s">
        <v>31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f t="shared" si="0"/>
        <v>0</v>
      </c>
    </row>
    <row r="49" spans="1:20" x14ac:dyDescent="0.2">
      <c r="A49" s="1" t="s">
        <v>73</v>
      </c>
      <c r="B49">
        <f>COUNTIF(B2:B48, "*") - COUNTIF(B2:B48, ".")</f>
        <v>3</v>
      </c>
      <c r="C49">
        <f t="shared" ref="C49:T49" si="1">COUNTIF(C2:C48, "*") - COUNTIF(C2:C48, ".")</f>
        <v>1</v>
      </c>
      <c r="D49">
        <f t="shared" si="1"/>
        <v>1</v>
      </c>
      <c r="E49">
        <f t="shared" si="1"/>
        <v>1</v>
      </c>
      <c r="F49">
        <f t="shared" si="1"/>
        <v>1</v>
      </c>
      <c r="G49">
        <f t="shared" si="1"/>
        <v>1</v>
      </c>
      <c r="H49">
        <f t="shared" si="1"/>
        <v>0</v>
      </c>
      <c r="I49">
        <f t="shared" si="1"/>
        <v>0</v>
      </c>
      <c r="J49">
        <f t="shared" si="1"/>
        <v>1</v>
      </c>
      <c r="K49">
        <f t="shared" si="1"/>
        <v>0</v>
      </c>
      <c r="L49">
        <f t="shared" si="1"/>
        <v>2</v>
      </c>
      <c r="M49">
        <f t="shared" si="1"/>
        <v>2</v>
      </c>
      <c r="N49">
        <f t="shared" si="1"/>
        <v>3</v>
      </c>
      <c r="O49">
        <f t="shared" si="1"/>
        <v>0</v>
      </c>
      <c r="P49">
        <f t="shared" si="1"/>
        <v>0</v>
      </c>
      <c r="Q49">
        <f t="shared" si="1"/>
        <v>1</v>
      </c>
      <c r="R49">
        <f t="shared" si="1"/>
        <v>0</v>
      </c>
      <c r="S49">
        <f t="shared" si="1"/>
        <v>0</v>
      </c>
      <c r="T49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D0BE-9461-6545-BFFB-A7E0D2A31DDD}">
  <dimension ref="A1:D48"/>
  <sheetViews>
    <sheetView workbookViewId="0">
      <selection activeCell="A2" sqref="A2:A48"/>
    </sheetView>
  </sheetViews>
  <sheetFormatPr baseColWidth="10" defaultRowHeight="16" x14ac:dyDescent="0.2"/>
  <cols>
    <col min="1" max="3" width="20.6640625" customWidth="1"/>
    <col min="4" max="4" width="38.33203125" customWidth="1"/>
  </cols>
  <sheetData>
    <row r="1" spans="1:4" x14ac:dyDescent="0.2">
      <c r="A1" t="s">
        <v>69</v>
      </c>
      <c r="B1" t="s">
        <v>68</v>
      </c>
      <c r="C1" t="s">
        <v>70</v>
      </c>
      <c r="D1" t="s">
        <v>71</v>
      </c>
    </row>
    <row r="2" spans="1:4" x14ac:dyDescent="0.2">
      <c r="A2" s="1" t="s">
        <v>57</v>
      </c>
      <c r="B2" t="s">
        <v>57</v>
      </c>
      <c r="C2" s="1" t="s">
        <v>57</v>
      </c>
      <c r="D2" t="s">
        <v>72</v>
      </c>
    </row>
    <row r="3" spans="1:4" x14ac:dyDescent="0.2">
      <c r="A3" s="1" t="s">
        <v>56</v>
      </c>
      <c r="B3" t="s">
        <v>56</v>
      </c>
      <c r="C3" s="1" t="s">
        <v>56</v>
      </c>
      <c r="D3" t="s">
        <v>72</v>
      </c>
    </row>
    <row r="4" spans="1:4" x14ac:dyDescent="0.2">
      <c r="A4" s="1" t="s">
        <v>25</v>
      </c>
      <c r="B4" t="s">
        <v>25</v>
      </c>
      <c r="C4" s="1" t="s">
        <v>25</v>
      </c>
      <c r="D4" t="s">
        <v>72</v>
      </c>
    </row>
    <row r="5" spans="1:4" x14ac:dyDescent="0.2">
      <c r="A5" s="1" t="s">
        <v>20</v>
      </c>
      <c r="B5" t="s">
        <v>20</v>
      </c>
      <c r="C5" s="1" t="s">
        <v>67</v>
      </c>
      <c r="D5" t="s">
        <v>72</v>
      </c>
    </row>
    <row r="6" spans="1:4" x14ac:dyDescent="0.2">
      <c r="A6" s="1" t="s">
        <v>26</v>
      </c>
      <c r="B6" t="s">
        <v>26</v>
      </c>
      <c r="C6" s="1" t="s">
        <v>26</v>
      </c>
      <c r="D6" t="s">
        <v>72</v>
      </c>
    </row>
    <row r="7" spans="1:4" x14ac:dyDescent="0.2">
      <c r="A7" s="1" t="s">
        <v>21</v>
      </c>
      <c r="B7" t="s">
        <v>21</v>
      </c>
      <c r="C7" s="1" t="s">
        <v>21</v>
      </c>
      <c r="D7" t="s">
        <v>72</v>
      </c>
    </row>
    <row r="8" spans="1:4" x14ac:dyDescent="0.2">
      <c r="A8" s="1" t="s">
        <v>58</v>
      </c>
      <c r="B8" t="s">
        <v>58</v>
      </c>
      <c r="C8" s="1" t="s">
        <v>58</v>
      </c>
      <c r="D8" t="s">
        <v>72</v>
      </c>
    </row>
    <row r="9" spans="1:4" x14ac:dyDescent="0.2">
      <c r="A9" s="1" t="s">
        <v>22</v>
      </c>
      <c r="B9" t="s">
        <v>22</v>
      </c>
      <c r="C9" s="1" t="s">
        <v>22</v>
      </c>
      <c r="D9" t="s">
        <v>72</v>
      </c>
    </row>
    <row r="10" spans="1:4" x14ac:dyDescent="0.2">
      <c r="A10" s="1" t="s">
        <v>65</v>
      </c>
      <c r="B10" t="s">
        <v>65</v>
      </c>
      <c r="C10" s="1" t="s">
        <v>65</v>
      </c>
      <c r="D10" t="s">
        <v>72</v>
      </c>
    </row>
    <row r="11" spans="1:4" x14ac:dyDescent="0.2">
      <c r="A11" s="1" t="s">
        <v>62</v>
      </c>
      <c r="B11" t="s">
        <v>62</v>
      </c>
      <c r="C11" s="1" t="s">
        <v>62</v>
      </c>
      <c r="D11" t="s">
        <v>72</v>
      </c>
    </row>
    <row r="12" spans="1:4" x14ac:dyDescent="0.2">
      <c r="A12" s="1" t="s">
        <v>49</v>
      </c>
      <c r="B12" t="s">
        <v>49</v>
      </c>
      <c r="C12" s="1" t="s">
        <v>49</v>
      </c>
      <c r="D12" t="s">
        <v>72</v>
      </c>
    </row>
    <row r="13" spans="1:4" x14ac:dyDescent="0.2">
      <c r="A13" s="1" t="s">
        <v>55</v>
      </c>
      <c r="B13" t="s">
        <v>55</v>
      </c>
      <c r="C13" s="1" t="s">
        <v>55</v>
      </c>
      <c r="D13" t="s">
        <v>72</v>
      </c>
    </row>
    <row r="14" spans="1:4" x14ac:dyDescent="0.2">
      <c r="A14" s="1" t="s">
        <v>54</v>
      </c>
      <c r="B14" t="s">
        <v>54</v>
      </c>
      <c r="C14" s="1" t="s">
        <v>54</v>
      </c>
      <c r="D14" t="s">
        <v>72</v>
      </c>
    </row>
    <row r="15" spans="1:4" x14ac:dyDescent="0.2">
      <c r="A15" s="1" t="s">
        <v>48</v>
      </c>
      <c r="B15" t="s">
        <v>48</v>
      </c>
      <c r="C15" s="1" t="s">
        <v>48</v>
      </c>
      <c r="D15" t="s">
        <v>72</v>
      </c>
    </row>
    <row r="16" spans="1:4" x14ac:dyDescent="0.2">
      <c r="A16" s="1" t="s">
        <v>53</v>
      </c>
      <c r="B16" t="s">
        <v>53</v>
      </c>
      <c r="C16" s="1" t="s">
        <v>53</v>
      </c>
      <c r="D16" t="s">
        <v>72</v>
      </c>
    </row>
    <row r="17" spans="1:4" x14ac:dyDescent="0.2">
      <c r="A17" s="1" t="s">
        <v>50</v>
      </c>
      <c r="B17" t="s">
        <v>50</v>
      </c>
      <c r="C17" s="1" t="s">
        <v>50</v>
      </c>
      <c r="D17" t="s">
        <v>72</v>
      </c>
    </row>
    <row r="18" spans="1:4" x14ac:dyDescent="0.2">
      <c r="A18" s="1" t="s">
        <v>52</v>
      </c>
      <c r="B18" t="s">
        <v>52</v>
      </c>
      <c r="C18" s="1" t="s">
        <v>52</v>
      </c>
      <c r="D18" t="s">
        <v>72</v>
      </c>
    </row>
    <row r="19" spans="1:4" x14ac:dyDescent="0.2">
      <c r="A19" s="1" t="s">
        <v>59</v>
      </c>
      <c r="B19" t="s">
        <v>59</v>
      </c>
      <c r="C19" s="1" t="s">
        <v>59</v>
      </c>
      <c r="D19" t="s">
        <v>72</v>
      </c>
    </row>
    <row r="20" spans="1:4" x14ac:dyDescent="0.2">
      <c r="A20" s="1" t="s">
        <v>64</v>
      </c>
      <c r="B20" t="s">
        <v>64</v>
      </c>
      <c r="C20" s="1" t="s">
        <v>64</v>
      </c>
      <c r="D20" t="s">
        <v>72</v>
      </c>
    </row>
    <row r="21" spans="1:4" x14ac:dyDescent="0.2">
      <c r="A21" s="1" t="s">
        <v>66</v>
      </c>
      <c r="B21" t="s">
        <v>66</v>
      </c>
      <c r="C21" s="1" t="s">
        <v>66</v>
      </c>
      <c r="D21" t="s">
        <v>72</v>
      </c>
    </row>
    <row r="22" spans="1:4" x14ac:dyDescent="0.2">
      <c r="A22" s="1" t="s">
        <v>23</v>
      </c>
      <c r="B22" t="s">
        <v>23</v>
      </c>
      <c r="C22" s="1" t="s">
        <v>23</v>
      </c>
      <c r="D22" t="s">
        <v>72</v>
      </c>
    </row>
    <row r="23" spans="1:4" x14ac:dyDescent="0.2">
      <c r="A23" s="1" t="s">
        <v>51</v>
      </c>
      <c r="B23" t="s">
        <v>51</v>
      </c>
      <c r="C23" s="1" t="s">
        <v>51</v>
      </c>
      <c r="D23" t="s">
        <v>72</v>
      </c>
    </row>
    <row r="24" spans="1:4" x14ac:dyDescent="0.2">
      <c r="A24" s="1" t="s">
        <v>63</v>
      </c>
      <c r="B24" t="s">
        <v>63</v>
      </c>
      <c r="C24" s="1" t="s">
        <v>63</v>
      </c>
      <c r="D24" t="s">
        <v>72</v>
      </c>
    </row>
    <row r="25" spans="1:4" x14ac:dyDescent="0.2">
      <c r="A25" s="1" t="s">
        <v>60</v>
      </c>
      <c r="B25" t="s">
        <v>60</v>
      </c>
      <c r="C25" s="1" t="s">
        <v>60</v>
      </c>
      <c r="D25" t="s">
        <v>72</v>
      </c>
    </row>
    <row r="26" spans="1:4" x14ac:dyDescent="0.2">
      <c r="A26" s="1" t="s">
        <v>61</v>
      </c>
      <c r="B26" t="s">
        <v>61</v>
      </c>
      <c r="C26" s="1" t="s">
        <v>61</v>
      </c>
      <c r="D26" t="s">
        <v>72</v>
      </c>
    </row>
    <row r="27" spans="1:4" x14ac:dyDescent="0.2">
      <c r="A27" s="1" t="s">
        <v>27</v>
      </c>
      <c r="B27" t="s">
        <v>27</v>
      </c>
      <c r="C27" s="1" t="s">
        <v>27</v>
      </c>
      <c r="D27" t="s">
        <v>72</v>
      </c>
    </row>
    <row r="28" spans="1:4" x14ac:dyDescent="0.2">
      <c r="A28" s="1" t="s">
        <v>28</v>
      </c>
      <c r="B28" t="s">
        <v>28</v>
      </c>
      <c r="C28" s="1" t="s">
        <v>28</v>
      </c>
      <c r="D28" t="s">
        <v>72</v>
      </c>
    </row>
    <row r="29" spans="1:4" x14ac:dyDescent="0.2">
      <c r="A29" s="1" t="s">
        <v>29</v>
      </c>
      <c r="B29" t="s">
        <v>29</v>
      </c>
      <c r="C29" s="1" t="s">
        <v>29</v>
      </c>
      <c r="D29" t="s">
        <v>72</v>
      </c>
    </row>
    <row r="30" spans="1:4" x14ac:dyDescent="0.2">
      <c r="A30" s="1" t="s">
        <v>34</v>
      </c>
      <c r="B30" t="s">
        <v>34</v>
      </c>
      <c r="C30" s="1" t="s">
        <v>34</v>
      </c>
      <c r="D30" t="s">
        <v>72</v>
      </c>
    </row>
    <row r="31" spans="1:4" x14ac:dyDescent="0.2">
      <c r="A31" s="1" t="s">
        <v>39</v>
      </c>
      <c r="B31" t="s">
        <v>39</v>
      </c>
      <c r="C31" s="1" t="s">
        <v>39</v>
      </c>
      <c r="D31" t="s">
        <v>72</v>
      </c>
    </row>
    <row r="32" spans="1:4" x14ac:dyDescent="0.2">
      <c r="A32" s="1" t="s">
        <v>38</v>
      </c>
      <c r="B32" t="s">
        <v>38</v>
      </c>
      <c r="C32" s="1" t="s">
        <v>38</v>
      </c>
      <c r="D32" t="s">
        <v>72</v>
      </c>
    </row>
    <row r="33" spans="1:4" x14ac:dyDescent="0.2">
      <c r="A33" s="4" t="s">
        <v>40</v>
      </c>
      <c r="B33" t="s">
        <v>40</v>
      </c>
      <c r="C33" s="4" t="s">
        <v>40</v>
      </c>
      <c r="D33" t="s">
        <v>72</v>
      </c>
    </row>
    <row r="34" spans="1:4" x14ac:dyDescent="0.2">
      <c r="A34" s="1" t="s">
        <v>36</v>
      </c>
      <c r="B34" t="s">
        <v>36</v>
      </c>
      <c r="C34" s="1" t="s">
        <v>36</v>
      </c>
      <c r="D34" t="s">
        <v>72</v>
      </c>
    </row>
    <row r="35" spans="1:4" x14ac:dyDescent="0.2">
      <c r="A35" s="1" t="s">
        <v>37</v>
      </c>
      <c r="B35" t="s">
        <v>37</v>
      </c>
      <c r="C35" s="1" t="s">
        <v>37</v>
      </c>
      <c r="D35" t="s">
        <v>72</v>
      </c>
    </row>
    <row r="36" spans="1:4" x14ac:dyDescent="0.2">
      <c r="A36" s="4" t="s">
        <v>41</v>
      </c>
      <c r="B36" t="s">
        <v>41</v>
      </c>
      <c r="C36" s="4" t="s">
        <v>41</v>
      </c>
      <c r="D36" t="s">
        <v>72</v>
      </c>
    </row>
    <row r="37" spans="1:4" x14ac:dyDescent="0.2">
      <c r="A37" s="1" t="s">
        <v>32</v>
      </c>
      <c r="B37" t="s">
        <v>32</v>
      </c>
      <c r="C37" s="1" t="s">
        <v>32</v>
      </c>
      <c r="D37" t="s">
        <v>72</v>
      </c>
    </row>
    <row r="38" spans="1:4" x14ac:dyDescent="0.2">
      <c r="A38" s="1" t="s">
        <v>33</v>
      </c>
      <c r="B38" t="s">
        <v>33</v>
      </c>
      <c r="C38" s="1" t="s">
        <v>33</v>
      </c>
      <c r="D38" t="s">
        <v>72</v>
      </c>
    </row>
    <row r="39" spans="1:4" x14ac:dyDescent="0.2">
      <c r="A39" s="1" t="s">
        <v>24</v>
      </c>
      <c r="B39" t="s">
        <v>24</v>
      </c>
      <c r="C39" s="1" t="s">
        <v>24</v>
      </c>
      <c r="D39" t="s">
        <v>72</v>
      </c>
    </row>
    <row r="40" spans="1:4" x14ac:dyDescent="0.2">
      <c r="A40" s="1" t="s">
        <v>35</v>
      </c>
      <c r="B40" t="s">
        <v>35</v>
      </c>
      <c r="C40" s="1" t="s">
        <v>35</v>
      </c>
      <c r="D40" t="s">
        <v>72</v>
      </c>
    </row>
    <row r="41" spans="1:4" x14ac:dyDescent="0.2">
      <c r="A41" s="1" t="s">
        <v>45</v>
      </c>
      <c r="B41" t="s">
        <v>45</v>
      </c>
      <c r="C41" s="1" t="s">
        <v>45</v>
      </c>
      <c r="D41" t="s">
        <v>72</v>
      </c>
    </row>
    <row r="42" spans="1:4" x14ac:dyDescent="0.2">
      <c r="A42" s="1" t="s">
        <v>44</v>
      </c>
      <c r="B42" t="s">
        <v>44</v>
      </c>
      <c r="C42" s="1" t="s">
        <v>44</v>
      </c>
      <c r="D42" t="s">
        <v>72</v>
      </c>
    </row>
    <row r="43" spans="1:4" x14ac:dyDescent="0.2">
      <c r="A43" s="4" t="s">
        <v>46</v>
      </c>
      <c r="B43" t="s">
        <v>46</v>
      </c>
      <c r="C43" s="4" t="s">
        <v>46</v>
      </c>
      <c r="D43" t="s">
        <v>72</v>
      </c>
    </row>
    <row r="44" spans="1:4" x14ac:dyDescent="0.2">
      <c r="A44" s="1" t="s">
        <v>42</v>
      </c>
      <c r="B44" t="s">
        <v>42</v>
      </c>
      <c r="C44" s="1" t="s">
        <v>42</v>
      </c>
      <c r="D44" t="s">
        <v>72</v>
      </c>
    </row>
    <row r="45" spans="1:4" x14ac:dyDescent="0.2">
      <c r="A45" s="1" t="s">
        <v>43</v>
      </c>
      <c r="B45" t="s">
        <v>43</v>
      </c>
      <c r="C45" s="1" t="s">
        <v>43</v>
      </c>
      <c r="D45" t="s">
        <v>72</v>
      </c>
    </row>
    <row r="46" spans="1:4" x14ac:dyDescent="0.2">
      <c r="A46" s="4" t="s">
        <v>47</v>
      </c>
      <c r="B46" t="s">
        <v>47</v>
      </c>
      <c r="C46" s="4" t="s">
        <v>47</v>
      </c>
      <c r="D46" t="s">
        <v>72</v>
      </c>
    </row>
    <row r="47" spans="1:4" x14ac:dyDescent="0.2">
      <c r="A47" s="1" t="s">
        <v>30</v>
      </c>
      <c r="B47" t="s">
        <v>30</v>
      </c>
      <c r="C47" s="1" t="s">
        <v>30</v>
      </c>
      <c r="D47" t="s">
        <v>72</v>
      </c>
    </row>
    <row r="48" spans="1:4" x14ac:dyDescent="0.2">
      <c r="A48" s="1" t="s">
        <v>31</v>
      </c>
      <c r="B48" t="s">
        <v>31</v>
      </c>
      <c r="C48" s="1" t="s">
        <v>31</v>
      </c>
      <c r="D48" t="s">
        <v>72</v>
      </c>
    </row>
  </sheetData>
  <sortState xmlns:xlrd2="http://schemas.microsoft.com/office/spreadsheetml/2017/richdata2" ref="F2:F18">
    <sortCondition ref="F2:F18"/>
  </sortState>
  <conditionalFormatting sqref="F16 C2:C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0B3C-E286-7545-9816-02A38DFA9086}">
  <dimension ref="A1:H50"/>
  <sheetViews>
    <sheetView workbookViewId="0">
      <selection activeCell="A2" sqref="A2:A20"/>
    </sheetView>
  </sheetViews>
  <sheetFormatPr baseColWidth="10" defaultRowHeight="16" x14ac:dyDescent="0.2"/>
  <cols>
    <col min="1" max="1" width="28.83203125" customWidth="1"/>
    <col min="2" max="2" width="31.83203125" customWidth="1"/>
    <col min="3" max="3" width="26.83203125" customWidth="1"/>
    <col min="4" max="4" width="20" customWidth="1"/>
  </cols>
  <sheetData>
    <row r="1" spans="1:7" x14ac:dyDescent="0.2">
      <c r="A1" t="s">
        <v>69</v>
      </c>
      <c r="B1" t="s">
        <v>68</v>
      </c>
      <c r="C1" t="s">
        <v>70</v>
      </c>
      <c r="D1" t="s">
        <v>71</v>
      </c>
      <c r="G1" s="1"/>
    </row>
    <row r="2" spans="1:7" x14ac:dyDescent="0.2">
      <c r="A2" t="s">
        <v>77</v>
      </c>
      <c r="B2" t="s">
        <v>77</v>
      </c>
      <c r="C2" s="1" t="s">
        <v>77</v>
      </c>
      <c r="D2" t="s">
        <v>96</v>
      </c>
    </row>
    <row r="3" spans="1:7" x14ac:dyDescent="0.2">
      <c r="A3" t="s">
        <v>87</v>
      </c>
      <c r="B3" s="6" t="s">
        <v>87</v>
      </c>
      <c r="C3" s="9" t="s">
        <v>87</v>
      </c>
      <c r="D3" t="s">
        <v>96</v>
      </c>
    </row>
    <row r="4" spans="1:7" x14ac:dyDescent="0.2">
      <c r="A4" t="s">
        <v>81</v>
      </c>
      <c r="B4" s="6" t="s">
        <v>81</v>
      </c>
      <c r="C4" s="9" t="s">
        <v>81</v>
      </c>
      <c r="D4" t="s">
        <v>96</v>
      </c>
    </row>
    <row r="5" spans="1:7" x14ac:dyDescent="0.2">
      <c r="A5" t="s">
        <v>83</v>
      </c>
      <c r="B5" s="7" t="s">
        <v>83</v>
      </c>
      <c r="C5" s="11" t="s">
        <v>83</v>
      </c>
      <c r="D5" t="s">
        <v>96</v>
      </c>
    </row>
    <row r="6" spans="1:7" x14ac:dyDescent="0.2">
      <c r="A6" t="s">
        <v>94</v>
      </c>
      <c r="B6" t="s">
        <v>94</v>
      </c>
      <c r="C6" s="1" t="s">
        <v>94</v>
      </c>
      <c r="D6" t="s">
        <v>96</v>
      </c>
    </row>
    <row r="7" spans="1:7" x14ac:dyDescent="0.2">
      <c r="A7" t="s">
        <v>86</v>
      </c>
      <c r="B7" t="s">
        <v>86</v>
      </c>
      <c r="C7" s="1" t="s">
        <v>86</v>
      </c>
      <c r="D7" t="s">
        <v>96</v>
      </c>
    </row>
    <row r="8" spans="1:7" x14ac:dyDescent="0.2">
      <c r="A8" t="s">
        <v>91</v>
      </c>
      <c r="B8" t="s">
        <v>91</v>
      </c>
      <c r="C8" s="1" t="s">
        <v>91</v>
      </c>
      <c r="D8" t="s">
        <v>96</v>
      </c>
    </row>
    <row r="9" spans="1:7" x14ac:dyDescent="0.2">
      <c r="A9" t="s">
        <v>88</v>
      </c>
      <c r="B9" t="s">
        <v>88</v>
      </c>
      <c r="C9" s="1" t="s">
        <v>88</v>
      </c>
      <c r="D9" t="s">
        <v>96</v>
      </c>
    </row>
    <row r="10" spans="1:7" x14ac:dyDescent="0.2">
      <c r="A10" t="s">
        <v>80</v>
      </c>
      <c r="B10" t="s">
        <v>80</v>
      </c>
      <c r="C10" s="1" t="s">
        <v>80</v>
      </c>
      <c r="D10" t="s">
        <v>96</v>
      </c>
    </row>
    <row r="11" spans="1:7" x14ac:dyDescent="0.2">
      <c r="A11" t="s">
        <v>85</v>
      </c>
      <c r="B11" t="s">
        <v>85</v>
      </c>
      <c r="C11" s="10" t="s">
        <v>85</v>
      </c>
      <c r="D11" t="s">
        <v>96</v>
      </c>
    </row>
    <row r="12" spans="1:7" x14ac:dyDescent="0.2">
      <c r="A12" t="s">
        <v>95</v>
      </c>
      <c r="B12" t="s">
        <v>95</v>
      </c>
      <c r="C12" s="1" t="s">
        <v>95</v>
      </c>
      <c r="D12" t="s">
        <v>96</v>
      </c>
    </row>
    <row r="13" spans="1:7" x14ac:dyDescent="0.2">
      <c r="A13" t="s">
        <v>82</v>
      </c>
      <c r="B13" t="s">
        <v>82</v>
      </c>
      <c r="C13" s="1" t="s">
        <v>82</v>
      </c>
      <c r="D13" t="s">
        <v>96</v>
      </c>
    </row>
    <row r="14" spans="1:7" x14ac:dyDescent="0.2">
      <c r="A14" t="s">
        <v>84</v>
      </c>
      <c r="B14" t="s">
        <v>84</v>
      </c>
      <c r="C14" s="1" t="s">
        <v>84</v>
      </c>
      <c r="D14" t="s">
        <v>96</v>
      </c>
    </row>
    <row r="15" spans="1:7" x14ac:dyDescent="0.2">
      <c r="A15" t="s">
        <v>78</v>
      </c>
      <c r="B15" s="5" t="s">
        <v>78</v>
      </c>
      <c r="C15" s="4" t="s">
        <v>78</v>
      </c>
      <c r="D15" t="s">
        <v>96</v>
      </c>
    </row>
    <row r="16" spans="1:7" x14ac:dyDescent="0.2">
      <c r="A16" t="s">
        <v>90</v>
      </c>
      <c r="B16" s="7" t="s">
        <v>90</v>
      </c>
      <c r="C16" s="11" t="s">
        <v>90</v>
      </c>
      <c r="D16" t="s">
        <v>96</v>
      </c>
    </row>
    <row r="17" spans="1:8" x14ac:dyDescent="0.2">
      <c r="A17" t="s">
        <v>79</v>
      </c>
      <c r="B17" t="s">
        <v>79</v>
      </c>
      <c r="C17" s="4" t="s">
        <v>79</v>
      </c>
      <c r="D17" t="s">
        <v>96</v>
      </c>
    </row>
    <row r="18" spans="1:8" x14ac:dyDescent="0.2">
      <c r="A18" t="s">
        <v>93</v>
      </c>
      <c r="B18" t="s">
        <v>93</v>
      </c>
      <c r="C18" t="s">
        <v>93</v>
      </c>
      <c r="D18" t="s">
        <v>96</v>
      </c>
    </row>
    <row r="19" spans="1:8" x14ac:dyDescent="0.2">
      <c r="A19" t="s">
        <v>92</v>
      </c>
      <c r="B19" t="s">
        <v>92</v>
      </c>
      <c r="C19" s="1" t="s">
        <v>92</v>
      </c>
      <c r="D19" t="s">
        <v>96</v>
      </c>
    </row>
    <row r="20" spans="1:8" x14ac:dyDescent="0.2">
      <c r="A20" t="s">
        <v>89</v>
      </c>
      <c r="B20" s="8" t="s">
        <v>89</v>
      </c>
      <c r="C20" s="12" t="s">
        <v>89</v>
      </c>
      <c r="D20" t="s">
        <v>96</v>
      </c>
    </row>
    <row r="21" spans="1:8" x14ac:dyDescent="0.2">
      <c r="A21" s="1"/>
      <c r="C21" s="1"/>
    </row>
    <row r="22" spans="1:8" x14ac:dyDescent="0.2">
      <c r="A22" s="1"/>
      <c r="C22" s="1"/>
    </row>
    <row r="23" spans="1:8" x14ac:dyDescent="0.2">
      <c r="A23" s="1"/>
      <c r="C23" s="1"/>
      <c r="H23" s="1"/>
    </row>
    <row r="24" spans="1:8" x14ac:dyDescent="0.2">
      <c r="A24" s="1"/>
      <c r="C24" s="1"/>
      <c r="H24" s="1"/>
    </row>
    <row r="25" spans="1:8" x14ac:dyDescent="0.2">
      <c r="A25" s="1"/>
      <c r="C25" s="1"/>
      <c r="H25" s="10"/>
    </row>
    <row r="26" spans="1:8" x14ac:dyDescent="0.2">
      <c r="A26" s="1"/>
      <c r="C26" s="1"/>
      <c r="H26" s="10"/>
    </row>
    <row r="27" spans="1:8" x14ac:dyDescent="0.2">
      <c r="A27" s="1"/>
      <c r="C27" s="1"/>
      <c r="H27" s="10"/>
    </row>
    <row r="28" spans="1:8" x14ac:dyDescent="0.2">
      <c r="A28" s="1"/>
      <c r="C28" s="1"/>
      <c r="H28" s="1"/>
    </row>
    <row r="29" spans="1:8" x14ac:dyDescent="0.2">
      <c r="A29" s="1"/>
      <c r="C29" s="1"/>
      <c r="H29" s="10"/>
    </row>
    <row r="30" spans="1:8" x14ac:dyDescent="0.2">
      <c r="A30" s="1"/>
      <c r="C30" s="1"/>
      <c r="H30" s="10"/>
    </row>
    <row r="31" spans="1:8" x14ac:dyDescent="0.2">
      <c r="A31" s="1"/>
      <c r="C31" s="1"/>
      <c r="H31" s="10"/>
    </row>
    <row r="32" spans="1:8" x14ac:dyDescent="0.2">
      <c r="A32" s="1"/>
      <c r="C32" s="1"/>
      <c r="H32" s="10"/>
    </row>
    <row r="33" spans="1:8" x14ac:dyDescent="0.2">
      <c r="A33" s="4"/>
      <c r="C33" s="4"/>
      <c r="H33" s="10"/>
    </row>
    <row r="34" spans="1:8" x14ac:dyDescent="0.2">
      <c r="A34" s="1"/>
      <c r="C34" s="1"/>
      <c r="H34" s="10"/>
    </row>
    <row r="35" spans="1:8" x14ac:dyDescent="0.2">
      <c r="A35" s="1"/>
      <c r="C35" s="1"/>
      <c r="H35" s="10"/>
    </row>
    <row r="36" spans="1:8" x14ac:dyDescent="0.2">
      <c r="A36" s="4"/>
      <c r="C36" s="4"/>
      <c r="H36" s="10"/>
    </row>
    <row r="37" spans="1:8" x14ac:dyDescent="0.2">
      <c r="A37" s="1"/>
      <c r="C37" s="1"/>
      <c r="H37" s="10"/>
    </row>
    <row r="38" spans="1:8" x14ac:dyDescent="0.2">
      <c r="A38" s="1"/>
      <c r="C38" s="1"/>
      <c r="H38" s="10"/>
    </row>
    <row r="39" spans="1:8" x14ac:dyDescent="0.2">
      <c r="A39" s="1"/>
      <c r="C39" s="1"/>
      <c r="H39" s="10"/>
    </row>
    <row r="40" spans="1:8" x14ac:dyDescent="0.2">
      <c r="A40" s="1"/>
      <c r="C40" s="1"/>
      <c r="H40" s="10"/>
    </row>
    <row r="41" spans="1:8" x14ac:dyDescent="0.2">
      <c r="A41" s="1"/>
      <c r="C41" s="1"/>
      <c r="H41" s="10"/>
    </row>
    <row r="42" spans="1:8" x14ac:dyDescent="0.2">
      <c r="A42" s="1"/>
      <c r="C42" s="1"/>
      <c r="H42" s="10"/>
    </row>
    <row r="43" spans="1:8" x14ac:dyDescent="0.2">
      <c r="A43" s="4"/>
      <c r="C43" s="4"/>
      <c r="H43" s="1"/>
    </row>
    <row r="44" spans="1:8" x14ac:dyDescent="0.2">
      <c r="A44" s="1"/>
      <c r="C44" s="1"/>
      <c r="H44" s="1"/>
    </row>
    <row r="45" spans="1:8" x14ac:dyDescent="0.2">
      <c r="A45" s="1"/>
      <c r="C45" s="1"/>
      <c r="H45" s="1"/>
    </row>
    <row r="46" spans="1:8" x14ac:dyDescent="0.2">
      <c r="A46" s="4"/>
      <c r="C46" s="4"/>
      <c r="H46" s="1"/>
    </row>
    <row r="47" spans="1:8" x14ac:dyDescent="0.2">
      <c r="A47" s="1"/>
      <c r="C47" s="1"/>
      <c r="H47" s="1"/>
    </row>
    <row r="48" spans="1:8" x14ac:dyDescent="0.2">
      <c r="A48" s="1"/>
      <c r="C48" s="1"/>
      <c r="H48" s="1"/>
    </row>
    <row r="49" spans="7:8" x14ac:dyDescent="0.2">
      <c r="G49" s="1"/>
      <c r="H49" s="1"/>
    </row>
    <row r="50" spans="7:8" x14ac:dyDescent="0.2">
      <c r="H50" s="1"/>
    </row>
  </sheetData>
  <sortState xmlns:xlrd2="http://schemas.microsoft.com/office/spreadsheetml/2017/richdata2" ref="A2:A20">
    <sortCondition ref="A2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MappedMatrix</vt:lpstr>
      <vt:lpstr>Vars1945</vt:lpstr>
      <vt:lpstr>Vars1740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2023-06-08T16:15:22Z</dcterms:created>
  <dcterms:modified xsi:type="dcterms:W3CDTF">2024-03-06T02:08:15Z</dcterms:modified>
</cp:coreProperties>
</file>