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_DATA\OcuTox\ECHA1k\"/>
    </mc:Choice>
  </mc:AlternateContent>
  <xr:revisionPtr revIDLastSave="0" documentId="13_ncr:1_{154DBB09-379E-4804-AC3B-ABE193FF0AF9}" xr6:coauthVersionLast="45" xr6:coauthVersionMax="45" xr10:uidLastSave="{00000000-0000-0000-0000-000000000000}"/>
  <bookViews>
    <workbookView xWindow="345" yWindow="1110" windowWidth="25980" windowHeight="13860" tabRatio="300" firstSheet="1" activeTab="2" xr2:uid="{00000000-000D-0000-FFFF-FFFF00000000}"/>
  </bookViews>
  <sheets>
    <sheet name="data" sheetId="7" r:id="rId1"/>
    <sheet name="predictions" sheetId="17" r:id="rId2"/>
    <sheet name="summ_upd" sheetId="18" r:id="rId3"/>
    <sheet name="summ" sheetId="20"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28" i="18" l="1"/>
  <c r="Y28" i="18"/>
  <c r="V28" i="18"/>
  <c r="U28" i="18"/>
  <c r="R28" i="18"/>
  <c r="Q28" i="18"/>
  <c r="M28" i="18"/>
  <c r="L28" i="18"/>
  <c r="I28" i="18"/>
  <c r="H28" i="18"/>
  <c r="E28" i="18"/>
  <c r="D28" i="18"/>
  <c r="Z13" i="18"/>
  <c r="Y13" i="18"/>
  <c r="X13" i="18"/>
  <c r="W13" i="18"/>
  <c r="V13" i="18"/>
  <c r="U13" i="18"/>
  <c r="T13" i="18"/>
  <c r="S13" i="18"/>
  <c r="R13" i="18"/>
  <c r="Q13" i="18"/>
  <c r="P13" i="18"/>
  <c r="O13" i="18"/>
  <c r="Z12" i="18"/>
  <c r="Y12" i="18"/>
  <c r="X12" i="18"/>
  <c r="W12" i="18"/>
  <c r="V12" i="18"/>
  <c r="U12" i="18"/>
  <c r="T12" i="18"/>
  <c r="S12" i="18"/>
  <c r="R12" i="18"/>
  <c r="Q12" i="18"/>
  <c r="P12" i="18"/>
  <c r="O12" i="18"/>
  <c r="Z11" i="18"/>
  <c r="Y11" i="18"/>
  <c r="X11" i="18"/>
  <c r="W11" i="18"/>
  <c r="V11" i="18"/>
  <c r="U11" i="18"/>
  <c r="T11" i="18"/>
  <c r="S11" i="18"/>
  <c r="R11" i="18"/>
  <c r="Q11" i="18"/>
  <c r="P11" i="18"/>
  <c r="O11" i="18"/>
  <c r="Z7" i="18"/>
  <c r="Y7" i="18"/>
  <c r="X7" i="18"/>
  <c r="W7" i="18"/>
  <c r="V7" i="18"/>
  <c r="U7" i="18"/>
  <c r="T7" i="18"/>
  <c r="S7" i="18"/>
  <c r="R7" i="18"/>
  <c r="Q7" i="18"/>
  <c r="P7" i="18"/>
  <c r="O7" i="18"/>
  <c r="Z6" i="18"/>
  <c r="Y6" i="18"/>
  <c r="X6" i="18"/>
  <c r="W6" i="18"/>
  <c r="V6" i="18"/>
  <c r="U6" i="18"/>
  <c r="T6" i="18"/>
  <c r="S6" i="18"/>
  <c r="R6" i="18"/>
  <c r="Q6" i="18"/>
  <c r="P6" i="18"/>
  <c r="O6" i="18"/>
  <c r="Z5" i="18"/>
  <c r="Y5" i="18"/>
  <c r="X5" i="18"/>
  <c r="W5" i="18"/>
  <c r="V5" i="18"/>
  <c r="U5" i="18"/>
  <c r="T5" i="18"/>
  <c r="S5" i="18"/>
  <c r="R5" i="18"/>
  <c r="Q5" i="18"/>
  <c r="P5" i="18"/>
  <c r="O5" i="18"/>
  <c r="Z10" i="18"/>
  <c r="Y10" i="18"/>
  <c r="X10" i="18"/>
  <c r="W10" i="18"/>
  <c r="V10" i="18"/>
  <c r="U10" i="18"/>
  <c r="T10" i="18"/>
  <c r="S10" i="18"/>
  <c r="R10" i="18"/>
  <c r="Q10" i="18"/>
  <c r="P10" i="18"/>
  <c r="O10" i="18"/>
  <c r="Z9" i="18"/>
  <c r="Y9" i="18"/>
  <c r="X9" i="18"/>
  <c r="W9" i="18"/>
  <c r="V9" i="18"/>
  <c r="U9" i="18"/>
  <c r="T9" i="18"/>
  <c r="S9" i="18"/>
  <c r="R9" i="18"/>
  <c r="Q9" i="18"/>
  <c r="P9" i="18"/>
  <c r="O9" i="18"/>
  <c r="Z4" i="18"/>
  <c r="Y4" i="18"/>
  <c r="X4" i="18"/>
  <c r="W4" i="18"/>
  <c r="V4" i="18"/>
  <c r="U4" i="18"/>
  <c r="T4" i="18"/>
  <c r="S4" i="18"/>
  <c r="R4" i="18"/>
  <c r="Q4" i="18"/>
  <c r="P4" i="18"/>
  <c r="O4" i="18"/>
  <c r="Z3" i="18"/>
  <c r="Y3" i="18"/>
  <c r="X3" i="18"/>
  <c r="W3" i="18"/>
  <c r="V3" i="18"/>
  <c r="U3" i="18"/>
  <c r="T3" i="18"/>
  <c r="S3" i="18"/>
  <c r="R3" i="18"/>
  <c r="Q3" i="18"/>
  <c r="P3" i="18"/>
  <c r="O3" i="18"/>
  <c r="Z13" i="20"/>
  <c r="Y13" i="20"/>
  <c r="X13" i="20"/>
  <c r="W13" i="20"/>
  <c r="V13" i="20"/>
  <c r="U13" i="20"/>
  <c r="T13" i="20"/>
  <c r="S13" i="20"/>
  <c r="R13" i="20"/>
  <c r="Q13" i="20"/>
  <c r="P13" i="20"/>
  <c r="O13" i="20"/>
  <c r="M13" i="20"/>
  <c r="L13" i="20"/>
  <c r="K13" i="20"/>
  <c r="J13" i="20"/>
  <c r="I13" i="20"/>
  <c r="H13" i="20"/>
  <c r="G13" i="20"/>
  <c r="F13" i="20"/>
  <c r="E13" i="20"/>
  <c r="D13" i="20"/>
  <c r="C13" i="20"/>
  <c r="B13" i="20"/>
  <c r="Z12" i="20"/>
  <c r="Y12" i="20"/>
  <c r="X12" i="20"/>
  <c r="W12" i="20"/>
  <c r="V12" i="20"/>
  <c r="U12" i="20"/>
  <c r="T12" i="20"/>
  <c r="S12" i="20"/>
  <c r="R12" i="20"/>
  <c r="Q12" i="20"/>
  <c r="P12" i="20"/>
  <c r="O12" i="20"/>
  <c r="M12" i="20"/>
  <c r="L12" i="20"/>
  <c r="K12" i="20"/>
  <c r="J12" i="20"/>
  <c r="I12" i="20"/>
  <c r="H12" i="20"/>
  <c r="G12" i="20"/>
  <c r="F12" i="20"/>
  <c r="E12" i="20"/>
  <c r="D12" i="20"/>
  <c r="C12" i="20"/>
  <c r="B12" i="20"/>
  <c r="Z11" i="20"/>
  <c r="Y11" i="20"/>
  <c r="X11" i="20"/>
  <c r="W11" i="20"/>
  <c r="V11" i="20"/>
  <c r="U11" i="20"/>
  <c r="T11" i="20"/>
  <c r="S11" i="20"/>
  <c r="R11" i="20"/>
  <c r="Q11" i="20"/>
  <c r="P11" i="20"/>
  <c r="O11" i="20"/>
  <c r="M11" i="20"/>
  <c r="L11" i="20"/>
  <c r="K11" i="20"/>
  <c r="J11" i="20"/>
  <c r="I11" i="20"/>
  <c r="H11" i="20"/>
  <c r="G11" i="20"/>
  <c r="F11" i="20"/>
  <c r="E11" i="20"/>
  <c r="D11" i="20"/>
  <c r="C11" i="20"/>
  <c r="B11" i="20"/>
  <c r="Z10" i="20"/>
  <c r="Y10" i="20"/>
  <c r="X10" i="20"/>
  <c r="W10" i="20"/>
  <c r="V10" i="20"/>
  <c r="U10" i="20"/>
  <c r="T10" i="20"/>
  <c r="S10" i="20"/>
  <c r="R10" i="20"/>
  <c r="Q10" i="20"/>
  <c r="P10" i="20"/>
  <c r="O10" i="20"/>
  <c r="M10" i="20"/>
  <c r="L10" i="20"/>
  <c r="K10" i="20"/>
  <c r="J10" i="20"/>
  <c r="I10" i="20"/>
  <c r="H10" i="20"/>
  <c r="G10" i="20"/>
  <c r="F10" i="20"/>
  <c r="E10" i="20"/>
  <c r="D10" i="20"/>
  <c r="C10" i="20"/>
  <c r="B10" i="20"/>
  <c r="Z9" i="20"/>
  <c r="Y9" i="20"/>
  <c r="X9" i="20"/>
  <c r="W9" i="20"/>
  <c r="V9" i="20"/>
  <c r="U9" i="20"/>
  <c r="T9" i="20"/>
  <c r="S9" i="20"/>
  <c r="R9" i="20"/>
  <c r="Q9" i="20"/>
  <c r="P9" i="20"/>
  <c r="O9" i="20"/>
  <c r="M9" i="20"/>
  <c r="L9" i="20"/>
  <c r="K9" i="20"/>
  <c r="J9" i="20"/>
  <c r="I9" i="20"/>
  <c r="H9" i="20"/>
  <c r="G9" i="20"/>
  <c r="F9" i="20"/>
  <c r="E9" i="20"/>
  <c r="D9" i="20"/>
  <c r="C9" i="20"/>
  <c r="B9" i="20"/>
  <c r="Z7" i="20"/>
  <c r="Y7" i="20"/>
  <c r="X7" i="20"/>
  <c r="W7" i="20"/>
  <c r="V7" i="20"/>
  <c r="U7" i="20"/>
  <c r="T7" i="20"/>
  <c r="S7" i="20"/>
  <c r="R7" i="20"/>
  <c r="Q7" i="20"/>
  <c r="P7" i="20"/>
  <c r="O7" i="20"/>
  <c r="M7" i="20"/>
  <c r="L7" i="20"/>
  <c r="K7" i="20"/>
  <c r="J7" i="20"/>
  <c r="I7" i="20"/>
  <c r="H7" i="20"/>
  <c r="G7" i="20"/>
  <c r="F7" i="20"/>
  <c r="E7" i="20"/>
  <c r="D7" i="20"/>
  <c r="C7" i="20"/>
  <c r="B7" i="20"/>
  <c r="Z6" i="20"/>
  <c r="Y6" i="20"/>
  <c r="X6" i="20"/>
  <c r="W6" i="20"/>
  <c r="V6" i="20"/>
  <c r="U6" i="20"/>
  <c r="T6" i="20"/>
  <c r="S6" i="20"/>
  <c r="R6" i="20"/>
  <c r="Q6" i="20"/>
  <c r="P6" i="20"/>
  <c r="O6" i="20"/>
  <c r="M6" i="20"/>
  <c r="L6" i="20"/>
  <c r="K6" i="20"/>
  <c r="J6" i="20"/>
  <c r="I6" i="20"/>
  <c r="H6" i="20"/>
  <c r="G6" i="20"/>
  <c r="F6" i="20"/>
  <c r="E6" i="20"/>
  <c r="D6" i="20"/>
  <c r="C6" i="20"/>
  <c r="B6" i="20"/>
  <c r="Z5" i="20"/>
  <c r="Y5" i="20"/>
  <c r="X5" i="20"/>
  <c r="W5" i="20"/>
  <c r="V5" i="20"/>
  <c r="U5" i="20"/>
  <c r="T5" i="20"/>
  <c r="S5" i="20"/>
  <c r="R5" i="20"/>
  <c r="Q5" i="20"/>
  <c r="P5" i="20"/>
  <c r="O5" i="20"/>
  <c r="M5" i="20"/>
  <c r="L5" i="20"/>
  <c r="K5" i="20"/>
  <c r="J5" i="20"/>
  <c r="I5" i="20"/>
  <c r="H5" i="20"/>
  <c r="G5" i="20"/>
  <c r="F5" i="20"/>
  <c r="E5" i="20"/>
  <c r="D5" i="20"/>
  <c r="C5" i="20"/>
  <c r="B5" i="20"/>
  <c r="Z4" i="20"/>
  <c r="Y4" i="20"/>
  <c r="X4" i="20"/>
  <c r="W4" i="20"/>
  <c r="V4" i="20"/>
  <c r="U4" i="20"/>
  <c r="T4" i="20"/>
  <c r="S4" i="20"/>
  <c r="R4" i="20"/>
  <c r="Q4" i="20"/>
  <c r="P4" i="20"/>
  <c r="O4" i="20"/>
  <c r="M4" i="20"/>
  <c r="L4" i="20"/>
  <c r="K4" i="20"/>
  <c r="J4" i="20"/>
  <c r="I4" i="20"/>
  <c r="H4" i="20"/>
  <c r="H19" i="20" s="1"/>
  <c r="G4" i="20"/>
  <c r="F4" i="20"/>
  <c r="E4" i="20"/>
  <c r="D4" i="20"/>
  <c r="C4" i="20"/>
  <c r="B4" i="20"/>
  <c r="Z3" i="20"/>
  <c r="Y3" i="20"/>
  <c r="X3" i="20"/>
  <c r="W3" i="20"/>
  <c r="V3" i="20"/>
  <c r="U3" i="20"/>
  <c r="T3" i="20"/>
  <c r="S3" i="20"/>
  <c r="R3" i="20"/>
  <c r="Q3" i="20"/>
  <c r="P3" i="20"/>
  <c r="O3" i="20"/>
  <c r="M3" i="20"/>
  <c r="L3" i="20"/>
  <c r="K3" i="20"/>
  <c r="J3" i="20"/>
  <c r="I3" i="20"/>
  <c r="H3" i="20"/>
  <c r="G3" i="20"/>
  <c r="F3" i="20"/>
  <c r="E3" i="20"/>
  <c r="D3" i="20"/>
  <c r="C3" i="20"/>
  <c r="B3" i="20"/>
  <c r="Q21" i="20"/>
  <c r="Y20" i="20"/>
  <c r="H20" i="20"/>
  <c r="Q19" i="20"/>
  <c r="Y18" i="20"/>
  <c r="H18" i="20"/>
  <c r="V21" i="20"/>
  <c r="U21" i="20"/>
  <c r="R21" i="20"/>
  <c r="I21" i="20"/>
  <c r="H21" i="20"/>
  <c r="E21" i="20"/>
  <c r="D21" i="20"/>
  <c r="Z21" i="20"/>
  <c r="Y21" i="20"/>
  <c r="V20" i="20"/>
  <c r="U20" i="20"/>
  <c r="M21" i="20"/>
  <c r="L21" i="20"/>
  <c r="I20" i="20"/>
  <c r="Z20" i="20"/>
  <c r="R20" i="20"/>
  <c r="Q20" i="20"/>
  <c r="M20" i="20"/>
  <c r="L20" i="20"/>
  <c r="E20" i="20"/>
  <c r="D20" i="20"/>
  <c r="V18" i="20"/>
  <c r="U18" i="20"/>
  <c r="R18" i="20"/>
  <c r="Q18" i="20"/>
  <c r="I18" i="20"/>
  <c r="E18" i="20"/>
  <c r="D18" i="20"/>
  <c r="Z18" i="20"/>
  <c r="M18" i="20"/>
  <c r="L18" i="20"/>
  <c r="Z19" i="20"/>
  <c r="Y19" i="20"/>
  <c r="V19" i="20"/>
  <c r="U19" i="20"/>
  <c r="R19" i="20"/>
  <c r="M19" i="20"/>
  <c r="L19" i="20"/>
  <c r="I19" i="20"/>
  <c r="E19" i="20"/>
  <c r="D19" i="20"/>
  <c r="Y28" i="20" l="1"/>
  <c r="Q28" i="20"/>
  <c r="Q26" i="20"/>
  <c r="Q24" i="20"/>
  <c r="I28" i="20"/>
  <c r="I26" i="20"/>
  <c r="I24" i="20"/>
  <c r="R27" i="20"/>
  <c r="R25" i="20"/>
  <c r="Z27" i="20"/>
  <c r="Z25" i="20"/>
  <c r="Q27" i="20"/>
  <c r="Q25" i="20"/>
  <c r="Z28" i="20"/>
  <c r="Z26" i="20"/>
  <c r="Z24" i="20"/>
  <c r="R28" i="20"/>
  <c r="R26" i="20"/>
  <c r="R24" i="20"/>
  <c r="I27" i="20"/>
  <c r="I25" i="20"/>
  <c r="H28" i="20"/>
  <c r="L28" i="20"/>
  <c r="L26" i="20"/>
  <c r="L24" i="20"/>
  <c r="D28" i="20"/>
  <c r="D26" i="20"/>
  <c r="D24" i="20"/>
  <c r="D27" i="20"/>
  <c r="D25" i="20"/>
  <c r="E28" i="20"/>
  <c r="E26" i="20"/>
  <c r="E24" i="20"/>
  <c r="V28" i="20"/>
  <c r="V26" i="20"/>
  <c r="V24" i="20"/>
  <c r="M27" i="20"/>
  <c r="M25" i="20"/>
  <c r="V27" i="20"/>
  <c r="V25" i="20"/>
  <c r="H27" i="20"/>
  <c r="U28" i="20"/>
  <c r="U26" i="20"/>
  <c r="U24" i="20"/>
  <c r="L27" i="20"/>
  <c r="L25" i="20"/>
  <c r="U27" i="20"/>
  <c r="U25" i="20"/>
  <c r="M28" i="20"/>
  <c r="M26" i="20"/>
  <c r="M24" i="20"/>
  <c r="E27" i="20"/>
  <c r="E25" i="20"/>
  <c r="Y27" i="20"/>
  <c r="H25" i="20"/>
  <c r="Y25" i="20"/>
  <c r="H24" i="20"/>
  <c r="Y24" i="20"/>
  <c r="H26" i="20"/>
  <c r="Y26" i="20"/>
  <c r="M13" i="18" l="1"/>
  <c r="L13" i="18"/>
  <c r="K13" i="18"/>
  <c r="J13" i="18"/>
  <c r="I13" i="18"/>
  <c r="H13" i="18"/>
  <c r="G13" i="18"/>
  <c r="F13" i="18"/>
  <c r="E13" i="18"/>
  <c r="D13" i="18"/>
  <c r="C13" i="18"/>
  <c r="B13" i="18"/>
  <c r="M12" i="18"/>
  <c r="L12" i="18"/>
  <c r="K12" i="18"/>
  <c r="J12" i="18"/>
  <c r="I12" i="18"/>
  <c r="H12" i="18"/>
  <c r="G12" i="18"/>
  <c r="F12" i="18"/>
  <c r="E12" i="18"/>
  <c r="D12" i="18"/>
  <c r="C12" i="18"/>
  <c r="B12" i="18"/>
  <c r="M11" i="18"/>
  <c r="L11" i="18"/>
  <c r="K11" i="18"/>
  <c r="J11" i="18"/>
  <c r="I11" i="18"/>
  <c r="H11" i="18"/>
  <c r="G11" i="18"/>
  <c r="F11" i="18"/>
  <c r="E11" i="18"/>
  <c r="D11" i="18"/>
  <c r="C11" i="18"/>
  <c r="B11" i="18"/>
  <c r="M7" i="18"/>
  <c r="L7" i="18"/>
  <c r="K7" i="18"/>
  <c r="J7" i="18"/>
  <c r="I7" i="18"/>
  <c r="H7" i="18"/>
  <c r="G7" i="18"/>
  <c r="F7" i="18"/>
  <c r="E7" i="18"/>
  <c r="D7" i="18"/>
  <c r="C7" i="18"/>
  <c r="B7" i="18"/>
  <c r="M6" i="18"/>
  <c r="L6" i="18"/>
  <c r="K6" i="18"/>
  <c r="J6" i="18"/>
  <c r="I6" i="18"/>
  <c r="H6" i="18"/>
  <c r="G6" i="18"/>
  <c r="F6" i="18"/>
  <c r="E6" i="18"/>
  <c r="D6" i="18"/>
  <c r="C6" i="18"/>
  <c r="B6" i="18"/>
  <c r="M5" i="18"/>
  <c r="L5" i="18"/>
  <c r="K5" i="18"/>
  <c r="J5" i="18"/>
  <c r="I5" i="18"/>
  <c r="H5" i="18"/>
  <c r="G5" i="18"/>
  <c r="F5" i="18"/>
  <c r="E5" i="18"/>
  <c r="D5" i="18"/>
  <c r="C5" i="18"/>
  <c r="B5" i="18"/>
  <c r="M10" i="18"/>
  <c r="L10" i="18"/>
  <c r="K10" i="18"/>
  <c r="J10" i="18"/>
  <c r="I10" i="18"/>
  <c r="H10" i="18"/>
  <c r="G10" i="18"/>
  <c r="F10" i="18"/>
  <c r="E10" i="18"/>
  <c r="D10" i="18"/>
  <c r="C10" i="18"/>
  <c r="B10" i="18"/>
  <c r="M9" i="18"/>
  <c r="L9" i="18"/>
  <c r="K9" i="18"/>
  <c r="J9" i="18"/>
  <c r="I9" i="18"/>
  <c r="H9" i="18"/>
  <c r="G9" i="18"/>
  <c r="F9" i="18"/>
  <c r="E9" i="18"/>
  <c r="D9" i="18"/>
  <c r="C9" i="18"/>
  <c r="B9" i="18"/>
  <c r="M4" i="18"/>
  <c r="L4" i="18"/>
  <c r="K4" i="18"/>
  <c r="J4" i="18"/>
  <c r="I4" i="18"/>
  <c r="H4" i="18"/>
  <c r="G4" i="18"/>
  <c r="F4" i="18"/>
  <c r="E4" i="18"/>
  <c r="D4" i="18"/>
  <c r="C4" i="18"/>
  <c r="B4" i="18"/>
  <c r="M3" i="18"/>
  <c r="L3" i="18"/>
  <c r="K3" i="18"/>
  <c r="J3" i="18"/>
  <c r="I3" i="18"/>
  <c r="H3" i="18"/>
  <c r="G3" i="18"/>
  <c r="F3" i="18"/>
  <c r="E3" i="18"/>
  <c r="D3" i="18"/>
  <c r="C3" i="18"/>
  <c r="B3" i="18"/>
  <c r="R21" i="18" l="1"/>
  <c r="Q21" i="18"/>
  <c r="Z21" i="18"/>
  <c r="Y21" i="18"/>
  <c r="Z20" i="18"/>
  <c r="Y20" i="18"/>
  <c r="R20" i="18"/>
  <c r="R18" i="18"/>
  <c r="Q18" i="18"/>
  <c r="Z19" i="18"/>
  <c r="Y19" i="18"/>
  <c r="V19" i="18"/>
  <c r="Q19" i="18"/>
  <c r="E21" i="18"/>
  <c r="D21" i="18"/>
  <c r="M20" i="18"/>
  <c r="L20" i="18"/>
  <c r="E18" i="18"/>
  <c r="D18" i="18"/>
  <c r="M19" i="18"/>
  <c r="L19" i="18"/>
  <c r="E19" i="18"/>
  <c r="I18" i="18" l="1"/>
  <c r="D19" i="18"/>
  <c r="D26" i="18" s="1"/>
  <c r="E20" i="18"/>
  <c r="H19" i="18"/>
  <c r="R19" i="18"/>
  <c r="R26" i="18" s="1"/>
  <c r="H20" i="18"/>
  <c r="D20" i="18"/>
  <c r="D27" i="18" s="1"/>
  <c r="U18" i="18"/>
  <c r="V18" i="18"/>
  <c r="E26" i="18"/>
  <c r="E24" i="18"/>
  <c r="L21" i="18"/>
  <c r="L27" i="18" s="1"/>
  <c r="L18" i="18"/>
  <c r="M21" i="18"/>
  <c r="M27" i="18" s="1"/>
  <c r="M18" i="18"/>
  <c r="H21" i="18"/>
  <c r="U19" i="18"/>
  <c r="Y18" i="18"/>
  <c r="Q26" i="18"/>
  <c r="Q24" i="18"/>
  <c r="Q20" i="18"/>
  <c r="Y25" i="18"/>
  <c r="Y27" i="18"/>
  <c r="U20" i="18"/>
  <c r="U21" i="18"/>
  <c r="I19" i="18"/>
  <c r="H18" i="18"/>
  <c r="I21" i="18"/>
  <c r="Z18" i="18"/>
  <c r="R24" i="18"/>
  <c r="R27" i="18"/>
  <c r="Z25" i="18"/>
  <c r="Z27" i="18"/>
  <c r="V20" i="18"/>
  <c r="V21" i="18"/>
  <c r="M25" i="18"/>
  <c r="L25" i="18"/>
  <c r="I20" i="18"/>
  <c r="D24" i="18"/>
  <c r="AE923" i="17"/>
  <c r="AE922" i="17"/>
  <c r="AE921" i="17"/>
  <c r="AE920" i="17"/>
  <c r="AE919" i="17"/>
  <c r="AE918" i="17"/>
  <c r="AE917" i="17"/>
  <c r="AE916" i="17"/>
  <c r="AE915" i="17"/>
  <c r="AE914" i="17"/>
  <c r="AE913" i="17"/>
  <c r="AE912" i="17"/>
  <c r="AE911" i="17"/>
  <c r="AE910" i="17"/>
  <c r="AE909" i="17"/>
  <c r="AE908" i="17"/>
  <c r="AE907" i="17"/>
  <c r="AE906" i="17"/>
  <c r="AE905" i="17"/>
  <c r="AE904" i="17"/>
  <c r="AE903" i="17"/>
  <c r="AE902" i="17"/>
  <c r="AE901" i="17"/>
  <c r="AE900" i="17"/>
  <c r="AE899" i="17"/>
  <c r="AE898" i="17"/>
  <c r="AE897" i="17"/>
  <c r="AE896" i="17"/>
  <c r="AE895" i="17"/>
  <c r="AE894" i="17"/>
  <c r="AE893" i="17"/>
  <c r="AE892" i="17"/>
  <c r="AE891" i="17"/>
  <c r="AE890" i="17"/>
  <c r="AE889" i="17"/>
  <c r="AE888" i="17"/>
  <c r="AE887" i="17"/>
  <c r="AE886" i="17"/>
  <c r="AE885" i="17"/>
  <c r="AE884" i="17"/>
  <c r="AE883" i="17"/>
  <c r="AE882" i="17"/>
  <c r="AE881" i="17"/>
  <c r="AE880" i="17"/>
  <c r="AE879" i="17"/>
  <c r="AE878" i="17"/>
  <c r="AE877" i="17"/>
  <c r="AE876" i="17"/>
  <c r="AE875" i="17"/>
  <c r="AE874" i="17"/>
  <c r="AE873" i="17"/>
  <c r="AE872" i="17"/>
  <c r="AE871" i="17"/>
  <c r="AE870" i="17"/>
  <c r="AE869" i="17"/>
  <c r="AE868" i="17"/>
  <c r="AE867" i="17"/>
  <c r="AE866" i="17"/>
  <c r="AE865" i="17"/>
  <c r="AE864" i="17"/>
  <c r="AE863" i="17"/>
  <c r="AE862" i="17"/>
  <c r="AE861" i="17"/>
  <c r="AE860" i="17"/>
  <c r="AE859" i="17"/>
  <c r="AE858" i="17"/>
  <c r="AE857" i="17"/>
  <c r="AE856" i="17"/>
  <c r="AE855" i="17"/>
  <c r="AE854" i="17"/>
  <c r="AE853" i="17"/>
  <c r="AE852" i="17"/>
  <c r="AE851" i="17"/>
  <c r="AE850" i="17"/>
  <c r="AE849" i="17"/>
  <c r="AE848" i="17"/>
  <c r="AE847" i="17"/>
  <c r="AE846" i="17"/>
  <c r="AE845" i="17"/>
  <c r="AE844" i="17"/>
  <c r="AE843" i="17"/>
  <c r="AE842" i="17"/>
  <c r="AE841" i="17"/>
  <c r="AE840" i="17"/>
  <c r="AE839" i="17"/>
  <c r="AE838" i="17"/>
  <c r="AE837" i="17"/>
  <c r="AE836" i="17"/>
  <c r="AE835" i="17"/>
  <c r="AE834" i="17"/>
  <c r="AE833" i="17"/>
  <c r="AE832" i="17"/>
  <c r="AE831" i="17"/>
  <c r="AE830" i="17"/>
  <c r="AE829" i="17"/>
  <c r="AE828" i="17"/>
  <c r="AE827" i="17"/>
  <c r="AE826" i="17"/>
  <c r="AE825" i="17"/>
  <c r="AE824" i="17"/>
  <c r="AE823" i="17"/>
  <c r="AE822" i="17"/>
  <c r="AE821" i="17"/>
  <c r="AE820" i="17"/>
  <c r="AE819" i="17"/>
  <c r="AE818" i="17"/>
  <c r="AE817" i="17"/>
  <c r="AE816" i="17"/>
  <c r="AE815" i="17"/>
  <c r="AE814" i="17"/>
  <c r="AE813" i="17"/>
  <c r="AE812" i="17"/>
  <c r="AE811" i="17"/>
  <c r="AE810" i="17"/>
  <c r="AE809" i="17"/>
  <c r="AE808" i="17"/>
  <c r="AE807" i="17"/>
  <c r="AE806" i="17"/>
  <c r="AE805" i="17"/>
  <c r="AE804" i="17"/>
  <c r="AE803" i="17"/>
  <c r="AE802" i="17"/>
  <c r="AE801" i="17"/>
  <c r="AE800" i="17"/>
  <c r="AE799" i="17"/>
  <c r="AE798" i="17"/>
  <c r="AE797" i="17"/>
  <c r="AE796" i="17"/>
  <c r="AE795" i="17"/>
  <c r="AE794" i="17"/>
  <c r="AE793" i="17"/>
  <c r="AE792" i="17"/>
  <c r="AE791" i="17"/>
  <c r="AE790" i="17"/>
  <c r="AE789" i="17"/>
  <c r="AE788" i="17"/>
  <c r="AE787" i="17"/>
  <c r="AE786" i="17"/>
  <c r="AE785" i="17"/>
  <c r="AE784" i="17"/>
  <c r="AE783" i="17"/>
  <c r="AE782" i="17"/>
  <c r="AE781" i="17"/>
  <c r="AE780" i="17"/>
  <c r="AE779" i="17"/>
  <c r="AE778" i="17"/>
  <c r="AE777" i="17"/>
  <c r="AE776" i="17"/>
  <c r="AE775" i="17"/>
  <c r="AE774" i="17"/>
  <c r="AE773" i="17"/>
  <c r="AE772" i="17"/>
  <c r="AE771" i="17"/>
  <c r="AE770" i="17"/>
  <c r="AE769" i="17"/>
  <c r="AE768" i="17"/>
  <c r="AE767" i="17"/>
  <c r="AE766" i="17"/>
  <c r="AE765" i="17"/>
  <c r="AE764" i="17"/>
  <c r="AE763" i="17"/>
  <c r="AE762" i="17"/>
  <c r="AE761" i="17"/>
  <c r="AE760" i="17"/>
  <c r="AE759" i="17"/>
  <c r="AE758" i="17"/>
  <c r="AE757" i="17"/>
  <c r="AE756" i="17"/>
  <c r="AE755" i="17"/>
  <c r="AE754" i="17"/>
  <c r="AE753" i="17"/>
  <c r="AE752" i="17"/>
  <c r="AE751" i="17"/>
  <c r="AE750" i="17"/>
  <c r="AE749" i="17"/>
  <c r="AE748" i="17"/>
  <c r="AE747" i="17"/>
  <c r="AE746" i="17"/>
  <c r="AE745" i="17"/>
  <c r="AE744" i="17"/>
  <c r="AE743" i="17"/>
  <c r="AE742" i="17"/>
  <c r="AE741" i="17"/>
  <c r="AE740" i="17"/>
  <c r="AE739" i="17"/>
  <c r="AE738" i="17"/>
  <c r="AE737" i="17"/>
  <c r="AE736" i="17"/>
  <c r="AE735" i="17"/>
  <c r="AE734" i="17"/>
  <c r="AE733" i="17"/>
  <c r="AE732" i="17"/>
  <c r="AE731" i="17"/>
  <c r="AE730" i="17"/>
  <c r="AE729" i="17"/>
  <c r="AE728" i="17"/>
  <c r="AE727" i="17"/>
  <c r="AE726" i="17"/>
  <c r="AE725" i="17"/>
  <c r="AE724" i="17"/>
  <c r="AE723" i="17"/>
  <c r="AE722" i="17"/>
  <c r="AE721" i="17"/>
  <c r="AE720" i="17"/>
  <c r="AE719" i="17"/>
  <c r="AE718" i="17"/>
  <c r="AE717" i="17"/>
  <c r="AE716" i="17"/>
  <c r="AE715" i="17"/>
  <c r="AE714" i="17"/>
  <c r="AE713" i="17"/>
  <c r="AE712" i="17"/>
  <c r="AE711" i="17"/>
  <c r="AE710" i="17"/>
  <c r="AE709" i="17"/>
  <c r="AE708" i="17"/>
  <c r="AE707" i="17"/>
  <c r="AE706" i="17"/>
  <c r="AE705" i="17"/>
  <c r="AE704" i="17"/>
  <c r="AE703" i="17"/>
  <c r="AE702" i="17"/>
  <c r="AE701" i="17"/>
  <c r="AE700" i="17"/>
  <c r="AE699" i="17"/>
  <c r="AE698" i="17"/>
  <c r="AE697" i="17"/>
  <c r="AE696" i="17"/>
  <c r="AE695" i="17"/>
  <c r="AE694" i="17"/>
  <c r="AE693" i="17"/>
  <c r="AE692" i="17"/>
  <c r="AE691" i="17"/>
  <c r="AE690" i="17"/>
  <c r="AE689" i="17"/>
  <c r="AE688" i="17"/>
  <c r="AE687" i="17"/>
  <c r="AE686" i="17"/>
  <c r="AE685" i="17"/>
  <c r="AE684" i="17"/>
  <c r="AE683" i="17"/>
  <c r="AE682" i="17"/>
  <c r="AE681" i="17"/>
  <c r="AE680" i="17"/>
  <c r="AE679" i="17"/>
  <c r="AE678" i="17"/>
  <c r="AE677" i="17"/>
  <c r="AE676" i="17"/>
  <c r="AE675" i="17"/>
  <c r="AE674" i="17"/>
  <c r="AE673" i="17"/>
  <c r="AE672" i="17"/>
  <c r="AE671" i="17"/>
  <c r="AE670" i="17"/>
  <c r="AE669" i="17"/>
  <c r="AE668" i="17"/>
  <c r="AE667" i="17"/>
  <c r="AE666" i="17"/>
  <c r="AE665" i="17"/>
  <c r="AE664" i="17"/>
  <c r="AE663" i="17"/>
  <c r="AE662" i="17"/>
  <c r="AE661" i="17"/>
  <c r="AE660" i="17"/>
  <c r="AE659" i="17"/>
  <c r="AE658" i="17"/>
  <c r="AE657" i="17"/>
  <c r="AE656" i="17"/>
  <c r="AE655" i="17"/>
  <c r="AE654" i="17"/>
  <c r="AE653" i="17"/>
  <c r="AE652" i="17"/>
  <c r="AE651" i="17"/>
  <c r="AE650" i="17"/>
  <c r="AE649" i="17"/>
  <c r="AE648" i="17"/>
  <c r="AE647" i="17"/>
  <c r="AE646" i="17"/>
  <c r="AE645" i="17"/>
  <c r="AE644" i="17"/>
  <c r="AE643" i="17"/>
  <c r="AE642" i="17"/>
  <c r="AE641" i="17"/>
  <c r="AE640" i="17"/>
  <c r="AE639" i="17"/>
  <c r="AE638" i="17"/>
  <c r="AE637" i="17"/>
  <c r="AE636" i="17"/>
  <c r="AE635" i="17"/>
  <c r="AE634" i="17"/>
  <c r="AE633" i="17"/>
  <c r="AE632" i="17"/>
  <c r="AE631" i="17"/>
  <c r="AE630" i="17"/>
  <c r="AE629" i="17"/>
  <c r="AE628" i="17"/>
  <c r="AE627" i="17"/>
  <c r="AE626" i="17"/>
  <c r="AE625" i="17"/>
  <c r="AE624" i="17"/>
  <c r="AE623" i="17"/>
  <c r="AE622" i="17"/>
  <c r="AE621" i="17"/>
  <c r="AE620" i="17"/>
  <c r="AE619" i="17"/>
  <c r="AE618" i="17"/>
  <c r="AE617" i="17"/>
  <c r="AE616" i="17"/>
  <c r="AE615" i="17"/>
  <c r="AE614" i="17"/>
  <c r="AE613" i="17"/>
  <c r="AE612" i="17"/>
  <c r="AE611" i="17"/>
  <c r="AE610" i="17"/>
  <c r="AE609" i="17"/>
  <c r="AE608" i="17"/>
  <c r="AE607" i="17"/>
  <c r="AE606" i="17"/>
  <c r="AE605" i="17"/>
  <c r="AE604" i="17"/>
  <c r="AE603" i="17"/>
  <c r="AE602" i="17"/>
  <c r="AE601" i="17"/>
  <c r="AE600" i="17"/>
  <c r="AE599" i="17"/>
  <c r="AE598" i="17"/>
  <c r="AE597" i="17"/>
  <c r="AE596" i="17"/>
  <c r="AE595" i="17"/>
  <c r="AE594" i="17"/>
  <c r="AE593" i="17"/>
  <c r="AE592" i="17"/>
  <c r="AE591" i="17"/>
  <c r="AE590" i="17"/>
  <c r="AE589" i="17"/>
  <c r="AE588" i="17"/>
  <c r="AE587" i="17"/>
  <c r="AE586" i="17"/>
  <c r="AE585" i="17"/>
  <c r="AE584" i="17"/>
  <c r="AE583" i="17"/>
  <c r="AE582" i="17"/>
  <c r="AE581" i="17"/>
  <c r="AE580" i="17"/>
  <c r="AE579" i="17"/>
  <c r="AE578" i="17"/>
  <c r="AE577" i="17"/>
  <c r="AE576" i="17"/>
  <c r="AE575" i="17"/>
  <c r="AE574" i="17"/>
  <c r="AE573" i="17"/>
  <c r="AE572" i="17"/>
  <c r="AE571" i="17"/>
  <c r="AE570" i="17"/>
  <c r="AE569" i="17"/>
  <c r="AE568" i="17"/>
  <c r="AE567" i="17"/>
  <c r="AE566" i="17"/>
  <c r="AE565" i="17"/>
  <c r="AE564" i="17"/>
  <c r="AE563" i="17"/>
  <c r="AE562" i="17"/>
  <c r="AE561" i="17"/>
  <c r="AE560" i="17"/>
  <c r="AE559" i="17"/>
  <c r="AE558" i="17"/>
  <c r="AE557" i="17"/>
  <c r="AE556" i="17"/>
  <c r="AE555" i="17"/>
  <c r="AE554" i="17"/>
  <c r="AE553" i="17"/>
  <c r="AE552" i="17"/>
  <c r="AE551" i="17"/>
  <c r="AE550" i="17"/>
  <c r="AE549" i="17"/>
  <c r="AE548" i="17"/>
  <c r="AE547" i="17"/>
  <c r="AE546" i="17"/>
  <c r="AE545" i="17"/>
  <c r="AE544" i="17"/>
  <c r="AE543" i="17"/>
  <c r="AE542" i="17"/>
  <c r="AE541" i="17"/>
  <c r="AE540" i="17"/>
  <c r="AE539" i="17"/>
  <c r="AE538" i="17"/>
  <c r="AE537" i="17"/>
  <c r="AE536" i="17"/>
  <c r="AE535" i="17"/>
  <c r="AE534" i="17"/>
  <c r="AE533" i="17"/>
  <c r="AE532" i="17"/>
  <c r="AE531" i="17"/>
  <c r="AE530" i="17"/>
  <c r="AE529" i="17"/>
  <c r="AE528" i="17"/>
  <c r="AE527" i="17"/>
  <c r="AE526" i="17"/>
  <c r="AE525" i="17"/>
  <c r="AE524" i="17"/>
  <c r="AE523" i="17"/>
  <c r="AE522" i="17"/>
  <c r="AE521" i="17"/>
  <c r="AE520" i="17"/>
  <c r="AE519" i="17"/>
  <c r="AE518" i="17"/>
  <c r="AE517" i="17"/>
  <c r="AE516" i="17"/>
  <c r="AE515" i="17"/>
  <c r="AE514" i="17"/>
  <c r="AE513" i="17"/>
  <c r="AE512" i="17"/>
  <c r="AE511" i="17"/>
  <c r="AE510" i="17"/>
  <c r="AE509" i="17"/>
  <c r="AE508" i="17"/>
  <c r="AE507" i="17"/>
  <c r="AE506" i="17"/>
  <c r="AE505" i="17"/>
  <c r="AE504" i="17"/>
  <c r="AE503" i="17"/>
  <c r="AE502" i="17"/>
  <c r="AE501" i="17"/>
  <c r="AE500" i="17"/>
  <c r="AE499" i="17"/>
  <c r="AE498" i="17"/>
  <c r="AE497" i="17"/>
  <c r="AE496" i="17"/>
  <c r="AE495" i="17"/>
  <c r="AE494" i="17"/>
  <c r="AE493" i="17"/>
  <c r="AE492" i="17"/>
  <c r="AE491" i="17"/>
  <c r="AE490" i="17"/>
  <c r="AE489" i="17"/>
  <c r="AE488" i="17"/>
  <c r="AE487" i="17"/>
  <c r="AE486" i="17"/>
  <c r="AE485" i="17"/>
  <c r="AE484" i="17"/>
  <c r="AE483" i="17"/>
  <c r="AE482" i="17"/>
  <c r="AE481" i="17"/>
  <c r="AE480" i="17"/>
  <c r="AE479" i="17"/>
  <c r="AE478" i="17"/>
  <c r="AE477" i="17"/>
  <c r="AE476" i="17"/>
  <c r="AE475" i="17"/>
  <c r="AE474" i="17"/>
  <c r="AE473" i="17"/>
  <c r="AE472" i="17"/>
  <c r="AE471" i="17"/>
  <c r="AE470" i="17"/>
  <c r="AE469" i="17"/>
  <c r="AE468" i="17"/>
  <c r="AE467" i="17"/>
  <c r="AE466" i="17"/>
  <c r="AE465" i="17"/>
  <c r="AE464" i="17"/>
  <c r="AE463" i="17"/>
  <c r="AE462" i="17"/>
  <c r="AE461" i="17"/>
  <c r="AE460" i="17"/>
  <c r="AE459" i="17"/>
  <c r="AE458" i="17"/>
  <c r="AE457" i="17"/>
  <c r="AE456" i="17"/>
  <c r="AE455" i="17"/>
  <c r="AE454" i="17"/>
  <c r="AE453" i="17"/>
  <c r="AE452" i="17"/>
  <c r="AE451" i="17"/>
  <c r="AE450" i="17"/>
  <c r="AE449" i="17"/>
  <c r="AE448" i="17"/>
  <c r="AE447" i="17"/>
  <c r="AE446" i="17"/>
  <c r="AE445" i="17"/>
  <c r="AE444" i="17"/>
  <c r="AE443" i="17"/>
  <c r="AE442" i="17"/>
  <c r="AE441" i="17"/>
  <c r="AE440" i="17"/>
  <c r="AE439" i="17"/>
  <c r="AE438" i="17"/>
  <c r="AE437" i="17"/>
  <c r="AE436" i="17"/>
  <c r="AE435" i="17"/>
  <c r="AE434" i="17"/>
  <c r="AE433" i="17"/>
  <c r="AE432" i="17"/>
  <c r="AE431" i="17"/>
  <c r="AE430" i="17"/>
  <c r="AE429" i="17"/>
  <c r="AE428" i="17"/>
  <c r="AE427" i="17"/>
  <c r="AE426" i="17"/>
  <c r="AE425" i="17"/>
  <c r="AE424" i="17"/>
  <c r="AE423" i="17"/>
  <c r="AE422" i="17"/>
  <c r="AE421" i="17"/>
  <c r="AE420" i="17"/>
  <c r="AE419" i="17"/>
  <c r="AE418" i="17"/>
  <c r="AE417" i="17"/>
  <c r="AE416" i="17"/>
  <c r="AE415" i="17"/>
  <c r="AE414" i="17"/>
  <c r="AE413" i="17"/>
  <c r="AE412" i="17"/>
  <c r="AE411" i="17"/>
  <c r="AE410" i="17"/>
  <c r="AE409" i="17"/>
  <c r="AE408" i="17"/>
  <c r="AE407" i="17"/>
  <c r="AE406" i="17"/>
  <c r="AE405" i="17"/>
  <c r="AE404" i="17"/>
  <c r="AE403" i="17"/>
  <c r="AE402" i="17"/>
  <c r="AE401" i="17"/>
  <c r="AE400" i="17"/>
  <c r="AE399" i="17"/>
  <c r="AE398" i="17"/>
  <c r="AE397" i="17"/>
  <c r="AE396" i="17"/>
  <c r="AE395" i="17"/>
  <c r="AE394" i="17"/>
  <c r="AE393" i="17"/>
  <c r="AE392" i="17"/>
  <c r="AE391" i="17"/>
  <c r="AE390" i="17"/>
  <c r="AE389" i="17"/>
  <c r="AE388" i="17"/>
  <c r="AE387" i="17"/>
  <c r="AE386" i="17"/>
  <c r="AE385" i="17"/>
  <c r="AE384" i="17"/>
  <c r="AE383" i="17"/>
  <c r="AE382" i="17"/>
  <c r="AE381" i="17"/>
  <c r="AE380" i="17"/>
  <c r="AE379" i="17"/>
  <c r="AE378" i="17"/>
  <c r="AE377" i="17"/>
  <c r="AE376" i="17"/>
  <c r="AE375" i="17"/>
  <c r="AE374" i="17"/>
  <c r="AE373" i="17"/>
  <c r="AE372" i="17"/>
  <c r="AE371" i="17"/>
  <c r="AE370" i="17"/>
  <c r="AE369" i="17"/>
  <c r="AE368" i="17"/>
  <c r="AE367" i="17"/>
  <c r="AE366" i="17"/>
  <c r="AE365" i="17"/>
  <c r="AE364" i="17"/>
  <c r="AE363" i="17"/>
  <c r="AE362" i="17"/>
  <c r="AE361" i="17"/>
  <c r="AE360" i="17"/>
  <c r="AE359" i="17"/>
  <c r="AE358" i="17"/>
  <c r="AE357" i="17"/>
  <c r="AE356" i="17"/>
  <c r="AE355" i="17"/>
  <c r="AE354" i="17"/>
  <c r="AE353" i="17"/>
  <c r="AE352" i="17"/>
  <c r="AE351" i="17"/>
  <c r="AE350" i="17"/>
  <c r="AE349" i="17"/>
  <c r="AE348" i="17"/>
  <c r="AE347" i="17"/>
  <c r="AE346" i="17"/>
  <c r="AE345" i="17"/>
  <c r="AE344" i="17"/>
  <c r="AE343" i="17"/>
  <c r="AE342" i="17"/>
  <c r="AE341" i="17"/>
  <c r="AE340" i="17"/>
  <c r="AE339" i="17"/>
  <c r="AE338" i="17"/>
  <c r="AE337" i="17"/>
  <c r="AE336" i="17"/>
  <c r="AE335" i="17"/>
  <c r="AE334" i="17"/>
  <c r="AE333" i="17"/>
  <c r="AE332" i="17"/>
  <c r="AE331" i="17"/>
  <c r="AE330" i="17"/>
  <c r="AE329" i="17"/>
  <c r="AE328" i="17"/>
  <c r="AE327" i="17"/>
  <c r="AE326" i="17"/>
  <c r="AE325" i="17"/>
  <c r="AE324" i="17"/>
  <c r="AE323" i="17"/>
  <c r="AE322" i="17"/>
  <c r="AE321" i="17"/>
  <c r="AE320" i="17"/>
  <c r="AE319" i="17"/>
  <c r="AE318" i="17"/>
  <c r="AE317" i="17"/>
  <c r="AE316" i="17"/>
  <c r="AE315" i="17"/>
  <c r="AE314" i="17"/>
  <c r="AE313" i="17"/>
  <c r="AE312" i="17"/>
  <c r="AE311" i="17"/>
  <c r="AE310" i="17"/>
  <c r="AE309" i="17"/>
  <c r="AE308" i="17"/>
  <c r="AE307" i="17"/>
  <c r="AE306" i="17"/>
  <c r="AE305" i="17"/>
  <c r="AE304" i="17"/>
  <c r="AE303" i="17"/>
  <c r="AE302" i="17"/>
  <c r="AE301" i="17"/>
  <c r="AE300" i="17"/>
  <c r="AE299" i="17"/>
  <c r="AE298" i="17"/>
  <c r="AE297" i="17"/>
  <c r="AE296" i="17"/>
  <c r="AE295" i="17"/>
  <c r="AE294" i="17"/>
  <c r="AE293" i="17"/>
  <c r="AE292" i="17"/>
  <c r="AE291" i="17"/>
  <c r="AE290" i="17"/>
  <c r="AE289" i="17"/>
  <c r="AE288" i="17"/>
  <c r="AE287" i="17"/>
  <c r="AE286" i="17"/>
  <c r="AE285" i="17"/>
  <c r="AE284" i="17"/>
  <c r="AE283" i="17"/>
  <c r="AE282" i="17"/>
  <c r="AE281" i="17"/>
  <c r="AE280" i="17"/>
  <c r="AE279" i="17"/>
  <c r="AE278" i="17"/>
  <c r="AE277" i="17"/>
  <c r="AE276" i="17"/>
  <c r="AE275" i="17"/>
  <c r="AE274" i="17"/>
  <c r="AE273" i="17"/>
  <c r="AE272" i="17"/>
  <c r="AE271" i="17"/>
  <c r="AE270" i="17"/>
  <c r="AE269" i="17"/>
  <c r="AE268" i="17"/>
  <c r="AE267" i="17"/>
  <c r="AE266" i="17"/>
  <c r="AE265" i="17"/>
  <c r="AE264" i="17"/>
  <c r="AE263" i="17"/>
  <c r="AE262" i="17"/>
  <c r="AE261" i="17"/>
  <c r="AE260" i="17"/>
  <c r="AE259" i="17"/>
  <c r="AE258" i="17"/>
  <c r="AE257" i="17"/>
  <c r="AE256" i="17"/>
  <c r="AE255" i="17"/>
  <c r="AE254" i="17"/>
  <c r="AE253" i="17"/>
  <c r="AE252" i="17"/>
  <c r="AE251" i="17"/>
  <c r="AE250" i="17"/>
  <c r="AE249" i="17"/>
  <c r="AE248" i="17"/>
  <c r="AE247" i="17"/>
  <c r="AE246" i="17"/>
  <c r="AE245" i="17"/>
  <c r="AE244" i="17"/>
  <c r="AE243" i="17"/>
  <c r="AE242" i="17"/>
  <c r="AE241" i="17"/>
  <c r="AE240" i="17"/>
  <c r="AE239" i="17"/>
  <c r="AE238" i="17"/>
  <c r="AE237" i="17"/>
  <c r="AE236" i="17"/>
  <c r="AE235" i="17"/>
  <c r="AE234" i="17"/>
  <c r="AE233" i="17"/>
  <c r="AE232" i="17"/>
  <c r="AE231" i="17"/>
  <c r="AE230" i="17"/>
  <c r="AE229" i="17"/>
  <c r="AE228" i="17"/>
  <c r="AE227" i="17"/>
  <c r="AE226" i="17"/>
  <c r="AE225" i="17"/>
  <c r="AE224" i="17"/>
  <c r="AE223" i="17"/>
  <c r="AE222" i="17"/>
  <c r="AE221" i="17"/>
  <c r="AE220" i="17"/>
  <c r="AE219" i="17"/>
  <c r="AE218" i="17"/>
  <c r="AE217" i="17"/>
  <c r="AE216" i="17"/>
  <c r="AE215" i="17"/>
  <c r="AE214" i="17"/>
  <c r="AE213" i="17"/>
  <c r="AE212" i="17"/>
  <c r="AE211" i="17"/>
  <c r="AE210" i="17"/>
  <c r="AE209" i="17"/>
  <c r="AE208" i="17"/>
  <c r="AE207" i="17"/>
  <c r="AE206" i="17"/>
  <c r="AE205" i="17"/>
  <c r="AE204" i="17"/>
  <c r="AE203" i="17"/>
  <c r="AE202" i="17"/>
  <c r="AE201" i="17"/>
  <c r="AE200" i="17"/>
  <c r="AE199" i="17"/>
  <c r="AE198" i="17"/>
  <c r="AE197" i="17"/>
  <c r="AE196" i="17"/>
  <c r="AE195" i="17"/>
  <c r="AE194" i="17"/>
  <c r="AE193" i="17"/>
  <c r="AE192" i="17"/>
  <c r="AE191" i="17"/>
  <c r="AE190" i="17"/>
  <c r="AE189" i="17"/>
  <c r="AE188" i="17"/>
  <c r="AE187" i="17"/>
  <c r="AE186" i="17"/>
  <c r="AE185" i="17"/>
  <c r="AE184" i="17"/>
  <c r="AE183" i="17"/>
  <c r="AE182" i="17"/>
  <c r="AE181" i="17"/>
  <c r="AE180" i="17"/>
  <c r="AE179" i="17"/>
  <c r="AE178" i="17"/>
  <c r="AE177" i="17"/>
  <c r="AE176" i="17"/>
  <c r="AE175" i="17"/>
  <c r="AE174" i="17"/>
  <c r="AE173" i="17"/>
  <c r="AE172" i="17"/>
  <c r="AE171" i="17"/>
  <c r="AE170" i="17"/>
  <c r="AE169" i="17"/>
  <c r="AE168" i="17"/>
  <c r="AE167" i="17"/>
  <c r="AE166" i="17"/>
  <c r="AE165" i="17"/>
  <c r="AE164" i="17"/>
  <c r="AE163" i="17"/>
  <c r="AE162" i="17"/>
  <c r="AE161" i="17"/>
  <c r="AE160" i="17"/>
  <c r="AE159" i="17"/>
  <c r="AE158" i="17"/>
  <c r="AE157" i="17"/>
  <c r="AE156" i="17"/>
  <c r="AE155" i="17"/>
  <c r="AE154" i="17"/>
  <c r="AE153" i="17"/>
  <c r="AE152" i="17"/>
  <c r="AE151" i="17"/>
  <c r="AE150" i="17"/>
  <c r="AE149" i="17"/>
  <c r="AE148" i="17"/>
  <c r="AE147" i="17"/>
  <c r="AE146" i="17"/>
  <c r="AE145" i="17"/>
  <c r="AE144" i="17"/>
  <c r="AE143" i="17"/>
  <c r="AE142" i="17"/>
  <c r="AE141" i="17"/>
  <c r="AE140" i="17"/>
  <c r="AE139" i="17"/>
  <c r="AE138" i="17"/>
  <c r="AE137" i="17"/>
  <c r="AE136" i="17"/>
  <c r="AE135" i="17"/>
  <c r="AE134" i="17"/>
  <c r="AE133" i="17"/>
  <c r="AE132" i="17"/>
  <c r="AE131" i="17"/>
  <c r="AE130" i="17"/>
  <c r="AE129" i="17"/>
  <c r="AE128" i="17"/>
  <c r="AE127" i="17"/>
  <c r="AE126" i="17"/>
  <c r="AE125" i="17"/>
  <c r="AE124" i="17"/>
  <c r="AE123" i="17"/>
  <c r="AE122" i="17"/>
  <c r="AE121" i="17"/>
  <c r="AE120" i="17"/>
  <c r="AE119" i="17"/>
  <c r="AE118" i="17"/>
  <c r="AE117" i="17"/>
  <c r="AE116" i="17"/>
  <c r="AE115" i="17"/>
  <c r="AE114" i="17"/>
  <c r="AE113" i="17"/>
  <c r="AE112" i="17"/>
  <c r="AE111" i="17"/>
  <c r="AE110" i="17"/>
  <c r="AE109" i="17"/>
  <c r="AE108" i="17"/>
  <c r="AE107" i="17"/>
  <c r="AE106" i="17"/>
  <c r="AE105" i="17"/>
  <c r="AE104" i="17"/>
  <c r="AE103" i="17"/>
  <c r="AE102" i="17"/>
  <c r="AE101" i="17"/>
  <c r="AE100" i="17"/>
  <c r="AE99" i="17"/>
  <c r="AE98" i="17"/>
  <c r="AE97" i="17"/>
  <c r="AE96" i="17"/>
  <c r="AE95" i="17"/>
  <c r="AE94" i="17"/>
  <c r="AE93" i="17"/>
  <c r="AE92" i="17"/>
  <c r="AE91" i="17"/>
  <c r="AE90" i="17"/>
  <c r="AE89" i="17"/>
  <c r="AE88" i="17"/>
  <c r="AE87" i="17"/>
  <c r="AE86" i="17"/>
  <c r="AE85" i="17"/>
  <c r="AE84" i="17"/>
  <c r="AE83" i="17"/>
  <c r="AE82" i="17"/>
  <c r="AE81" i="17"/>
  <c r="AE80" i="17"/>
  <c r="AE79" i="17"/>
  <c r="AE78" i="17"/>
  <c r="AE77" i="17"/>
  <c r="AE76" i="17"/>
  <c r="AE75" i="17"/>
  <c r="AE74" i="17"/>
  <c r="AE73" i="17"/>
  <c r="AE72" i="17"/>
  <c r="AE71" i="17"/>
  <c r="AE70" i="17"/>
  <c r="AE69" i="17"/>
  <c r="AE68" i="17"/>
  <c r="AE67" i="17"/>
  <c r="AE66" i="17"/>
  <c r="AE65" i="17"/>
  <c r="AE64" i="17"/>
  <c r="AE63" i="17"/>
  <c r="AE62" i="17"/>
  <c r="AE61" i="17"/>
  <c r="AE60" i="17"/>
  <c r="AE59" i="17"/>
  <c r="AE58" i="17"/>
  <c r="AE57" i="17"/>
  <c r="AE56" i="17"/>
  <c r="AE55" i="17"/>
  <c r="AE54" i="17"/>
  <c r="AE53" i="17"/>
  <c r="AE52" i="17"/>
  <c r="AE51" i="17"/>
  <c r="AE50" i="17"/>
  <c r="AE49" i="17"/>
  <c r="AE48" i="17"/>
  <c r="AE47" i="17"/>
  <c r="AE46" i="17"/>
  <c r="AE45" i="17"/>
  <c r="AE44" i="17"/>
  <c r="AE43" i="17"/>
  <c r="AE42" i="17"/>
  <c r="AE41" i="17"/>
  <c r="AE40" i="17"/>
  <c r="AE39" i="17"/>
  <c r="AE38" i="17"/>
  <c r="AE37" i="17"/>
  <c r="AE36" i="17"/>
  <c r="AE35" i="17"/>
  <c r="AE34" i="17"/>
  <c r="AE33" i="17"/>
  <c r="AE32" i="17"/>
  <c r="AE31" i="17"/>
  <c r="AE30" i="17"/>
  <c r="AE29" i="17"/>
  <c r="AE28" i="17"/>
  <c r="AE27" i="17"/>
  <c r="AE26" i="17"/>
  <c r="AE25" i="17"/>
  <c r="AE24" i="17"/>
  <c r="AE23" i="17"/>
  <c r="AE22" i="17"/>
  <c r="AE21" i="17"/>
  <c r="AE20" i="17"/>
  <c r="AE19" i="17"/>
  <c r="AE18" i="17"/>
  <c r="AE17" i="17"/>
  <c r="AE16" i="17"/>
  <c r="AE15" i="17"/>
  <c r="AE14" i="17"/>
  <c r="AE13" i="17"/>
  <c r="AE12" i="17"/>
  <c r="AE11" i="17"/>
  <c r="AE10" i="17"/>
  <c r="AE9" i="17"/>
  <c r="AE8" i="17"/>
  <c r="AE7" i="17"/>
  <c r="AE6" i="17"/>
  <c r="AE5" i="17"/>
  <c r="AE4" i="17"/>
  <c r="AE3" i="17"/>
  <c r="AE2" i="17"/>
  <c r="E27" i="18" l="1"/>
  <c r="H25" i="18"/>
  <c r="E25" i="18"/>
  <c r="V26" i="18"/>
  <c r="H27" i="18"/>
  <c r="V24" i="18"/>
  <c r="R25" i="18"/>
  <c r="I26" i="18"/>
  <c r="U24" i="18"/>
  <c r="I24" i="18"/>
  <c r="D25" i="18"/>
  <c r="U26" i="18"/>
  <c r="M24" i="18"/>
  <c r="M26" i="18"/>
  <c r="I25" i="18"/>
  <c r="I27" i="18"/>
  <c r="L24" i="18"/>
  <c r="L26" i="18"/>
  <c r="Y26" i="18"/>
  <c r="Y24" i="18"/>
  <c r="U25" i="18"/>
  <c r="U27" i="18"/>
  <c r="V25" i="18"/>
  <c r="V27" i="18"/>
  <c r="Z24" i="18"/>
  <c r="Z26" i="18"/>
  <c r="H26" i="18"/>
  <c r="H24" i="18"/>
  <c r="Q27" i="18"/>
  <c r="Q25"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tc={F6E276E1-5EDD-4307-87A6-7DF83CD3061C}</author>
  </authors>
  <commentList>
    <comment ref="AE1" authorId="0" shapeId="0" xr:uid="{F6E276E1-5EDD-4307-87A6-7DF83CD3061C}">
      <text>
        <t>[Threaded comment]
Your version of Excel allows you to read this threaded comment; however, any edits to it will get removed if the file is opened in a newer version of Excel. Learn more: https://go.microsoft.com/fwlink/?linkid=870924
Comment:
    Note: 
AD flag defined as Z-score &lt; 3 for K-1 nearest neighbor distribution of OCUTOXDB substsances (main components), as compared to distance from ECHA's test cubstance to its nearest neighbor in OCUTOXDB set</t>
      </text>
    </comment>
  </commentList>
</comments>
</file>

<file path=xl/sharedStrings.xml><?xml version="1.0" encoding="utf-8"?>
<sst xmlns="http://schemas.openxmlformats.org/spreadsheetml/2006/main" count="15852" uniqueCount="6185">
  <si>
    <t>ECNumber</t>
  </si>
  <si>
    <t>SMILES</t>
  </si>
  <si>
    <t>EyeAcute_modeCategory</t>
  </si>
  <si>
    <t>[{'Irritation parameter': 'cornea score corneal opacity', 'Basis': 'mean', 'Time point': '24,48, and 72 hours', 'Score': '0'}, {'Irritation parameter': 'other:', 'Basis': 'mean', 'Time point': '24,48, and 72 hours', 'Score': '0', 'Remarks': 'Iridial lesions'}, {'Irritation parameter': 'conjunctivae score redness of conjunctivae', 'Basis': 'mean', 'Time point': '24, 48, and 72 hours', 'Score': '0.2'}, {'Irritation parameter': 'chemosis score', 'Basis': 'mean', 'Time point': '24,48, and 72 hours', 'Score': '0'}]</t>
  </si>
  <si>
    <t>214-306-9</t>
  </si>
  <si>
    <t>CCCCCCCCCCCCC=C</t>
  </si>
  <si>
    <t>NonIrritating</t>
  </si>
  <si>
    <t>[{'Irritation parameter': 'cornea score', 'Basis': 'mean', 'Time point': '24, 48, 72 hours', 'Score': '0', 'Max score': '4', 'Reversibility': 'other: not applicable', 'Remarks': 'Opacity and area'}, {'Irritation parameter': 'iris score', 'Basis': 'mean', 'Time point': '24, 48, 72 hours', 'Score': '0', 'Max score': '2', 'Reversibility': 'other: not applicable'}, {'Irritation parameter': 'conjunctivae score redness', 'Basis': 'mean', 'Time point': '24, 48, 72 hours', 'Score': '0', 'Max score': '3', 'Reversibility': 'other: not applicable'}, {'Irritation parameter': 'conjunctivae score chemosis', 'Basis': 'mean', 'Time point': '24, 48, 72 hours', 'Score': '0', 'Max score': '4', 'Reversibility': 'other: not applicable'}, {'Irritation parameter': 'conjunctivae score discharge', 'Basis': 'mean', 'Time point': '24, 48, 72 hours', 'Score': '0', 'Max score': '3', 'Reversibility': 'other: not applicable'}]</t>
  </si>
  <si>
    <t>204-409-7</t>
  </si>
  <si>
    <t>C1OC2=C(O1)C=C(C=C2)C=O</t>
  </si>
  <si>
    <t>[{'Irritation parameter': 'cornea score', 'Basis': 'mean', 'Time point': '24, 48, 72 hours', 'Score': '0', 'Max score': '4'}, {'Irritation parameter': 'iris score', 'Basis': 'mean', 'Time point': '24, 48, 72 hours', 'Score': '0', 'Max score': '2'}, {'Irritation parameter': 'conjunctivae score', 'Basis': 'mean', 'Time point': '24, 48, 72 hours', 'Score': '0.9', 'Max score': '3', 'Reversibility': 'fully reversible within: 72 hours'}, {'Irritation parameter': 'chemosis score', 'Basis': 'mean', 'Time point': '24, 48, 72 hours', 'Score': '0', 'Max score': '4'}]</t>
  </si>
  <si>
    <t>223-032-9</t>
  </si>
  <si>
    <t>C1CN(C(=O)N1)CCO</t>
  </si>
  <si>
    <t>[{'Irritation parameter': 'cornea score', 'Basis': 'animal #1', 'Time point': '24-7 h', 'Score': '0'}, {'Irritation parameter': 'cornea score', 'Basis': 'animal #2', 'Time point': '24-72 h', 'Score': '1.67', 'Max score': '2', 'Reversibility': 'fully reversible within: 4 days'}, {'Irritation parameter': 'cornea score', 'Basis': 'animal #3', 'Time point': '24-72h', 'Score': '1.67', 'Max score': '2', 'Reversibility': 'fully reversible within: 4 days'}, {'Irritation parameter': 'iris score', 'Basis': 'mean', 'Time point': '24-72 h', 'Score': '0.44', 'Max score': '1', 'Reversibility': 'fully reversible within: 3 days'}, {'Irritation parameter': 'conjunctivae score', 'Basis': 'mean', 'Time point': '24-72 h', 'Score': '0.78', 'Max score': '1', 'Reversibility': 'fully reversible within: 5 days'}, {'Irritation parameter': 'chemosis score', 'Basis': 'mean', 'Time point': '24-72 h', 'Score': '0.33', 'Max score': '1', 'Reversibility': 'fully reversible within: 3 days'}]</t>
  </si>
  <si>
    <t>200-076-7</t>
  </si>
  <si>
    <t>CCCCOCCOCCOCC1=CC2=C(C=C1CCC)OCO2</t>
  </si>
  <si>
    <t>[{'Irritation parameter': 'conjunctivae score', 'Basis': 'animal #1', 'Time point': 'mean over 24, 48 and 72 h', 'Score': '1', 'Max score': '3', 'Reversibility': 'fully reversible within: 72 h'}, {'Irritation parameter': 'conjunctivae score', 'Basis': 'animal #2', 'Time point': 'mean over 24, 48 and 72 h', 'Score': '0', 'Max score': '3', 'Reversibility': 'other: reversibility: not applicable'}, {'Irritation parameter': 'conjunctivae score', 'Basis': 'animal #3', 'Time point': 'mean over 24, 48 and 72 h', 'Score': '0', 'Max score': '3', 'Reversibility': 'other: reversibility: not applicable'}, {'Irritation parameter': 'cornea score', 'Basis': 'mean out of all 3 animals', 'Time point': 'mean over 24, 48 and 72 h', 'Score': '0', 'Max score': '4', 'Reversibility': 'other: reversibility: not applicable'}, {'Irritation parameter': 'iris score', 'Basis': 'mean out of all 3 animals', 'Time point': 'mean over 24, 48 and 72 h', 'Score': '0', 'Max score': '2', 'Reversibility': 'other: reversibility: not applicable'}, {'Irritation parameter': 'chemosis score', 'Basis': 'mean out of all 3 animals', 'Time point': 'mean over 24, 48 and 72 h', 'Score': '0', 'Max score': '4', 'Reversibility': 'other: reversibility: not applicable'}]</t>
  </si>
  <si>
    <t>204-399-4</t>
  </si>
  <si>
    <t>CCOC(=O)C1=CC=C(C=C1)O</t>
  </si>
  <si>
    <t>[{'Irritation parameter': 'conjunctivae score', 'Basis': 'animal #1', 'Time point': 'mean over 24, 48, 72 h', 'Score': '0.7', 'Max score': '1'}, {'Irritation parameter': 'chemosis score', 'Basis': 'animal #1', 'Time point': 'mean over 24, 48, 72 h', 'Score': '0', 'Max score': '0'}, {'Irritation parameter': 'cornea score', 'Basis': 'animal #1', 'Time point': 'mean over 24, 48, 72 h', 'Score': '0', 'Max score': '0'}, {'Irritation parameter': 'iris score', 'Basis': 'animal #1', 'Time point': 'mean over 24, 48, 72 h', 'Score': '0', 'Max score': '0'}, {'Irritation parameter': 'conjunctivae score', 'Basis': 'animal #2', 'Time point': 'mean over 24, 48, 72 h', 'Score': '0.3', 'Max score': '1'}, {'Irritation parameter': 'chemosis score', 'Basis': 'animal #2', 'Time point': 'mean over 24, 48, 72 h', 'Score': '0.3', 'Max score': '1'}, {'Irritation parameter': 'cornea score', 'Basis': 'animal #2', 'Time point': 'mean over 24, 48, 72 h', 'Score': '0', 'Max score': '0'}, {'Irritation parameter': 'iris score', 'Basis': 'animal #2', 'Time point': 'mean over 24, 48, 72 h', 'Score': '0', 'Max score': '0'}, {'Irritation parameter': 'conjunctivae score', 'Basis': 'animal #3', 'Time point': 'mean over 24, 48, 72 h', 'Score': '2', 'Max score': '2'}, {'Irritation parameter': 'chemosis score', 'Basis': 'animal #3', 'Time point': 'mean over 24, 48, 72 h', 'Score': '2.3', 'Max score': '3'}, {'Irritation parameter': 'cornea score', 'Basis': 'animal #3', 'Time point': 'mean over 24, 48, 72 h', 'Score': '0', 'Max score': '0'}, {'Irritation parameter': 'iris score', 'Basis': 'animal #3', 'Time point': 'mean over 24, 48, 72 h', 'Score': '0', 'Max score': '0'}]</t>
  </si>
  <si>
    <t>206-696-4</t>
  </si>
  <si>
    <t>C(C(=O)[O-])S.[Na+]</t>
  </si>
  <si>
    <t>type2B</t>
  </si>
  <si>
    <t>[{'Irritation parameter': 'cornea score', 'Basis': 'other: mean score for all animals', 'Time point': '24, 48, 72 h', 'Score': '0'}, {'Irritation parameter': 'iris score', 'Basis': 'other: mean score for all animals', 'Time point': '24, 48, 72 h', 'Score': '0'}, {'Irritation parameter': 'conjunctivae score redness', 'Basis': 'other: mean score for animal 1', 'Time point': '24, 48, 72 h', 'Score': '1'}, {'Irritation parameter': 'conjunctivae score redness', 'Basis': 'other: mean score for animal 2', 'Time point': '24, 48, 72 h', 'Score': '0.67'}, {'Irritation parameter': 'chemosis score', 'Basis': 'other: mean score for animal 1', 'Time point': '24, 48, 72 h', 'Score': '0.67'}, {'Irritation parameter': 'chemosis score', 'Basis': 'other: mean score for animal 2', 'Time point': '24, 48, 72 h', 'Score': '0.33'}]</t>
  </si>
  <si>
    <t>222-960-1</t>
  </si>
  <si>
    <t>CCC=CCCOC(=O)C</t>
  </si>
  <si>
    <t>[{'Irritation parameter': 'cornea score', 'Basis': 'animal: #1, #5, #6', 'Time point': 'mean 24, 48, 72 h', 'Score': '0', 'Max score': '4'}, {'Irritation parameter': 'cornea score', 'Basis': 'animal #2', 'Time point': 'mean 24, 48, 72 h', 'Score': '1', 'Max score': '4', 'Reversibility': 'fully reversible within: 7 d'}, {'Irritation parameter': 'cornea score', 'Basis': 'animal #3', 'Time point': 'mean 24, 48, 72 h', 'Score': '0.67', 'Max score': '4', 'Reversibility': 'fully reversible within: 7 d'}, {'Irritation parameter': 'cornea score', 'Basis': 'animal #4', 'Time point': 'mean 24, 48, 72 h', 'Score': '0.33', 'Max score': '4', 'Reversibility': 'fully reversible within: 72 h'}, {'Irritation parameter': 'iris score', 'Basis': 'animal: #1, #4, #5, #6', 'Time point': 'mean 24, 48, 72 h', 'Score': '0', 'Max score': '2'}, {'Irritation parameter': 'iris score', 'Basis': 'animal #2', 'Time point': 'mean 24, 48, 72 h', 'Score': '1', 'Max score': '2', 'Reversibility': 'fully reversible within: 7 d'}, {'Irritation parameter': 'iris score', 'Basis': 'animal #3', 'Time point': 'mean 24, 48, 72 h', 'Score': '0.33', 'Max score': '2', 'Reversibility': 'fully reversible within: 48 h'}, {'Irritation parameter': 'conjunctivae score', 'Basis': 'animal #1', 'Time point': 'mean 24, 48, 72 h', 'Score': '1.33', 'Max score': '3', 'Reversibility': 'fully reversible within: 14 d'}, {'Irritation parameter': 'conjunctivae score', 'Basis': 'animal #2', 'Time point': 'mean 24, 48, 72 h', 'Score': '2', 'Max score': '3', 'Reversibility': 'fully reversible within: 14 d'}, {'Irritation parameter': 'conjunctivae score', 'Basis': 'animal #3', 'Time point': 'mean 24, 48, 72 h', 'Score': '1', 'Max score': '3', 'Reversibility': 'fully reversible within: 14 d'}, {'Irritation parameter': 'conjunctivae score', 'Basis': 'animal #4', 'Time point': 'mean 24, 48, 72 h', 'Score': '1.67', 'Max score': '3', 'Reversibility': 'fully reversible within: 14 d'}, {'Irritation parameter': 'conjunctivae score', 'Basis': 'animal #5', 'Time point': 'mean 24, 48, 72 h', 'Score': '1', 'Max score': '3', 'Reversibility': 'fully reversible within: 7 d'}, {'Irritation parameter': 'conjunctivae score', 'Basis': 'animal #6', 'Time point': 'mean 24, 48, 72 h', 'Score': '1.67', 'Max score': '3', 'Reversibility': 'not fully reversible within: 14 d'}, {'Irritation parameter': 'chemosis score', 'Basis': 'animal #1', 'Time point': 'mean 24, 48, 72 h', 'Score': '0', 'Max score': '4'}, {'Irritation parameter': 'chemosis score', 'Basis': 'animal #2', 'Time point': 'mean 24, 48, 72 h', 'Score': '1', 'Max score': '4', 'Reversibility': 'fully reversible within: 14 d'}, {'Irritation parameter': 'chemosis score', 'Basis': 'animal #3', 'Time point': 'mean 24, 48, 72 h', 'Score': '1', 'Max score': '4', 'Reversibility': 'fully reversible within: 7 d'}, {'Irritation parameter': 'chemosis score', 'Basis': 'animal #4', 'Time point': 'mean 24, 48, 72 h', 'Score': '1.67', 'Max score': '4', 'Reversibility': 'fully reversible within: 14 d'}, {'Irritation parameter': 'chemosis score', 'Basis': 'animal #5', 'Time point': 'mean 24, 48, 72 h', 'Score': '0.67', 'Max score': '4', 'Reversibility': 'fully reversible within: 72 h'}, {'Irritation parameter': 'chemosis score', 'Basis': 'animal #6', 'Time point': 'mean 24, 48, 72 h', 'Score': '1.33', 'Max score': '4', 'Reversibility': 'fully reversible within: 14 d'}]</t>
  </si>
  <si>
    <t>200-002-3</t>
  </si>
  <si>
    <t>C(=N)(N)N.Cl</t>
  </si>
  <si>
    <t>type1</t>
  </si>
  <si>
    <t>[{'Irritation parameter': 'cornea score -Corneal opacity and area of corneal opacity', 'Basis': 'mean -3 animals', 'Time point': '1, 24, 48, and 72 h', 'Score': '0', 'Max score': '4', 'Reversibility': 'fully reversible'}, {'Irritation parameter': 'iris score', 'Basis': 'mean -3 animals', 'Time point': '1, 24, 48, and 72 h', 'Score': '0', 'Max score': '2', 'Reversibility': 'fully reversible'}, {'Irritation parameter': 'conjunctivae score -Redness', 'Basis': 'animal #1', 'Time point': '1 h', 'Score': '2', 'Max score': '3', 'Reversibility': 'fully reversible within: 72 h'}, {'Irritation parameter': 'conjunctivae score -Redness', 'Basis': 'mean -Animals 2 and 3', 'Time point': '1 h', 'Score': '1', 'Max score': '3', 'Reversibility': 'fully reversible within: 48 h'}, {'Irritation parameter': 'conjunctivae score -Redness', 'Basis': 'mean -Animals 1 and 2', 'Time point': '24 h', 'Score': '1', 'Max score': '3', 'Reversibility': 'fully reversible within: 72 h'}, {'Irritation parameter': 'conjunctivae score -Redness', 'Basis': 'animal #3', 'Time point': '24 h', 'Score': '0', 'Max score': '3', 'Reversibility': 'fully reversible within: 48 h'}, {'Irritation parameter': 'conjunctivae score -Redness', 'Basis': 'animal #1', 'Time point': '48 h', 'Score': '1', 'Max score': '3', 'Reversibility': 'fully reversible within: 72 h'}, {'Irritation parameter': 'conjunctivae score -Redness', 'Basis': 'mean - Animals 2 and 3', 'Time point': '48 and 72 h', 'Score': '0', 'Max score': '3', 'Reversibility': 'fully reversible within: 48 h'}, {'Irritation parameter': 'chemosis score', 'Basis': 'mean -3 animals', 'Time point': '1 h', 'Score': '1', 'Max score': '4', 'Reversibility': 'fully reversible within: 24 h'}, {'Irritation parameter': 'chemosis score', 'Basis': 'mean -3 animals', 'Time point': '24, 48, and 72 h', 'Score': '0', 'Max score': '4', 'Reversibility': 'fully reversible within: 24 h'}, {'Irritation parameter': 'other: Sclera', 'Basis': 'animal #1', 'Time point': '1 h', 'Score': '2', 'Max score': '3', 'Reversibility': 'fully reversible within: 24 h'}, {'Irritation parameter': 'other: Sclera', 'Basis': 'mean -Animals 2 and 3', 'Time point': '1 h', 'Score': '1', 'Max score': '3', 'Reversibility': 'fully reversible within: 24 h'}, {'Irritation parameter': 'other: Sclera', 'Basis': 'mean -3 animals', 'Time point': '24, 48, and 72 h', 'Score': '0', 'Max score': '3', 'Reversibility': 'fully reversible within: 24 h'}, {'Irritation parameter': 'other: Ocular discharge', 'Basis': 'mean -Animals 1 and 3', 'Time point': '1 h', 'Score': '1', 'Max score': '3', 'Reversibility': 'fully reversible within: 24 h'}, {'Irritation parameter': 'other: Ocular discharge', 'Basis': 'animal #2', 'Time point': '1 h', 'Score': '0', 'Max score': '3', 'Reversibility': 'fully reversible within: 24 h'}, {'Irritation parameter': 'other: Ocular discharge', 'Basis': 'mean -3 animals', 'Time point': '24, 48, and 72 h', 'Score': '0', 'Max score': '3', 'Reversibility': 'fully reversible within: 24 h'}]</t>
  </si>
  <si>
    <t>200-467-2</t>
  </si>
  <si>
    <t>CCOCC</t>
  </si>
  <si>
    <t>[{'Irritation parameter': 'cornea score', 'Basis': 'mean Animal 1,2 and 3', 'Time point': '24, 48, 72 hours', 'Score': '1', 'Max score': '3', 'Reversibility': 'fully reversible within: 21 days observation period', 'Remarks': 'irritating'}, {'Irritation parameter': 'iris score', 'Basis': 'mean Animal 1,2 and3', 'Time point': '24, 48, 72', 'Score': '0', 'Max score': '3', 'Reversibility': 'fully reversible within: 21 days observation period', 'Remarks': 'Irritating'}, {'Irritation parameter': 'conjunctivae score', 'Basis': 'mean animal 1,2 and 3', 'Time point': '24, 48, 72 hours', 'Score': '2', 'Max score': '3', 'Reversibility': 'fully reversible within: 21 days observation period', 'Remarks': 'Irritating'}, {'Irritation parameter': 'chemosis score', 'Basis': 'mean Animal 1, 2 and 3', 'Time point': '24, 48, 72 hours', 'Score': '1 1.33', 'Max score': '3', 'Reversibility': 'fully reversible within: 21 days observation period', 'Remarks': 'Irritaing'}]</t>
  </si>
  <si>
    <t>202-213-6</t>
  </si>
  <si>
    <t>COC1=CC2=CC=CC=C2C=C1</t>
  </si>
  <si>
    <t>type2A</t>
  </si>
  <si>
    <t>[{'Irritation parameter': 'cornea score', 'Basis': 'mean animal 1-4', 'Time point': '24, 48, 72 h', 'Score': '0', 'Max score': '4', 'Reversibility': 'other: not applicable'}, {'Irritation parameter': 'iris score', 'Basis': 'mean animal 1-4', 'Time point': '24, 48, 72 h', 'Score': '0', 'Max score': '4', 'Reversibility': 'other: not applicable'}, {'Irritation parameter': 'conjunctivae score', 'Basis': 'mean animal 1-4', 'Time point': '24, 48, 72 h', 'Score': '0.4', 'Max score': '3', 'Reversibility': 'fully reversible within: 72h'}, {'Irritation parameter': 'chemosis score', 'Basis': 'mean animal 1-4', 'Time point': '24, 48, 72 h', 'Score': '0.3', 'Max score': '4', 'Reversibility': 'fully reversible within: 72h'}]</t>
  </si>
  <si>
    <t>203-341-5</t>
  </si>
  <si>
    <t>CC(=CCCC(=CCOC(=O)C)C)C</t>
  </si>
  <si>
    <t>[{'Irritation parameter': 'cornea score', 'Basis': 'animal: #1, #2 and #3', 'Time point': 'mean 24-48-72h', 'Score': '0', 'Max score': '4'}, {'Irritation parameter': 'iris score', 'Basis': 'animal: #1, #2 and #3', 'Time point': 'mean 24-48-72h', 'Score': '0', 'Max score': '2'}, {'Irritation parameter': 'conjunctivae score', 'Basis': 'animal: #1 and #2', 'Time point': 'mean 24-48-72h', 'Score': '0.3', 'Max score': '3', 'Reversibility': 'fully reversible within: 48h'}, {'Irritation parameter': 'conjunctivae score', 'Basis': 'animal #3', 'Time point': 'mean 24-48-72h', 'Score': '0.7', 'Max score': '3', 'Reversibility': 'fully reversible within: 72h'}, {'Irritation parameter': 'chemosis score', 'Basis': 'animal: #1, #2 and #3', 'Time point': 'mean 24-48-72h', 'Score': '0', 'Max score': '4'}]</t>
  </si>
  <si>
    <t>203-347-8</t>
  </si>
  <si>
    <t>C1CCCCCC(=O)OCCOC(=O)CCCCC1</t>
  </si>
  <si>
    <t>[{'Irritation parameter': 'cornea score', 'Basis': 'mean out of all 3 animals', 'Time point': 'mean over 24, 48 and 72 h', 'Score': '0', 'Max score': '4', 'Reversibility': 'other: reversibility: not applicable'}, {'Irritation parameter': 'iris score', 'Basis': 'mean out of all 3 animals', 'Time point': 'mean over 24, 48 and 72 h', 'Score': '0', 'Max score': '2', 'Reversibility': 'other: reversibility: not applicable'}, {'Irritation parameter': 'conjunctivae score', 'Basis': 'mean out of all 3 animals', 'Time point': 'mean over 24, 48 and 72 h', 'Score': '0', 'Max score': '3', 'Reversibility': 'other: reversibility: not applicable'}, {'Irritation parameter': 'chemosis score', 'Basis': 'mean out of all 3 animals', 'Time point': 'mean over 24, 48 and 72 h', 'Score': '0', 'Max score': '4', 'Reversibility': 'other: reversibility: not applicable'}]</t>
  </si>
  <si>
    <t>203-350-4</t>
  </si>
  <si>
    <t>CCCCOC(=O)CCCCC(=O)OCCCC</t>
  </si>
  <si>
    <t>[{'Irritation parameter': 'cornea score', 'Basis': 'mean', 'Time point': '24/48/72 hours', 'Score': '0', 'Max score': '0', 'Reversibility': 'other: no effects'}, {'Irritation parameter': 'iris score', 'Basis': 'mean', 'Time point': '24/48/72 hours', 'Score': '0', 'Max score': '0', 'Reversibility': 'other: no effects'}, {'Irritation parameter': 'conjunctivae score', 'Basis': 'mean', 'Time point': '24/48/72 hours', 'Score': '0', 'Max score': '2', 'Reversibility': 'fully reversible within: 24 hours'}, {'Irritation parameter': 'chemosis score', 'Basis': 'mean', 'Time point': '24/48/72 hours', 'Score': '0', 'Max score': '1', 'Reversibility': 'fully reversible within: 24 hours'}, {'Irritation parameter': 'other: discharge', 'Basis': 'mean', 'Time point': '24/48/72 hours', 'Score': '0', 'Max score': '2', 'Reversibility': 'fully reversible within: 24 hours'}]</t>
  </si>
  <si>
    <t>214-685-0</t>
  </si>
  <si>
    <t>CO[Si](C)(OC)OC</t>
  </si>
  <si>
    <t>[{'Irritation parameter': 'other: cornea, iris, conjunctivae: redness, chemosis, discharge', 'Basis': 'other: all animals', 'Time point': '1, 24, 48 and 72h', 'Score': '0'}]</t>
  </si>
  <si>
    <t>214-703-7</t>
  </si>
  <si>
    <t>C(=C(F)F)(OC(F)(F)F)F</t>
  </si>
  <si>
    <t>[{'Irritation parameter': 'cornea score', 'Basis': 'animal: #1, #2, #3, #4, #5, #6', 'Time point': 'mean 24, 48, 72 h', 'Score': '0', 'Max score': '4'}, {'Irritation parameter': 'iris score', 'Basis': 'animal: #1, #2, #3, #4, #5, #6', 'Time point': 'mean 24, 48, 72 h', 'Score': '0', 'Max score': '2'}, {'Irritation parameter': 'conjunctivae score', 'Basis': 'animal: #1, #2, #3, #4, #5, #6', 'Time point': 'mean 24, 48, 72 h', 'Score': '0', 'Max score': '3'}, {'Irritation parameter': 'chemosis score', 'Basis': 'animal: #1, #2, #3, #4, #5, #6', 'Time point': 'mean 24, 48, 72 h', 'Score': '0', 'Max score': '4'}]</t>
  </si>
  <si>
    <t>[{'Irritation parameter': 'overall irritation score', 'Basis': 'mean', 'Time point': '24, 48, 72 h', 'Score': '5.17', 'Max score': '110', 'Reversibility': 'fully reversible within: 6 days'}, {'Irritation parameter': 'cornea score', 'Basis': 'mean', 'Time point': '24,48, 72 h', 'Score': '0', 'Max score': '80'}, {'Irritation parameter': 'iris score', 'Basis': 'mean', 'Time point': '24, 48, 72 h', 'Score': '0', 'Max score': '10'}, {'Irritation parameter': 'conjunctivae score', 'Basis': 'mean', 'Time point': '24, 48, 72 h', 'Score': '1.33', 'Reversibility': 'fully reversible within: 6 days'}, {'Irritation parameter': 'chemosis score', 'Basis': 'mean', 'Time point': '24, 48, 72 h', 'Score': '0.22', 'Reversibility': 'fully reversible within: 48 h'}]</t>
  </si>
  <si>
    <t>204-340-2</t>
  </si>
  <si>
    <t>C1CCC2=CC=CC=C2C1</t>
  </si>
  <si>
    <t>[{'Irritation parameter': 'cornea score', 'Basis': 'mean animal 3, 5 and 6', 'Time point': '24, 48 and 72 h', 'Score': '0.33', 'Max score': '4', 'Reversibility': 'fully reversible within: 48 h', 'Remarks': 'animal#3: discharge after 24 h'}, {'Irritation parameter': 'cornea score', 'Basis': 'mean animal 1, 2 and 4', 'Time point': '24, 48 and 72 h', 'Score': '0', 'Max score': '4', 'Reversibility': 'other: not applicable'}, {'Irritation parameter': 'iris score', 'Basis': 'mean 6 animals', 'Time point': '24, 48 and 72 h', 'Score': '0', 'Max score': '2', 'Reversibility': 'other: not applicable'}, {'Irritation parameter': 'conjunctivae score', 'Basis': 'mean 6 animals', 'Time point': '24, 48 and 72 h', 'Score': '0', 'Max score': '3', 'Reversibility': 'other: not applicable'}, {'Irritation parameter': 'chemosis score', 'Basis': 'mean 6 animals', 'Time point': '24, 48 and 72 h', 'Score': '0', 'Max score': '4', 'Reversibility': 'other: not applicable'}]</t>
  </si>
  <si>
    <t>214-730-4</t>
  </si>
  <si>
    <t>CC(=CCOC(=O)C)C</t>
  </si>
  <si>
    <t>[{'Irritation parameter': 'cornea score', 'Basis': 'mean mean out of all 3 animals', 'Time point': 'mean over 24, 48 and 72 h', 'Score': '0', 'Max score': '4', 'Reversibility': 'other: reversibility not applicable'}, {'Irritation parameter': 'iris score', 'Basis': 'mean mean out of all 3 animals', 'Time point': 'mean over 24, 48 and 72 h', 'Score': '0', 'Max score': '2', 'Reversibility': 'other: reversibility not applicable'}, {'Irritation parameter': 'conjunctivae score', 'Basis': 'mean mean out of all 3 animals', 'Time point': 'mean over 24, 48 and 72 h', 'Score': '0.33', 'Max score': '3', 'Reversibility': 'fully reversible within: 48 h'}, {'Irritation parameter': 'chemosis score', 'Basis': 'mean mean out of all 3 animals', 'Time point': 'mean over 24, 48 and 72 h', 'Score': '0', 'Max score': '4', 'Reversibility': 'other: reversibility not applicable', 'Remarks': 'Chemosis grade 1 was noted in 2 out of 3 animals after 1 hour. The effect was reversible within 24 h.'}]</t>
  </si>
  <si>
    <t>247-384-8</t>
  </si>
  <si>
    <t>CCC(C)(C)C1=CC(=C(C(=C1)N2N=C3C=CC=CC3=N2)O)C(C)(C)CC</t>
  </si>
  <si>
    <t>[{'Irritation parameter': 'overall irritation score', 'Basis': 'animal: all 3', 'Time point': '1h, 24h, 48h, 72h', 'Score': '0', 'Max score': '110', 'Reversibility': 'fully reversible'}]</t>
  </si>
  <si>
    <t>222-823-6</t>
  </si>
  <si>
    <t>CCCCNS(=O)(=O)C1=CC=CC=C1</t>
  </si>
  <si>
    <t>[{'Irritation parameter': 'other: conjunctivae score: redness', 'Basis': 'other: mean for animals #1, #2, #3, #4, #5 and #6', 'Time point': 'Mean value of score at 24, 48 and 72 h after installation', 'Score': '2.05', 'Max score': '3', 'Reversibility': 'not reversible', 'Remarks': 'Individual mean scores: 2-2-2-2-2.3-2'}, {'Irritation parameter': 'other: conjunctivae score: chemosis', 'Basis': 'other: mean for animals #1, #2, #3, #4, #5 and #6', 'Time point': 'Mean value of score at 24, 48 and 72 h after installation', 'Score': '3.78', 'Max score': '4', 'Reversibility': 'not reversible', 'Remarks': 'Individual mean scores: 3.7-4-3.7-3.7-3.7-4'}]</t>
  </si>
  <si>
    <t>222-852-4</t>
  </si>
  <si>
    <t>C1=CC(=CC(=C1)CN=C=O)CN=C=O</t>
  </si>
  <si>
    <t>[{'Irritation parameter': 'overall irritation score', 'Basis': 'mean', 'Time point': '24, 48 and 72 hours', 'Score': '1.67', 'Max score': '110', 'Reversibility': 'fully reversible within: 72 hours'}, {'Irritation parameter': 'cornea score (opacity)', 'Basis': 'animal #1', 'Time point': 'Mean at 24, 48 and 72 hours', 'Score': '0', 'Max score': '4'}, {'Irritation parameter': 'cornea score (opacity)', 'Basis': 'animal #2', 'Time point': 'Mean at 24, 48 and 72 hours', 'Score': '0', 'Max score': '4'}, {'Irritation parameter': 'iris score', 'Basis': 'animal #1', 'Time point': 'Mean at 24, 48 and 72 hours', 'Score': '0', 'Max score': '2'}, {'Irritation parameter': 'iris score', 'Basis': 'animal #2', 'Time point': 'Mean at 24, 48 and 72 hours', 'Score': '0', 'Max score': '2'}, {'Irritation parameter': 'conjunctivae score (redness)', 'Basis': 'animal #1', 'Time point': 'Mean at 24, 48 and 72 hours', 'Score': '0.66', 'Max score': '3', 'Reversibility': 'fully reversible within: 72 hours'}, {'Irritation parameter': 'conjunctivae score (redness)', 'Basis': 'animal #2', 'Time point': 'Mean at 24, 48 and 72 hours', 'Score': '0.33', 'Max score': '3', 'Reversibility': 'fully reversible within: 24 hours'}, {'Irritation parameter': 'chemosis score', 'Basis': 'animal #1', 'Time point': 'Mean at 24, 48 and 72 hours', 'Score': '0.33', 'Max score': '4', 'Reversibility': 'fully reversible within: 24 hours'}, {'Irritation parameter': 'chemosis score', 'Basis': 'animal #2', 'Time point': 'Mean at 24, 48 and 72 hours', 'Score': '0.33', 'Max score': '4', 'Reversibility': 'fully reversible within: 24 hours'}]</t>
  </si>
  <si>
    <t>222-883-3</t>
  </si>
  <si>
    <t>CCCCCCCCCCCC(=O)O[Sn](CCCCCCCC)(CCCCCCCC)OC(=O)CCCCCCCCCCC</t>
  </si>
  <si>
    <t>[{'Irritation parameter': 'cornea score', 'Basis': 'animal #1', 'Time point': 'mean 24,48,72h', 'Score': '0.3', 'Max score': '1', 'Reversibility': 'fully reversible'}, {'Irritation parameter': 'other: Iridial inflammation', 'Basis': 'animal #1', 'Time point': 'mean 24,48,72h', 'Score': '0', 'Max score': '0', 'Reversibility': 'other: No initial effect.'}, {'Irritation parameter': 'other: Conjunctival redness', 'Basis': 'animal #1', 'Time point': 'mean 24h,48h,72h', 'Score': '0.3', 'Max score': '1', 'Reversibility': 'fully reversible'}, {'Irritation parameter': 'other: Conjunctival chemosis', 'Basis': 'animal #1', 'Time point': 'mean 24,48,72h', 'Score': '0.3', 'Max score': '1', 'Reversibility': 'fully reversible'}, {'Irritation parameter': 'cornea score', 'Basis': 'animal #2', 'Time point': 'mean 24,48,72h', 'Score': '0', 'Max score': '0', 'Reversibility': 'other: No initial effect.'}, {'Irritation parameter': 'other: Iridial infalmmation', 'Basis': 'animal #2', 'Time point': 'mean 24,48,72h', 'Score': '0', 'Max score': '0', 'Reversibility': 'other: No initial effect.'}, {'Irritation parameter': 'other: Conjunctival redness', 'Basis': 'animal #2', 'Time point': 'mean 24,48,72h', 'Score': '0.3', 'Max score': '1', 'Reversibility': 'fully reversible'}, {'Irritation parameter': 'other: Conjunctival chemosis', 'Basis': 'animal #2', 'Time point': 'mean 24,48,72h', 'Score': '0.3', 'Max score': '1', 'Reversibility': 'other: No initial effect.'}, {'Irritation parameter': 'cornea score', 'Basis': 'animal #3', 'Time point': 'mean 24,48,72h', 'Score': '0', 'Max score': '0', 'Reversibility': 'other: No initial effect.'}, {'Irritation parameter': 'other: Iridial inflammation.', 'Basis': 'animal #3', 'Time point': 'mean 24,48,72h', 'Score': '0', 'Max score': '0', 'Reversibility': 'other: No initial effect.'}, {'Irritation parameter': 'other: Conjunctival redness', 'Basis': 'animal #3', 'Time point': 'mean 24, 48,72h', 'Score': '0.3', 'Max score': '1', 'Reversibility': 'fully reversible'}, {'Irritation parameter': 'other: Conjunctival chemosis', 'Basis': 'animal #3', 'Time point': 'mean 24,48,72h', 'Score': '0', 'Max score': '0', 'Reversibility': 'other: No initial effect.'}]</t>
  </si>
  <si>
    <t>253-149-0</t>
  </si>
  <si>
    <t>CCCCCCCCCCCCCCCCO</t>
  </si>
  <si>
    <t>[{'Irritation parameter': 'cornea score', 'Basis': 'animal #1', 'Time point': 'Mean of 24, 48, 72 hrs', 'Score': '0'}, {'Irritation parameter': 'iris score', 'Basis': 'animal #1', 'Time point': 'Mean of 24, 48, 72 hrs', 'Score': '0'}, {'Irritation parameter': 'conjunctivae score', 'Basis': 'animal #1', 'Time point': 'Mean of 24, 48, 72 hrs', 'Score': '0.7', 'Max score': '2', 'Reversibility': 'fully reversible within: 72 hrs', 'Remarks': 'Max. score @ 1hr'}, {'Irritation parameter': 'chemosis score', 'Basis': 'animal #1', 'Time point': 'Mean of 24, 48, 72 hrs', 'Score': '0'}, {'Irritation parameter': 'cornea score', 'Basis': 'animal #2', 'Time point': 'Mean of 24, 48, 72 hrs', 'Score': '0'}, {'Irritation parameter': 'iris score', 'Basis': 'animal #2', 'Time point': 'Mean of 24, 48, 72 hrs', 'Score': '0'}, {'Irritation parameter': 'conjunctivae score', 'Basis': 'animal #2', 'Time point': 'Mean of 24, 48, 72 hrs', 'Score': '0.3', 'Max score': '2', 'Reversibility': 'fully reversible within: 72 hrs', 'Remarks': 'Max. score @ 1hr'}, {'Irritation parameter': 'chemosis score', 'Basis': 'animal #2', 'Time point': 'Mean of 24, 48, 72 hrs', 'Score': '0'}, {'Irritation parameter': 'cornea score', 'Basis': 'animal #3', 'Time point': 'Mean of 24, 48, 72 hrs', 'Score': '0'}, {'Irritation parameter': 'iris score', 'Basis': 'animal #3', 'Time point': 'Mean of 24, 48, 72 hrs', 'Score': '0'}, {'Irritation parameter': 'conjunctivae score', 'Basis': 'animal #3', 'Time point': 'Mean of 24, 48, 72 hrs', 'Score': '0.3', 'Max score': '2', 'Reversibility': 'fully reversible within: 72 hrs', 'Remarks': 'Max. score @ 1hr'}, {'Irritation parameter': 'chemosis score', 'Basis': 'animal #3', 'Time point': 'Mean of 24, 48, 72 hrs', 'Score': '0'}]</t>
  </si>
  <si>
    <t>202-196-5</t>
  </si>
  <si>
    <t>C1=CC=C2C(=C1)NC3=CC=CC=C3S2</t>
  </si>
  <si>
    <t>[{'Irritation parameter': 'cornea score', 'Basis': 'mean', 'Time point': '24-72h', 'Score': '0', 'Max score': '4', 'Reversibility': 'other: no corneal reactions observed'}, {'Irritation parameter': 'iris score', 'Basis': 'mean', 'Time point': '24-72 h', 'Score': '0', 'Max score': '2', 'Reversibility': 'other: No iridial changes recorded'}, {'Irritation parameter': 'conjunctivae score', 'Basis': 'mean', 'Time point': '24-72 h', 'Score': '0', 'Max score': '3', 'Reversibility': 'fully reversible within: 24 hours', 'Remarks': 'very slight erythema/conjnuctival redness recorded after one hour in one rabbit. Reactions had resolved by the 24 h assessment'}, {'Irritation parameter': 'chemosis score', 'Basis': 'mean', 'Time point': '24-72h', 'Score': '0', 'Max score': '4', 'Reversibility': 'other: no reeaction observed'}]</t>
  </si>
  <si>
    <t>202-200-5</t>
  </si>
  <si>
    <t>C1=CC(=CC=C1C2=CC=C(C=C2)O)O</t>
  </si>
  <si>
    <t>[{'Irritation parameter': 'cornea score', 'Basis': 'mean', 'Time point': '24 h - 48 h - 72 h', 'Score': '1', 'Max score': '4', 'Reversibility': 'fully reversible within: 8 days'}, {'Irritation parameter': 'iris score', 'Basis': 'mean', 'Time point': '24 h - 48 h - 72 h', 'Score': '0', 'Max score': '2', 'Reversibility': 'other: no symptoms'}, {'Irritation parameter': 'conjunctivae score', 'Basis': 'mean', 'Time point': '24 h - 48 h - 72 h', 'Score': '1.7', 'Max score': '3', 'Reversibility': 'fully reversible within: 8 days'}, {'Irritation parameter': 'chemosis score', 'Basis': 'mean', 'Time point': '24 h - 48 h - 72 h', 'Score': '0.7', 'Max score': '4', 'Reversibility': 'fully reversible within: 8 days'}]</t>
  </si>
  <si>
    <t>203-312-7</t>
  </si>
  <si>
    <t>CN(CCO)CCO</t>
  </si>
  <si>
    <t>[{'Irritation parameter': 'cornea score', 'Basis': 'mean', 'Time point': '1, 24, 48, 72hrs and 7 days', 'Score': '0', 'Max score': '0'}, {'Irritation parameter': 'iris score', 'Basis': 'mean', 'Time point': '1, 24, 48, 72hrs and 7d', 'Score': '0', 'Max score': '0'}, {'Irritation parameter': 'conjunctivae score', 'Basis': 'animal #1', 'Time point': '1, 24, 48, 72hrs and 7d', 'Score': '0.3', 'Max score': '0.3'}, {'Irritation parameter': 'conjunctivae score', 'Basis': 'animal #2', 'Time point': '1, 24, 48, 72hrs, 7d', 'Score': '0', 'Max score': '0'}, {'Irritation parameter': 'conjunctivae score', 'Basis': 'animal #3', 'Time point': '1, 24, 48, 72hrs, 7d', 'Score': '0', 'Max score': '0'}]</t>
  </si>
  <si>
    <t>204-112-2</t>
  </si>
  <si>
    <t>C1=CC=C(C=C1)OP(=O)(OC2=CC=CC=C2)OC3=CC=CC=C3</t>
  </si>
  <si>
    <t>[{'Irritation parameter': 'cornea score', 'Basis': 'mean animal 1-3', 'Time point': '24-48-72 h', 'Score': '1', 'Max score': '4', 'Reversibility': 'fully reversible within: 8 days (2/3 animals); 15 days (1/3 animals)'}, {'Irritation parameter': 'iris score', 'Basis': 'mean animal 1-3', 'Time point': '24-48-72 h', 'Score': '0.6', 'Max score': '2', 'Reversibility': 'fully reversible within: 8 days (3/3 animals)'}, {'Irritation parameter': 'conjunctivae score', 'Basis': 'mean animal 1-3', 'Time point': '24-48-72 h', 'Score': '2.3', 'Max score': '3', 'Reversibility': 'fully reversible within: 8 days (3/3 animals)'}, {'Irritation parameter': 'chemosis score', 'Basis': 'mean animal 1-3', 'Time point': '24-48-72 h', 'Score': '0.4', 'Max score': '4', 'Reversibility': 'fully reversible within: 8 days (3/3 animals)'}]</t>
  </si>
  <si>
    <t>204-116-4</t>
  </si>
  <si>
    <t>CC(=CCCC(C)(C=C)OC(=O)C)C</t>
  </si>
  <si>
    <t>[{'Irritation parameter': 'cornea score (opacity)', 'Basis': 'animal: #1, #2 and #3 (mean)', 'Time point': '24, 48 and 72 hrs.', 'Score': '0', 'Max score': '4', 'Remarks': 'Remnants of test substance in the eye at 1 h after instillation.'}, {'Irritation parameter': 'iris score', 'Basis': 'animal: #1, #2 and #3 (mean)', 'Time point': '24, 48 and 72 hrs.', 'Score': '0', 'Max score': '2'}, {'Irritation parameter': 'conjunctivae score (redness)', 'Basis': 'animal #1 (mean)', 'Time point': '24, 48 and 72 hrs.', 'Score': '0.3', 'Max score': '3', 'Reversibility': 'fully reversible within: 48 h'}, {'Irritation parameter': 'conjunctivae score (redness)', 'Basis': 'animal #2 (mean)', 'Time point': '24, 48 and 72 hrs.', 'Score': '0', 'Max score': '3', 'Reversibility': 'fully reversible within: 24 h', 'Remarks': '1 h after instillation: Score 2'}, {'Irritation parameter': 'conjunctivae score (redness)', 'Basis': 'animal #3 (mean)', 'Time point': '24, 48 and 72 hrs.', 'Score': '0', 'Max score': '3', 'Reversibility': 'fully reversible within: 24 h', 'Remarks': '1 h after instillation: Score 2'}, {'Irritation parameter': 'chemosis score', 'Basis': 'animal: #1, #2 and #3 (mean)', 'Time point': '24, 48 and 72 hrs.', 'Score': '0', 'Max score': '4'}]</t>
  </si>
  <si>
    <t>204-137-9</t>
  </si>
  <si>
    <t>CC(COC1=CC=C(C=C1)C(C)(C)C2=CC=C(C=C2)OCC(C)O)O</t>
  </si>
  <si>
    <t>[{'Irritation parameter': 'cornea score', 'Basis': 'animal: # 1-3 each', 'Time point': 'mean of 24, 48, 72 h', 'Score': '0', 'Max score': '4', 'Reversibility': 'other: Reversibility: no signs of irritation at any time'}, {'Irritation parameter': 'iris score', 'Basis': 'animal: # 1-3 each', 'Time point': 'mean of 24, 48, 72 h', 'Score': '0', 'Max score': '2', 'Reversibility': 'other: Reversibility: initial signs of slight irritation - if any - were fully reversible within 24 h'}, {'Irritation parameter': 'conjunctivae score redness', 'Basis': 'animal: # 1-3 each', 'Time point': 'mean of 24, 48, 72 h', 'Score': '0', 'Max score': '3', 'Reversibility': 'other: Reversibility: initial signs of slight irritation - if any - were fully reversible within 24 h'}, {'Irritation parameter': 'conjunctivae score chemosis', 'Basis': 'animal: # 1-3 each', 'Time point': 'mean of 24, 48, 72 h', 'Score': '0', 'Max score': '4', 'Reversibility': 'other: Reversibility: initial signs of slight irritation - if any - were fully reversible within 24 h'}]</t>
  </si>
  <si>
    <t>204-155-7</t>
  </si>
  <si>
    <t>CC1=CC(=C(C(=C1)C)NC2=C3C(=C(C=C2)NC4=C(C=C(C=C4C)C)C)C(=O)C5=CC=CC=C5C3=O)C</t>
  </si>
  <si>
    <t>[{'Irritation parameter': 'conjunctivae score', 'Basis': 'mean', 'Time point': '1 h', 'Score': '1.7', 'Max score': '3', 'Reversibility': 'fully reversible'}, {'Irritation parameter': 'conjunctivae score', 'Basis': 'mean', 'Time point': '24, 48 and 72 h', 'Score': '0.6', 'Max score': '3', 'Reversibility': 'fully reversible'}, {'Irritation parameter': 'chemosis score', 'Basis': 'mean', 'Time point': '1 h', 'Score': '1.3', 'Max score': '4', 'Reversibility': 'fully reversible'}, {'Irritation parameter': 'chemosis score', 'Basis': 'mean', 'Time point': '24, 48 and 72 h', 'Score': '0.1', 'Max score': '4', 'Reversibility': 'fully reversible'}, {'Irritation parameter': 'iris score', 'Basis': 'mean', 'Time point': '1 h', 'Score': '0', 'Max score': '2', 'Reversibility': 'other: not applicable'}, {'Irritation parameter': 'iris score', 'Basis': 'mean', 'Time point': '24, 48 and 72 h', 'Score': '0', 'Max score': '2', 'Reversibility': 'other: not applicable'}, {'Irritation parameter': 'cornea score', 'Basis': 'mean', 'Time point': '1 h', 'Score': '0', 'Max score': '4', 'Reversibility': 'other: not applicable'}, {'Irritation parameter': 'cornea score', 'Basis': 'mean', 'Time point': '24, 48 and 72 h', 'Score': '0', 'Max score': '4', 'Reversibility': 'other: not applicable'}]</t>
  </si>
  <si>
    <t>204-263-4</t>
  </si>
  <si>
    <t>CCCCC(CC)COC(=O)C1=CC=CC=C1O</t>
  </si>
  <si>
    <t>[{'Irritation parameter': 'cornea score', 'Basis': 'other: animal # 16, 58, 67, 69 each', 'Time point': 'mean of 24, 48, 72h', 'Score': '0', 'Reversibility': 'other: no signs of irritation at any time'}, {'Irritation parameter': 'cornea score', 'Basis': 'other: animal # 13', 'Time point': 'mean of 24, 48, 72h', 'Score': '2', 'Reversibility': 'fully reversible within: 7d'}, {'Irritation parameter': 'cornea score', 'Basis': 'other: animal # 23', 'Time point': 'mean of 24, 48, 72h', 'Score': '1.7', 'Reversibility': 'not fully reversible within: 21 d'}, {'Irritation parameter': 'iris score', 'Basis': 'other: animal # 13, 16, 23, 58, 67, 69 each', 'Time point': 'mean of 24, 48, 72h', 'Score': '0', 'Reversibility': 'other: no signs of irritation at any time'}, {'Irritation parameter': 'conjunctivae score', 'Basis': 'other: animal # 69', 'Time point': 'mean of 24, 48, 72h', 'Score': '1', 'Reversibility': 'not fully reversible within: 21 d'}, {'Irritation parameter': 'conjunctivae score', 'Basis': 'other: animal # 16, 67 each', 'Time point': 'mean of 24, 48, 72h', 'Score': '1.7', 'Reversibility': 'fully reversible within: 72h in one animal and not fully reversible within 21 d in the other animal'}, {'Irritation parameter': 'conjunctivae score', 'Basis': 'other: animal # 13, 23, 58 each', 'Time point': 'mean of 24, 48, 72h', 'Score': '2', 'Reversibility': 'fully reversible within: 14 d in two animals and not fully reversible within 21 d in one animal'}, {'Irritation parameter': 'chemosis score', 'Basis': 'other: animal # 58', 'Time point': 'mean of 24, 48, 72h', 'Score': '0.7', 'Reversibility': 'fully reversible within: 14 d'}, {'Irritation parameter': 'chemosis score', 'Basis': 'other: animal # 16', 'Time point': 'mean of 24, 48, 72h', 'Score': '1', 'Reversibility': 'fully reversible within: 72 h'}, {'Irritation parameter': 'chemosis score', 'Basis': 'other: animal # 67, 69 each', 'Time point': 'mean of 24, 48, 72h', 'Score': '1.3', 'Reversibility': 'fully reversible within: 7 d'}, {'Irritation parameter': 'chemosis score', 'Basis': 'other: animal # 23', 'Time point': 'mean of 24, 48, 72h', 'Score': '1.7', 'Reversibility': 'not fully reversible within: 21 d'}]</t>
  </si>
  <si>
    <t>204-274-4</t>
  </si>
  <si>
    <t>C1(=C(C(=O)C(=C(C1=O)Cl)Cl)Cl)Cl</t>
  </si>
  <si>
    <t>[{'Irritation parameter': 'cornea score', 'Basis': 'mean', 'Time point': '24-72 h', 'Score': '0'}, {'Irritation parameter': 'iris score', 'Basis': 'mean', 'Time point': '24-72 h', 'Score': '0'}, {'Irritation parameter': 'chemosis score', 'Basis': 'mean', 'Time point': '24-72 h', 'Score': '0'}, {'Irritation parameter': 'other: Conjunctivae redness', 'Basis': 'mean', 'Time point': '24-72 h', 'Score': '0'}]</t>
  </si>
  <si>
    <t>204-279-1</t>
  </si>
  <si>
    <t>CC(C)(C)C1=CC(=CC(=C1O)C(C)(C)C)CC2=CC(=C(C(=C2)C(C)(C)C)O)C(C)(C)C</t>
  </si>
  <si>
    <t>[{'Irritation parameter': 'cornea score', 'Basis': 'animal #1', 'Time point': '24-48-72 hours', 'Score': '1.67', 'Max score': '4', 'Reversibility': 'fully reversible within: 14 days'}, {'Irritation parameter': 'iris score', 'Basis': 'animal #1', 'Time point': '24-48-72 hours', 'Score': '1', 'Max score': '2', 'Reversibility': 'fully reversible within: 7 days'}, {'Irritation parameter': 'conjunctivae score', 'Basis': 'animal #1', 'Time point': '24-48-72 hours', 'Score': '3', 'Max score': '3', 'Reversibility': 'fully reversible within: 14 days', 'Remarks': 'ischemic necrosis of the conjunctivae'}, {'Irritation parameter': 'chemosis score', 'Basis': 'animal #1', 'Time point': '24-48-72 hours', 'Score': '3', 'Max score': '4', 'Reversibility': 'fully reversible within: 14 days'}, {'Irritation parameter': 'other: ocular discharge', 'Basis': 'animal #1', 'Time point': '24-48-72 hours', 'Score': '3', 'Max score': '3', 'Reversibility': 'fully reversible within: 14-days'}]</t>
  </si>
  <si>
    <t>222-340-0</t>
  </si>
  <si>
    <t>CC(C)C(=O)OOC(=O)C(C)C</t>
  </si>
  <si>
    <t>[{'Irritation parameter': 'cornea score all animals', 'Basis': 'mean', 'Time point': '24, 48 and 72 hours', 'Score': '0 = 0.3', 'Max score': '0.3', 'Reversibility': 'fully reversible within: 10 days'}, {'Irritation parameter': 'iris score all animals', 'Basis': 'mean', 'Time point': '24, 48 and 72 hours', 'Score': '0', 'Max score': '0'}, {'Irritation parameter': 'conjunctivae score all animals', 'Basis': 'mean', 'Time point': '24, 48 and 72 hours', 'Score': '0.3 = 1', 'Max score': '1', 'Reversibility': 'fully reversible within: 10 days'}, {'Irritation parameter': 'chemosis score', 'Basis': 'mean', 'Time point': '24, 48 and 72 hours', 'Score': '0 = 0.3', 'Max score': '0.3', 'Reversibility': 'fully reversible within: 10 days'}]</t>
  </si>
  <si>
    <t>252-029-5</t>
  </si>
  <si>
    <t>CCCCC(CC)COC(=O)OOC(C)(C)C</t>
  </si>
  <si>
    <t>[{'Irritation parameter': 'cornea score', 'Basis': 'mean animals 1-6', 'Time point': '24, 48 and 72 hours', 'Score': '0', 'Max score': '4', 'Remarks': 'no corneal effects observed'}, {'Irritation parameter': 'iris score', 'Basis': 'mean animals 1-6', 'Time point': '24, 48 and 72 hours', 'Score': '0', 'Max score': '2', 'Remarks': 'iris was not affected in any animal'}, {'Irritation parameter': 'conjunctivae score', 'Basis': 'mean animals 1-6', 'Time point': '24 hours', 'Score': '1', 'Max score': '3', 'Reversibility': 'fully reversible within: one day'}, {'Irritation parameter': 'conjunctivae score', 'Basis': 'mean animals 1-6', 'Time point': '48 and 72 hours', 'Score': '0', 'Max score': '3', 'Remarks': 'no conjuctival effects observed'}, {'Irritation parameter': 'chemosis score', 'Basis': 'mean animals 1-6', 'Time point': '24 hours', 'Score': '0.16', 'Max score': '4', 'Reversibility': 'fully reversible within: one day', 'Remarks': 'one animal affected grade 1'}, {'Irritation parameter': 'chemosis score', 'Basis': 'mean animals 1-6', 'Time point': '48 and 72 hours', 'Score': '0', 'Max score': '4', 'Remarks': 'no chemosis observed'}, {'Irritation parameter': 'other: discharge', 'Basis': 'mean', 'Time point': '24, 48, and 72 hours', 'Score': '0', 'Max score': '3', 'Remarks': 'no discharge observed at any time point'}]</t>
  </si>
  <si>
    <t>222-359-4</t>
  </si>
  <si>
    <t>C1CC(=O)N(C1)CCO</t>
  </si>
  <si>
    <t>[{'Irritation parameter': 'conjunctivae score', 'Basis': 'animal #1', 'Time point': 'mean over 24, 48, 72 h', 'Score': '0.3', 'Max score': '1'}, {'Irritation parameter': 'chemosis score', 'Basis': 'animal #1', 'Time point': 'mean over 24, 48, 72 h', 'Score': '0.3', 'Max score': '1'}, {'Irritation parameter': 'cornea score', 'Basis': 'animal #1', 'Time point': 'mean over 24, 48, 72 h', 'Score': '0', 'Max score': '0'}, {'Irritation parameter': 'iris score', 'Basis': 'animal #1', 'Time point': 'mean over 24, 48, 72 h', 'Score': '0', 'Max score': '0'}, {'Irritation parameter': 'conjunctivae score', 'Basis': 'animal #2', 'Time point': 'mean over 24, 48, 72 h', 'Score': '0', 'Max score': '0'}, {'Irritation parameter': 'chemosis score', 'Basis': 'animal #2', 'Time point': 'mean over 24, 48, 72 h', 'Score': '0', 'Max score': '0'}, {'Irritation parameter': 'cornea score', 'Basis': 'animal #2', 'Time point': 'mean over 24, 48, 72 h', 'Score': '0', 'Max score': '0'}, {'Irritation parameter': 'iris score', 'Basis': 'animal #2', 'Time point': 'mean over 24, 48, 72 h', 'Score': '0', 'Max score': '0'}, {'Irritation parameter': 'conjunctivae score', 'Basis': 'animal #3', 'Time point': 'mean over 24, 48, 72 h', 'Score': '0', 'Max score': '0'}, {'Irritation parameter': 'chemosis score', 'Basis': 'animal #3', 'Time point': 'mean over 24, 48, 72 h', 'Score': '0', 'Max score': '0'}, {'Irritation parameter': 'cornea score', 'Basis': 'animal #3', 'Time point': 'mean over 24, 48, 72 h', 'Score': '0', 'Max score': '0'}, {'Irritation parameter': 'iris score', 'Basis': 'animal #3', 'Time point': 'mean over 24, 48, 72 h', 'Score': '0', 'Max score': '0'}]</t>
  </si>
  <si>
    <t>252-038-4</t>
  </si>
  <si>
    <t>C(C(=O)[O-])S.[K+]</t>
  </si>
  <si>
    <t>[{'Irritation parameter': 'cornea score', 'Basis': 'animal #1', 'Time point': '24, 48, and 72 hours', 'Score': '0', 'Max score': '4'}, {'Irritation parameter': 'cornea score', 'Basis': 'animal #2', 'Time point': '24, 48, and 72 hours', 'Score': '0', 'Max score': '4'}, {'Irritation parameter': 'cornea score', 'Basis': 'animal #3', 'Time point': '24, 48, and 72 hours', 'Score': '0', 'Max score': '4'}, {'Irritation parameter': 'cornea score', 'Basis': 'animal #4', 'Time point': '24, 48, and 72 hours', 'Score': '0', 'Max score': '4'}, {'Irritation parameter': 'iris score', 'Basis': 'animal #1', 'Time point': '24, 48, and 78 hours', 'Score': '0', 'Max score': '2'}, {'Irritation parameter': 'iris score', 'Basis': 'animal #2', 'Time point': '24, 48, and 72 hours', 'Score': '0', 'Max score': '2'}, {'Irritation parameter': 'iris score', 'Basis': 'animal #3', 'Time point': '24, 48, and 72 hours', 'Score': '0', 'Max score': '2'}, {'Irritation parameter': 'iris score', 'Basis': 'animal #4', 'Time point': '24, 48, and 72 hours', 'Score': '0', 'Max score': '2'}, {'Irritation parameter': 'conjunctivae score', 'Basis': 'animal #1', 'Time point': '24, 48, and 72 hours', 'Score': '0', 'Max score': '3', 'Reversibility': 'fully reversible within: 24 hours', 'Remarks': 'conjunctival redness was observed 1 hour after instillation'}, {'Irritation parameter': 'conjunctivae score', 'Basis': 'animal #2', 'Time point': '24, 48, and 72 hours', 'Score': '0', 'Max score': '3', 'Reversibility': 'fully reversible within: 24 hours', 'Remarks': 'conjunctival redness was observed 1 hour after instillation'}, {'Irritation parameter': 'conjunctivae score', 'Basis': 'animal #3', 'Time point': '24, 48, and 72 hours', 'Score': '0', 'Max score': '3', 'Reversibility': 'fully reversible within: 24 hours', 'Remarks': 'conjunctival redness was observed 1 hour after instillation'}, {'Irritation parameter': 'conjunctivae score', 'Basis': 'animal #4', 'Time point': '24, 48, and 72 hours', 'Score': '0', 'Max score': '3', 'Reversibility': 'fully reversible within: 24 hours', 'Remarks': 'conjunctival redness was observed 1 hour after instillation'}, {'Irritation parameter': 'chemosis score', 'Basis': 'animal #1', 'Time point': '24, 48, and 72 hours', 'Score': '0', 'Max score': '4', 'Reversibility': 'fully reversible within: 24 hours', 'Remarks': 'conjunctival chemosis was observed 1 hour after instillation'}, {'Irritation parameter': 'chemosis score', 'Basis': 'animal #2', 'Time point': '24, 48, and 72 hours', 'Score': '0', 'Max score': '4', 'Reversibility': 'fully reversible within: 24 hours', 'Remarks': 'conjunctival chemosis was observed 1 hour after instillation'}, {'Irritation parameter': 'chemosis score', 'Basis': 'animal #3', 'Time point': '24, 48, and 72 hours', 'Score': '0', 'Max score': '4', 'Reversibility': 'fully reversible within: 24 hours', 'Remarks': 'conjunctival chemosis was observed 1 hour after instillation'}, {'Irritation parameter': 'chemosis score', 'Basis': 'animal #4', 'Time point': '24, 48, and 72 hours', 'Score': '0', 'Max score': '4', 'Reversibility': 'fully reversible within: 24 hours', 'Remarks': 'conjunctival chemosis was observed 1 hour after instillation'}]</t>
  </si>
  <si>
    <t>206-466-3</t>
  </si>
  <si>
    <t>C1=CC(=CC=C1C(=O)C2=CC=C(C=C2)F)F</t>
  </si>
  <si>
    <t>[{'Irritation parameter': 'cornea score', 'Basis': 'mean', 'Time point': 'all', 'Score': '0', 'Max score': '4', 'Remarks': 'No observable effect in any animal at any timepoint'}, {'Irritation parameter': 'iris score', 'Basis': 'mean', 'Time point': 'all', 'Score': '0', 'Max score': '2', 'Remarks': 'No observable effect in any animal at any timepoint'}, {'Irritation parameter': 'conjunctivae score redness', 'Basis': 'mean', 'Time point': '1 hour', 'Score': '1.7', 'Max score': '3', 'Reversibility': 'fully reversible within: 48 hours', 'Remarks': 'individual scores 2,2,1'}, {'Irritation parameter': 'conjunctivae score redness', 'Basis': 'mean', 'Time point': '24 hours', 'Score': '1', 'Max score': '3', 'Reversibility': 'fully reversible within: 48 hours', 'Remarks': 'individual scores 1,2,0'}, {'Irritation parameter': 'conjunctivae score redness', 'Basis': 'mean', 'Time point': '48 hours and 72 hours', 'Score': '0', 'Max score': '3', 'Remarks': 'individual scores 0,0,0'}, {'Irritation parameter': 'chemosis score', 'Basis': 'mean', 'Time point': '1 hour', 'Score': '1', 'Max score': '4', 'Reversibility': 'fully reversible within: 24 hours', 'Remarks': 'individual scores 1,2,0'}, {'Irritation parameter': 'chemosis score', 'Basis': 'mean', 'Time point': '24 hours, 48 hours and 72 hours', 'Score': '0', 'Max score': '4', 'Remarks': 'individual scores 0,0,0'}, {'Irritation parameter': 'conjunctivae score discharge', 'Basis': 'mean', 'Time point': '1 hour', 'Score': '0.3', 'Max score': '3', 'Reversibility': 'fully reversible within: 24 hours', 'Remarks': 'individual scores 1,0,0'}, {'Irritation parameter': 'conjunctivae score discharge', 'Basis': 'mean', 'Time point': '24 hours, 48 hours and 72 hours', 'Score': '0', 'Max score': '3', 'Remarks': 'individual scores 0,0,0'}, {'Irritation parameter': 'conjunctivae score', 'Basis': 'mean evaluation score (sum of three endpoints, multiplied by 2) - mean over all timepoints', 'Time point': 'all', 'Score': '2', 'Max score': '20', 'Reversibility': 'fully reversible within: 48 h'}, {'Irritation parameter': 'overall irritation score', 'Basis': 'mean sum of evaluation scores for three eye sections - mean over all timepoints', 'Score': '2', 'Max score': '110', 'Reversibility': 'fully reversible within: 48 h', 'Remarks': 'See "Any other information on materials and methods incl. tables" for information on derivation'}]</t>
  </si>
  <si>
    <t>252-161-3</t>
  </si>
  <si>
    <t>CCO[Si](CCCSC#N)(OCC)OCC</t>
  </si>
  <si>
    <t>[{'Irritation parameter': 'cornea score', 'Basis': 'mean animal 1,2,3', 'Time point': '24, 48 and 72 hours', 'Score': '0', 'Max score': '4'}, {'Irritation parameter': 'iris score', 'Basis': 'mean animal 1, 2, 3', 'Time point': '24, 48 and 72 hours', 'Score': '0', 'Max score': '2'}, {'Irritation parameter': 'conjunctivae score', 'Basis': 'animal #1', 'Time point': '24, 48 and 72 hours', 'Score': '1', 'Max score': '3', 'Reversibility': 'fully reversible within: 72 hours'}, {'Irritation parameter': 'conjunctivae score', 'Basis': 'animal #2', 'Time point': '24, 48 and 72 hours', 'Score': '0.66', 'Max score': '3', 'Reversibility': 'fully reversible within: 72 hours'}, {'Irritation parameter': 'conjunctivae score', 'Basis': 'animal #3', 'Time point': '24, 48 and 72 hours', 'Score': '1', 'Max score': '3', 'Reversibility': 'fully reversible within: 72 hours'}, {'Irritation parameter': 'chemosis score', 'Basis': 'animal #1', 'Time point': '24, 48 and 72 hours', 'Score': '0.3', 'Max score': '4', 'Reversibility': 'fully reversible within: 48 hours'}, {'Irritation parameter': 'chemosis score', 'Basis': 'animal #2', 'Time point': '24, 48 and 72 hours', 'Score': '0', 'Max score': '4'}, {'Irritation parameter': 'chemosis score', 'Basis': 'animal #3', 'Time point': '24, 48 and 72 hours', 'Score': '0', 'Max score': '4'}]</t>
  </si>
  <si>
    <t>609-066-0</t>
  </si>
  <si>
    <t>CC(C(=O)N(C)C)O</t>
  </si>
  <si>
    <t>[{'Irritation parameter': 'other: Draize index', 'Basis': 'mean', 'Time point': '24-72 h', 'Score': 'ca. 2'}, {'Irritation parameter': 'conjunctivae score', 'Basis': 'mean', 'Time point': '24-72 h', 'Score': 'ca. 1', 'Max score': '1', 'Reversibility': 'not fully reversible within: 72 h'}]</t>
  </si>
  <si>
    <t>247-578-2</t>
  </si>
  <si>
    <t>CCCCCCCCCCCCCCCCOC(=O)Cl</t>
  </si>
  <si>
    <t>[{'Irritation parameter': 'cornea score', 'Basis': 'mean', 'Time point': '24, 48, 72 hours', 'Score': '0', 'Max score': '4'}, {'Irritation parameter': 'iris score', 'Basis': 'mean', 'Time point': '24, 48, 72 hours', 'Score': '0', 'Max score': '2'}, {'Irritation parameter': 'conjunctivae score', 'Basis': 'mean', 'Time point': '24, 48, 72 hours', 'Score': '0.17', 'Max score': '3', 'Reversibility': 'fully reversible within: 48 hours'}, {'Irritation parameter': 'chemosis score', 'Basis': 'mean', 'Time point': '24, 48, 72 hours', 'Score': '0', 'Max score': '4'}]</t>
  </si>
  <si>
    <t>202-179-2</t>
  </si>
  <si>
    <t>C1=CC=C(C=C1)C2=CC=C(C=C2)O</t>
  </si>
  <si>
    <t>[{'Irritation parameter': 'cornea score', 'Basis': 'mean 4 animals', 'Time point': 'Average 24, 48 and 72 h', 'Score': '0', 'Max score': '4'}, {'Irritation parameter': 'iris score', 'Basis': 'mean 4 animals', 'Time point': 'Average 24, 48 and 72 h', 'Score': '0', 'Max score': '2'}, {'Irritation parameter': 'conjunctivae score', 'Basis': 'mean 4 animals', 'Time point': 'Average 24, 48 and 72 h', 'Score': '0', 'Max score': '3', 'Reversibility': 'fully reversible within: 24 h'}, {'Irritation parameter': 'chemosis score', 'Basis': 'mean 4 animals', 'Time point': 'Average 24, 48 and 72 h', 'Score': '0', 'Max score': '4'}]</t>
  </si>
  <si>
    <t>203-225-4</t>
  </si>
  <si>
    <t>CCCCCCCC1CCC(=O)O1</t>
  </si>
  <si>
    <t>[{'Irritation parameter': 'cornea score', 'Basis': 'mean', 'Time point': '24, 48 and 72 hrs', 'Score': '1', 'Max score': '1', 'Reversibility': 'not reversible See Attachment 1'}, {'Irritation parameter': 'iris score', 'Basis': 'mean', 'Time point': '24, 48 and 72 hrs', 'Score': '0', 'Max score': '0', 'Reversibility': 'fully reversible'}, {'Irritation parameter': 'conjunctivae score', 'Basis': 'mean', 'Time point': '24, 48 and 72 hrs', 'Score': '2', 'Max score': '2', 'Reversibility': 'not reversible See Attachment 1'}, {'Irritation parameter': 'chemosis score', 'Basis': 'mean', 'Time point': '24, 48 and 72 hrs', 'Score': '1.7', 'Max score': '2', 'Reversibility': 'not reversible See Attachment 1'}]</t>
  </si>
  <si>
    <t>203-227-5</t>
  </si>
  <si>
    <t>C1=CC=C(C=C1)OCCOCCO</t>
  </si>
  <si>
    <t>[{'Irritation parameter': 'other: MMAS', 'Basis': 'mean 3 animals', 'Time point': '24, 48, and 72 hrs', 'Score': '28.59', 'Max score': '110', 'Reversibility': 'fully reversible within: 21 days'}, {'Irritation parameter': 'cornea score', 'Basis': 'mean 3 animals', 'Time point': '24, 48, 72 hrs', 'Score': '1.44', 'Max score': '4', 'Reversibility': 'fully reversible within: 17 days'}, {'Irritation parameter': 'iris score', 'Basis': 'mean 3 animals', 'Time point': '24, 48, 72 hrs', 'Score': '0.89', 'Max score': '2', 'Reversibility': 'fully reversible within: 21 days'}, {'Irritation parameter': 'conjunctivae score (redness)', 'Basis': 'mean 3 animals', 'Time point': '24, 48, 72 hrs', 'Score': '2.56', 'Max score': '3', 'Reversibility': 'fully reversible within: 21 days'}, {'Irritation parameter': 'chemosis score', 'Basis': 'mean 3 animals', 'Time point': '24, 48, 72 hrs', 'Score': '0.78', 'Max score': '4', 'Reversibility': 'fully reversible within: 8 days'}]</t>
  </si>
  <si>
    <t>203-234-3</t>
  </si>
  <si>
    <t>CCCCC(CC)CO</t>
  </si>
  <si>
    <t>[{'Irritation parameter': 'cornea score', 'Basis': 'animal #1', 'Time point': '24-48-72 h', 'Score': '0', 'Max score': '4', 'Reversibility': 'fully reversible within: 72 h'}, {'Irritation parameter': 'cornea score', 'Basis': 'animal #2', 'Time point': '24-48-72 h', 'Score': '0.33', 'Max score': '4', 'Reversibility': 'fully reversible within: 72 h'}, {'Irritation parameter': 'cornea score', 'Basis': 'animal #3', 'Time point': '24-48-72 h', 'Score': '0', 'Max score': '4', 'Reversibility': 'fully reversible within: 72 h'}, {'Irritation parameter': 'iris score', 'Basis': 'animal #1', 'Time point': '24-48-72 h', 'Score': '0', 'Max score': '2', 'Reversibility': 'fully reversible within: 72 h'}, {'Irritation parameter': 'iris score', 'Basis': 'animal #2', 'Time point': '24-48-72 h', 'Score': '0.33', 'Max score': '2', 'Reversibility': 'fully reversible within: 72 h'}, {'Irritation parameter': 'iris score', 'Basis': 'animal #3', 'Time point': '24-48-72 h', 'Score': '0', 'Max score': '2', 'Reversibility': 'fully reversible within: 72 h'}, {'Irritation parameter': 'conjunctivae score', 'Basis': 'animal #1', 'Time point': '24-48-72 h', 'Score': '0.66', 'Max score': '3', 'Reversibility': 'fully reversible within: 72 h'}, {'Irritation parameter': 'conjunctivae score', 'Basis': 'animal #2', 'Time point': '24-48-72 h', 'Score': '1', 'Max score': '3', 'Reversibility': 'fully reversible within: 72 h'}, {'Irritation parameter': 'conjunctivae score', 'Basis': 'animal #3', 'Time point': '24-48-72 h', 'Score': '0.66', 'Max score': '3', 'Reversibility': 'fully reversible within: 72 h'}, {'Irritation parameter': 'chemosis score', 'Basis': 'animal #1', 'Time point': '24-48-72 h', 'Score': '0', 'Max score': '4', 'Reversibility': 'fully reversible within: 72 h'}, {'Irritation parameter': 'chemosis score', 'Basis': 'animal #2', 'Time point': '24-48-72 h', 'Score': '0.33', 'Max score': '3', 'Reversibility': 'fully reversible within: 72 h'}, {'Irritation parameter': 'chemosis score', 'Basis': 'animal #3', 'Time point': '24-48-72 h', 'Score': '0', 'Max score': '3', 'Reversibility': 'fully reversible within: 72 h'}]</t>
  </si>
  <si>
    <t>203-253-7</t>
  </si>
  <si>
    <t>CC1=CC=C(C=C1)OC</t>
  </si>
  <si>
    <t>[{'Irritation parameter': 'conjunctivae score', 'Basis': 'animal: 4161', 'Time point': '24, 48 and 72 hours', 'Score': '2'}, {'Irritation parameter': 'conjunctivae score Redness', 'Basis': 'animal: 4165', 'Time point': '24, 48 and 72 hours', 'Score': '2'}, {'Irritation parameter': 'conjunctivae score Redness', 'Basis': 'animal: 4173', 'Time point': '24, 48 and 72 hours', 'Score': '2'}, {'Irritation parameter': 'chemosis score', 'Basis': 'animal: 4161', 'Time point': '24, 48 and 72 hours', 'Score': '1.3'}, {'Irritation parameter': 'chemosis score', 'Basis': 'animal: 4165', 'Time point': '24, 48 and 72 hours', 'Score': '2'}, {'Irritation parameter': 'chemosis score', 'Basis': 'animal: 4173', 'Time point': '24, 48 and 72 hours', 'Score': '1.7'}, {'Irritation parameter': 'cornea score', 'Basis': 'animal: 4161', 'Time point': '24, 48 and 72 hours', 'Score': '1'}, {'Irritation parameter': 'cornea score', 'Basis': 'animal: 4165', 'Time point': '24, 48 and 72 hours', 'Score': '1'}, {'Irritation parameter': 'cornea score', 'Basis': 'animal: 4173', 'Time point': '24, 48 and 72 hours', 'Score': '1.7'}, {'Irritation parameter': 'iris score', 'Basis': 'animal: 4161', 'Time point': '24, 48 and 72 hours', 'Score': '0'}, {'Irritation parameter': 'iris score', 'Basis': 'animal: 4165', 'Time point': '24, 48 and 72 hours', 'Score': '0'}, {'Irritation parameter': 'iris score', 'Basis': 'animal: 4173', 'Time point': '24, 48 and 72 hours', 'Score': '0'}]</t>
  </si>
  <si>
    <t>203-268-9</t>
  </si>
  <si>
    <t>C1CC(CCC1CO)CO</t>
  </si>
  <si>
    <t>[{'Irritation parameter': 'cornea score', 'Basis': 'mean', 'Time point': '24, 48 and 72 hours', 'Score': '1.9', 'Max score': '2.3', 'Reversibility': 'not fully reversible within: 21 days', 'Remarks': 'cornea opacity with vascularization'}, {'Irritation parameter': 'iris score', 'Basis': 'mean', 'Time point': '24, 48 and 72 hours', 'Score': '1', 'Max score': '1', 'Reversibility': 'fully reversible within: 21 days'}, {'Irritation parameter': 'conjunctivae score', 'Basis': 'mean', 'Time point': '24, 48 and 72 hours', 'Score': '2.3', 'Max score': '2.7', 'Reversibility': 'fully reversible within: 21 days'}, {'Irritation parameter': 'chemosis score', 'Basis': 'mean', 'Time point': '24, 48 and 72 hours', 'Score': '1.8', 'Max score': '2.3', 'Reversibility': 'fully reversible within: 21 days'}]</t>
  </si>
  <si>
    <t>203-299-8</t>
  </si>
  <si>
    <t>CC(=O)CC(=O)OC</t>
  </si>
  <si>
    <t>[{'Irritation parameter': 'conjunctivae score (chemosis)', 'Basis': 'mean 3 rabbits', 'Time point': '24-48-72 hours', 'Score': '2.53', 'Max score': '4', 'Reversibility': 'not fully reversible within: 22 days', 'Remarks': 'Mean score of each animal are : 2.3, 3.0 and 2.3'}, {'Irritation parameter': 'conjunctivae score (redness)', 'Basis': 'mean 3 rabbits', 'Time point': '24-48-72 hours', 'Score': '3', 'Max score': '3', 'Reversibility': 'not fully reversible within: 22 days', 'Remarks': 'Mean score of each animal are: 3.0, 3.0 and 3.0'}, {'Irritation parameter': 'conjunctivae score (discharge)', 'Basis': 'mean 3 rabbits', 'Time point': '24-48-72 hours', 'Score': '2', 'Max score': '3', 'Reversibility': 'other: whitish purulent discharge, fully reversible on 7 days'}, {'Irritation parameter': 'iris score', 'Basis': 'mean 3 rabbits', 'Time point': '24-48-72 hours', 'Score': '1', 'Max score': '2', 'Reversibility': 'fully reversible within:', 'Remarks': 'Mean score of each animal are 1.0'}, {'Irritation parameter': 'cornea score (intensity)', 'Basis': 'mean 3 rabbits', 'Time point': '24-48-72 hours', 'Score': '2', 'Max score': '4', 'Reversibility': 'not fully reversible within: 22 days', 'Remarks': 'Mean score of each animal are 2.0'}, {'Irritation parameter': 'cornea score (area)', 'Basis': 'mean 3 rabbits', 'Time point': '24-48-72 hours', 'Score': '2', 'Max score': '4', 'Reversibility': 'not fully reversible within: 22 days', 'Remarks': 'Mean score of each animal are 2.0'}]</t>
  </si>
  <si>
    <t>203-308-5</t>
  </si>
  <si>
    <t>CCNC(=S)NCC</t>
  </si>
  <si>
    <t>[{'Irritation parameter': 'cornea score', 'Basis': 'mean animal #1', 'Time point': '24, 48 and 72 hours', 'Score': '0', 'Max score': '0'}, {'Irritation parameter': 'iris score', 'Basis': 'mean animal #1', 'Time point': '24, 48 and 72 hours', 'Score': '0', 'Max score': '0'}, {'Irritation parameter': 'conjunctivae score', 'Basis': 'mean animal #1', 'Time point': '24, 48 and 72 hours', 'Score': '2', 'Max score': '2', 'Reversibility': 'fully reversible within: 7 days'}, {'Irritation parameter': 'chemosis score', 'Basis': 'mean animal #1', 'Time point': '24, 48 and 72 hours', 'Score': '1', 'Max score': '2', 'Reversibility': 'fully reversible within: 72 hours'}, {'Irritation parameter': 'cornea score', 'Basis': 'mean animal #2', 'Time point': '24, 48 and 72 hours', 'Score': '0', 'Max score': '0'}, {'Irritation parameter': 'iris score', 'Basis': 'mean animal #2', 'Time point': '24, 48 and 72 hours', 'Score': '0', 'Max score': '0'}, {'Irritation parameter': 'conjunctivae score', 'Basis': 'mean animal #2', 'Time point': '24, 48 and 72 hours', 'Score': '2', 'Max score': '2', 'Reversibility': 'not fully reversible within: 21 days'}, {'Irritation parameter': 'chemosis score', 'Basis': 'mean animal #2', 'Time point': '24, 48 and 72 hours', 'Score': '1.67', 'Max score': '2', 'Reversibility': 'fully reversible within: 7 days'}, {'Irritation parameter': 'cornea score', 'Basis': 'mean animal #3', 'Time point': '24, 48 and 72 hours', 'Score': '0', 'Max score': '0'}, {'Irritation parameter': 'iris score', 'Basis': 'mean animal #3', 'Time point': '24, 48 and 72 hours', 'Score': '0', 'Max score': '0'}, {'Irritation parameter': 'conjunctivae score', 'Basis': 'mean animal #3', 'Time point': '24, 48 and 72 hours', 'Score': '2', 'Max score': '2', 'Reversibility': 'not fully reversible within: 21 days'}, {'Irritation parameter': 'chemosis score', 'Basis': 'mean animal #3', 'Time point': '24, 48 and 72 hours', 'Score': '1.33', 'Max score': '2', 'Reversibility': 'fully reversible within: 7 days'}]</t>
  </si>
  <si>
    <t>233-131-9</t>
  </si>
  <si>
    <t>[N+](=O)([O-])[O-].[N+](=O)([O-])[O-].[Sr+2]</t>
  </si>
  <si>
    <t>[{'Irritation parameter': 'overall irritation score', 'Basis': 'mean 3/3', 'Time point': '24 hours', 'Score': '2', 'Max score': '110', 'Reversibility': 'fully reversible within: 48 hours', 'Remarks': 'unwashed'}, {'Irritation parameter': 'overall irritation score', 'Basis': 'animal #1', 'Time point': '24 hours', 'Score': '0', 'Max score': '110', 'Remarks': 'washed 2 sec.'}, {'Irritation parameter': 'overall irritation score', 'Basis': 'animal #2', 'Time point': '24 hours', 'Score': '2', 'Max score': '110', 'Reversibility': 'fully reversible within: 48 hours', 'Remarks': 'washed 2 sec.'}, {'Irritation parameter': 'overall irritation score', 'Basis': 'animal #3', 'Time point': '24 hours', 'Score': '2', 'Max score': '110', 'Reversibility': 'fully reversible within: 48 hours', 'Remarks': 'washed 2 sec.'}, {'Irritation parameter': 'overall irritation score', 'Basis': 'mean 3/3', 'Time point': '24 h, 48 h, 72 h, 4 d, 7 d', 'Score': '0', 'Max score': '110', 'Remarks': 'washed 4 sec.'}, {'Irritation parameter': 'overall irritation score', 'Basis': 'mean 3/3', 'Time point': '48, 72 hours, 4d and 7d', 'Score': '0', 'Max score': '110', 'Remarks': 'unwashed, 2 sec. and 4 sec. washed'}]</t>
  </si>
  <si>
    <t>[{'Irritation parameter': 'chemosis score', 'Basis': 'animal #1 mean individual score', 'Time point': '24, 48 and 72 h', 'Score': '2', 'Max score': '4', 'Reversibility': 'fully reversible within: 7 days'}, {'Irritation parameter': 'conjunctivae score', 'Basis': 'animal #1 mean individual score', 'Time point': '24, 48 and 72 h', 'Score': '2', 'Max score': '3', 'Reversibility': 'fully reversible within: 8 days'}, {'Irritation parameter': 'iris score', 'Basis': 'animal #1 mean individual score', 'Time point': '24, 48 and 72 h', 'Score': '0', 'Max score': '2', 'Reversibility': 'other: not applicable'}, {'Irritation parameter': 'cornea score', 'Basis': 'animal #1 mean individual score', 'Time point': '24, 48 and 72 h', 'Score': '0', 'Max score': '4', 'Reversibility': 'other: not applicable'}, {'Irritation parameter': 'chemosis score', 'Basis': 'animal #2 mean individual score', 'Time point': '24, 48 and 72 h', 'Score': '1.33', 'Max score': '4', 'Reversibility': 'fully reversible within: 8 days'}, {'Irritation parameter': 'conjunctivae score', 'Basis': 'animal #2 mean individual score', 'Time point': '24, 48 and 72 h', 'Score': '1.33', 'Max score': '3', 'Reversibility': 'fully reversible within: 8 days'}, {'Irritation parameter': 'iris score', 'Basis': 'animal #2 mean individual score', 'Time point': '24, 48 and 72 h', 'Score': '0', 'Max score': '2', 'Reversibility': 'other: not applicable'}, {'Irritation parameter': 'cornea score', 'Basis': 'animal #2 mean individual score', 'Time point': '24, 48 and 72 h', 'Score': '0', 'Max score': '4', 'Reversibility': 'other: not applicable'}, {'Irritation parameter': 'chemosis score', 'Basis': 'animal #3 mean individual score', 'Time point': '24, 48 and 72 h', 'Score': '1', 'Max score': '4', 'Reversibility': 'fully reversible within: 3 days'}, {'Irritation parameter': 'conjunctivae score', 'Basis': 'animal #3 mean individual score', 'Time point': '24, 48 and 72 h', 'Score': '1.33', 'Max score': '3', 'Reversibility': 'fully reversible within: 4 days'}, {'Irritation parameter': 'iris score', 'Basis': 'animal #3 mean individual score', 'Time point': '24, 48 and 72 h', 'Score': '0', 'Max score': '2', 'Reversibility': 'other: not applicable'}, {'Irritation parameter': 'cornea score', 'Basis': 'animal #3 mean individual score', 'Time point': '24, 48 and 72 h', 'Score': '0', 'Max score': '4', 'Reversibility': 'other: not applicable'}]</t>
  </si>
  <si>
    <t>236-719-3</t>
  </si>
  <si>
    <t>CC1=CCC2C(C1)C2(C)C</t>
  </si>
  <si>
    <t>[{'Irritation parameter': 'cornea score', 'Basis': 'mean', 'Time point': 'average of 24, 48, and 72 hours', 'Score': '0', 'Max score': '4'}, {'Irritation parameter': 'iris score', 'Basis': 'mean', 'Time point': 'average of 24, 48, and 72 hours', 'Score': '0', 'Max score': '2'}, {'Irritation parameter': 'conjunctivae score', 'Basis': 'animal #1', 'Time point': 'average of 24, 48, and 72 hours', 'Score': 'ca. 0.67', 'Max score': '3', 'Reversibility': 'fully reversible within: 72 hours'}, {'Irritation parameter': 'conjunctivae score', 'Basis': 'animal #2', 'Time point': 'average of 24, 48, and 72 hours', 'Score': 'ca. 0.33', 'Max score': '3', 'Reversibility': 'fully reversible within: 72 hours'}, {'Irritation parameter': 'conjunctivae score', 'Basis': 'animal #3', 'Time point': 'average of 24, 48, and 72 hours', 'Score': 'ca. 0.67', 'Max score': '3', 'Reversibility': 'fully reversible within: 72 hours'}, {'Irritation parameter': 'chemosis score', 'Basis': 'animal #1', 'Time point': 'average of 24, 48, and 72 hours', 'Score': 'ca. 0.67', 'Max score': '4', 'Reversibility': 'fully reversible within: 72 hours'}, {'Irritation parameter': 'chemosis score', 'Basis': 'animal #2', 'Time point': 'average of 24, 48, and 72 hours', 'Score': 'ca. 0.33', 'Max score': '4', 'Reversibility': 'fully reversible within: 72 hours'}, {'Irritation parameter': 'chemosis score', 'Basis': 'animal #3', 'Time point': 'average of 24, 48, and 72 hours', 'Score': 'ca. 0.33', 'Max score': '4', 'Reversibility': 'fully reversible within: 72 hours'}]</t>
  </si>
  <si>
    <t>236-743-4</t>
  </si>
  <si>
    <t>[O-][W](=O)(=O)[O-].[Na+].[Na+]</t>
  </si>
  <si>
    <t>[{'Irritation parameter': 'chemosis score', 'Basis': 'animal #1', 'Time point': 'mean over 24. 48, 72 hours', 'Score': '0.33', 'Max score': '4', 'Reversibility': 'fully reversible within: 48 hours', 'Remarks': 'Grade 1 chemosis at 24 hours, but no reaction evident at 48 and 72 hours.'}, {'Irritation parameter': 'chemosis score', 'Basis': 'animal #2', 'Time point': 'mean over 24, 48 and 72 hours', 'Score': '0.33', 'Max score': '4', 'Reversibility': 'fully reversible within: 48 hours', 'Remarks': 'Grade 1 chemosis at 24 hours, but no reaction evident at 48 and 72 hours.'}, {'Irritation parameter': 'chemosis score', 'Basis': 'animal #3', 'Time point': 'mean over 24, 48 and 72 hours', 'Score': '0.33', 'Max score': '4', 'Reversibility': 'fully reversible within: 48 hours', 'Remarks': 'Grade 1 chemosis at 24 hours, but no reaction evident at 48 and 72 hours.'}, {'Irritation parameter': 'conjunctivae score', 'Basis': 'animal #1', 'Time point': 'mean over 24, 48 and 72 hours', 'Score': '0.33', 'Max score': '3', 'Reversibility': 'fully reversible within: 48 hours', 'Remarks': 'Grade 1 reaction at 24 hours, but no reaction evident at 48 and 72 hours.'}, {'Irritation parameter': 'conjunctivae score', 'Basis': 'animal #2', 'Time point': 'mean over 24, 48 and 72 hours', 'Score': '0.33', 'Max score': '3', 'Reversibility': 'fully reversible within: 48 hours', 'Remarks': 'Grade 1 reaction at 24 hours, but no reaction evident at 48 and 72 hours.'}, {'Irritation parameter': 'conjunctivae score', 'Basis': 'animal #3', 'Time point': 'mean over 24, 48 and 72 hours', 'Score': '0.33', 'Max score': '3', 'Reversibility': 'fully reversible within: 48 hours', 'Remarks': 'Grade 1 reaction at 24 hours, but no reaction evident at 48 and 72 hours.'}, {'Irritation parameter': 'iris score', 'Basis': 'mean out of all 3 animals', 'Time point': 'mean over 24, 48, and 72 h', 'Score': '0', 'Max score': '2', 'Reversibility': 'other: Not applicable', 'Remarks': 'No effect on iris observed in any animal at any time point.'}, {'Irritation parameter': 'cornea score', 'Basis': 'mean out of all 3 animals', 'Time point': 'mean over 24, 48, and 72 h', 'Score': '0', 'Max score': '4', 'Reversibility': 'other: Not applicable', 'Remarks': 'No corneal effects observed in any animal at any time point.'}]</t>
  </si>
  <si>
    <t>229-929-1</t>
  </si>
  <si>
    <t>CO[Si](C1=CC=CC=C1)(C2=CC=CC=C2)OC</t>
  </si>
  <si>
    <t>[{'Irritation parameter': 'cornea score', 'Basis': 'mean animal #1 (204 Male)', 'Time point': '24, 48, 72 hours', 'Score': '0.3', 'Max score': '4', 'Reversibility': 'fully reversible within: 48 hours'}, {'Irritation parameter': 'cornea score', 'Basis': 'mean animal #2 (151 Male)', 'Time point': '24, 48, 72 hours', 'Score': '0', 'Max score': '4', 'Reversibility': 'other: not applicable'}, {'Irritation parameter': 'cornea score', 'Basis': 'mean animal #3 (581 Male)', 'Time point': '24, 48, 72 hours', 'Score': '0', 'Max score': '4', 'Reversibility': 'other: not applicable'}, {'Irritation parameter': 'iris score', 'Basis': 'mean animal #1 (204 Male)', 'Time point': '24, 48, 72 hours', 'Score': '0', 'Max score': '2', 'Reversibility': 'other: not applicable'}, {'Irritation parameter': 'iris score', 'Basis': 'mean animal #2 (151 male)', 'Time point': '24, 48, 72 hours', 'Score': '0', 'Max score': '2', 'Reversibility': 'other: not applicable'}, {'Irritation parameter': 'iris score', 'Basis': 'mean animal #3 (581 male)', 'Time point': '24, 48, 72 hours', 'Score': '0.3', 'Max score': '2', 'Reversibility': 'fully reversible within: 48 hours'}, {'Irritation parameter': 'conjunctivae score', 'Basis': 'mean animal #1 (204 male)', 'Time point': '24, 48, 72 hours', 'Score': '1', 'Max score': '3', 'Reversibility': 'fully reversible within: 72 hours', 'Remarks': 'redness'}, {'Irritation parameter': 'conjunctivae score', 'Basis': 'mean animal #2 (151 male)', 'Time point': '24, 48, 72 hours', 'Score': '0.7', 'Max score': '3', 'Reversibility': 'fully reversible within: 72 hours', 'Remarks': 'redness'}, {'Irritation parameter': 'conjunctivae score', 'Basis': 'mean animal #3', 'Time point': '24, 48, 72 hours', 'Score': '1', 'Max score': '3', 'Reversibility': 'fully reversible within: 72 hours', 'Remarks': 'redness'}, {'Irritation parameter': 'chemosis score', 'Basis': 'mean animal #1 (204 male)', 'Time point': '24, 48, 72 hours', 'Score': '1', 'Max score': '4', 'Reversibility': 'fully reversible within: 72 hours'}, {'Irritation parameter': 'chemosis score', 'Basis': 'mean animal #2 (151 male)', 'Time point': '24, 48, 72 hours', 'Score': '0', 'Max score': '4', 'Reversibility': 'other: not applicable'}, {'Irritation parameter': 'chemosis score', 'Basis': 'mean animal #3 (581 male)', 'Time point': '24, 48, 72 hours', 'Score': '1', 'Max score': '4', 'Reversibility': 'fully reversible within: 72 hours'}]</t>
  </si>
  <si>
    <t>202-112-7</t>
  </si>
  <si>
    <t>CC1=C(C=CC(=C1)C2=CC(=C(C=C2)N=C=O)C)N=C=O</t>
  </si>
  <si>
    <t>[{'Irritation parameter': 'cornea score', 'Basis': 'mean', 'Time point': '24, 48 and 72 hours', 'Score': '0', 'Max score': '4', 'Reversibility': 'fully reversible'}, {'Irritation parameter': 'iris score', 'Basis': 'mean', 'Time point': '24, 48 and 72 hours', 'Score': '0', 'Max score': '2', 'Reversibility': 'fully reversible'}, {'Irritation parameter': 'conjunctivae score', 'Basis': 'animal: 72444', 'Time point': '24 hours', 'Score': '0.33', 'Max score': '3', 'Reversibility': 'fully reversible within: 48 hours'}, {'Irritation parameter': 'conjunctivae score', 'Basis': 'animal: 72515', 'Time point': '24, 48 and 72 hours', 'Score': '0', 'Max score': '4', 'Reversibility': 'fully reversible'}, {'Irritation parameter': 'chemosis score', 'Basis': 'mean', 'Time point': '24, 48 and 72 hours', 'Score': '0', 'Max score': '4', 'Reversibility': 'fully reversible'}]</t>
  </si>
  <si>
    <t>203-127-1</t>
  </si>
  <si>
    <t>CC(C)C(=O)OCCOC1=CC=CC=C1</t>
  </si>
  <si>
    <t>[{'Irritation parameter': 'cornea score', 'Basis': 'mean', 'Time point': '24/48/72 hours', 'Score': '0', 'Max score': '0', 'Reversibility': 'other: Not applicable'}, {'Irritation parameter': 'iris score', 'Basis': 'mean', 'Time point': '24/48/72 hours', 'Score': '0', 'Max score': '0', 'Reversibility': 'other: Not applicable'}, {'Irritation parameter': 'conjunctivae score', 'Basis': 'mean', 'Time point': '24/48/72 hours', 'Reversibility': 'fully reversible within: 7 days', 'Remarks': 'The study report only reports the conjunctival effects as "slight". Thus it is not possible to provide the actual scores.'}]</t>
  </si>
  <si>
    <t>203-197-3</t>
  </si>
  <si>
    <t>C1=CC(=CC=C1OCCO)OCCO</t>
  </si>
  <si>
    <t>[{'Irritation parameter': 'cornea score', 'Basis': 'mean 4 animals', 'Time point': 'Average 24, 48 and 72 h', 'Score': '0', 'Max score': '4'}, {'Irritation parameter': 'iris score', 'Basis': 'mean 4 animals', 'Time point': 'Average 24, 48 and 72 h', 'Score': '0', 'Max score': '2'}, {'Irritation parameter': 'conjunctivae score', 'Basis': 'mean 4 animals', 'Time point': 'Average 24, 48 and 72 h', 'Score': '0.17', 'Max score': '3', 'Reversibility': 'fully reversible within: 48 h'}, {'Irritation parameter': 'chemosis score', 'Basis': 'mean 4 animals', 'Time point': 'Average 24, 48 and 72 h', 'Score': '0', 'Max score': '4'}]</t>
  </si>
  <si>
    <t>203-219-1</t>
  </si>
  <si>
    <t>CCCCCC1CCC(=O)O1</t>
  </si>
  <si>
    <t>[{'Irritation parameter': 'cornea score', 'Basis': 'mean', 'Time point': '24, 48, 72 hours', 'Score': '0', 'Max score': '4'}, {'Irritation parameter': 'iris score', 'Basis': 'mean', 'Time point': '24, 48, 72 hours', 'Score': '0', 'Max score': '2'}, {'Irritation parameter': 'conjunctivae score', 'Basis': 'mean', 'Time point': '24, 48, 72 hours', 'Score': '0.9', 'Max score': '3', 'Reversibility': 'fully reversible within: 14 days'}, {'Irritation parameter': 'chemosis score', 'Basis': 'mean', 'Time point': '24, 48, 72 hours', 'Score': '0', 'Max score': '4'}]</t>
  </si>
  <si>
    <t>203-224-9</t>
  </si>
  <si>
    <t>C1=CC=C(C=C1)OCCOC2=CC=CC=C2</t>
  </si>
  <si>
    <t>[{'Irritation parameter': 'overall irritation score', 'Basis': 'mean', 'Time point': '24, 48 and 72 hours', 'Score': 'ca. 0.3', 'Reversibility': 'no data', 'Remarks': 'The maximum score is not specified in the study report; it is usually 110 if using Draize eye irritation scoring system.'}]</t>
  </si>
  <si>
    <t>246-919-2</t>
  </si>
  <si>
    <t>CCCCCCCCCCC=CC</t>
  </si>
  <si>
    <t>[{'Irritation parameter': 'cornea score', 'Basis': 'animal: 71491 Male', 'Time point': 'Mean score: 24, 48 and 72 hours', 'Score': '0', 'Max score': '4', 'Reversibility': 'other: No effects observed'}, {'Irritation parameter': 'cornea score', 'Basis': 'animal: 71516 Male', 'Time point': 'Mean score: 24, 48 and 72 hours', 'Score': '0', 'Max score': '4', 'Reversibility': 'other: No effects observed'}, {'Irritation parameter': 'iris score', 'Basis': 'animal: 71491 Male', 'Time point': 'Mean score: 24, 48 and 72 hours', 'Score': '1', 'Max score': '2', 'Reversibility': 'other: effects at 1 hour were fully reversible by 24 hours'}, {'Irritation parameter': 'iris score', 'Basis': 'animal: 71516 Male', 'Time point': 'Mean score: 24, 48 and 72 hours', 'Score': '0', 'Max score': '2', 'Reversibility': 'other: No effects observed'}, {'Irritation parameter': 'other: redness', 'Basis': 'animal: 71491 Male', 'Time point': 'Mean score: 24, 48 and 72 hours', 'Score': '1', 'Max score': '3', 'Reversibility': 'fully reversible within: 72 hours'}, {'Irritation parameter': 'other: redness', 'Basis': 'animal: 71516 Male', 'Time point': 'Mean score: 24, 48 and 72 hours', 'Score': '0.66', 'Max score': '3', 'Reversibility': 'fully reversible within: 72 hours'}, {'Irritation parameter': 'chemosis score', 'Basis': 'animal: 71491 Male', 'Time point': 'Mean score: 24, 48 and 72 hours', 'Score': '0.33', 'Max score': '4', 'Reversibility': 'fully reversible within: 48 hours'}, {'Irritation parameter': 'chemosis score', 'Basis': 'animal: 71516 Male', 'Time point': 'Mean score: 24, 48 and 72 hours', 'Score': '0.33', 'Max score': '4', 'Reversibility': 'fully reversible within: 48 hours'}]</t>
  </si>
  <si>
    <t>233-149-7</t>
  </si>
  <si>
    <t>[O-]P(=O)([O-])[O-].[Fe+3]</t>
  </si>
  <si>
    <t>[{'Irritation parameter': 'cornea score', 'Basis': 'mean', 'Time point': 'mean of scores at 24, 48 and 72 h', 'Score': '0', 'Max score': '4', 'Reversibility': 'fully reversible'}, {'Irritation parameter': 'iris score', 'Basis': 'mean', 'Time point': 'mean of scores at 24, 48 and 72 h', 'Score': '0.056', 'Max score': '2', 'Reversibility': 'fully reversible'}, {'Irritation parameter': 'conjunctivae score', 'Basis': 'mean', 'Time point': 'mean of scores at 24, 48 and 72 h', 'Score': '0.56', 'Max score': '3', 'Reversibility': 'fully reversible within: 7 days'}, {'Irritation parameter': 'chemosis score', 'Basis': 'mean', 'Time point': 'mean of scores at 24, 48 and 72 h', 'Score': '0.22', 'Max score': '4', 'Reversibility': 'fully reversible within: 48 h'}]</t>
  </si>
  <si>
    <t>215-304-0</t>
  </si>
  <si>
    <t>C(CO)NC(=O)N</t>
  </si>
  <si>
    <t>[{'Irritation parameter': 'cornea score', 'Basis': 'animal: 72174 Male', 'Time point': 'Highest score at 1, 24, 48 and 72 hours', 'Score': '0', 'Max score': '4', 'Reversibility': 'other: No effects observed'}, {'Irritation parameter': 'cornea score', 'Basis': 'animal: 72184 Male', 'Time point': 'Highest score at 1, 24, 48 and 72 hours', 'Score': '0', 'Max score': '4', 'Reversibility': 'other: No effects observed'}, {'Irritation parameter': 'iris score', 'Basis': 'animal: 72174 Male', 'Time point': 'Highest score at 1, 24, 48 and 72 hours', 'Score': '0', 'Max score': '2', 'Reversibility': 'other: No effects observed'}, {'Irritation parameter': 'iris score', 'Basis': 'animal: 72184 Male', 'Time point': 'Highest score at 1, 24, 48 and 72 hours', 'Score': '0', 'Max score': '2', 'Reversibility': 'other: No effects observed'}, {'Irritation parameter': 'other: redness', 'Basis': 'animal: 72174 Male', 'Time point': 'Highest score at 1, 24, 48 and 72 hours', 'Score': '1', 'Max score': '3', 'Reversibility': 'fully reversible within: 48 hours'}, {'Irritation parameter': 'other: redness', 'Basis': 'animal: 72184 Male', 'Time point': 'Highest score at 1, 24, 48 and 72 hours', 'Score': '1', 'Max score': '3', 'Reversibility': 'fully reversible within: 48 hours'}, {'Irritation parameter': 'chemosis score', 'Basis': 'animal: 72174 Male', 'Time point': 'Highest score at 1, 24, 48 and 72 hours', 'Score': '1', 'Max score': '4', 'Reversibility': 'fully reversible within: 24 hours'}, {'Irritation parameter': 'chemosis score', 'Basis': 'animal: 72184 Male', 'Time point': 'Highest score at 1, 24, 48 and 72 hours', 'Score': '1', 'Max score': '4', 'Reversibility': 'fully reversible within: 24 hours'}]</t>
  </si>
  <si>
    <t>205-094-9</t>
  </si>
  <si>
    <t>C1=CC(=C(C=C1Cl)Cl)C(=O)OOC(=O)C2=C(C=C(C=C2)Cl)Cl</t>
  </si>
  <si>
    <t>[{'Irritation parameter': 'cornea score', 'Basis': 'mean', 'Time point': 'Average 24, 48 72 h', 'Score': '0.22', 'Max score': '4', 'Reversibility': 'fully reversible within: 14 d'}, {'Irritation parameter': 'iris score', 'Basis': 'mean', 'Time point': 'Averaege 24, 48 72 h', 'Score': '0.22', 'Max score': '2', 'Reversibility': 'fully reversible within: 14 d'}, {'Irritation parameter': 'conjunctivae score Redness', 'Basis': 'mean', 'Time point': 'Average of 24, 48 72 h', 'Score': '2.8', 'Max score': '3', 'Reversibility': 'fully reversible within: 14 d'}, {'Irritation parameter': 'chemosis score', 'Basis': 'mean', 'Time point': 'Average of 24, 48 72 h', 'Score': '1.89', 'Max score': '4', 'Reversibility': 'fully reversible within: 14 d'}]</t>
  </si>
  <si>
    <t>215-540-4</t>
  </si>
  <si>
    <t>B([O-])([O-])[O-].B([O-])([O-])[O-].B([O-])([O-])[O-].B([O-])([O-])[O-].[Na+].[Na+].[Na+].[Na+].[Na+].[Na+].[Na+].[Na+].[Na+].[Na+].[Na+].[Na+]</t>
  </si>
  <si>
    <t>[{'Irritation parameter': 'conjunctivae score (redness)', 'Basis': 'mean (3 rabbits)', 'Time point': '24-48-72 hours', 'Score': '0', 'Max score': '3'}, {'Irritation parameter': 'conjunctivae score (chemosis)', 'Basis': 'mean (3 rabbits)', 'Time point': '24-48-72 hours', 'Score': '0', 'Max score': '4'}, {'Irritation parameter': 'cornea score', 'Basis': 'mean (3 rabbits)', 'Time point': '24-48-72 hours', 'Score': '0', 'Max score': '4'}, {'Irritation parameter': 'iris score', 'Basis': 'mean (3 rabbits)', 'Time point': '24-48-72 hours', 'Score': '0', 'Max score': '2'}]</t>
  </si>
  <si>
    <t>215-542-5</t>
  </si>
  <si>
    <t>CC(C)CCCCCCCOC(=O)C=C</t>
  </si>
  <si>
    <t>[{'Irritation parameter': 'cornea score', 'Basis': 'mean all animals', 'Time point': '14-48-72h mean', 'Score': '0', 'Max score': '4'}, {'Irritation parameter': 'iris score', 'Basis': 'mean all animals', 'Time point': '24-48-72 h mean', 'Score': '0', 'Max score': '2'}, {'Irritation parameter': 'conjunctivae score', 'Basis': 'mean all animals', 'Time point': '24-48-72h mean', 'Score': '0.7', 'Max score': '3', 'Reversibility': 'fully reversible within: 7 days'}, {'Irritation parameter': 'chemosis score', 'Basis': 'mean all animals', 'Time point': '24-48-72h mean', 'Score': '0.22', 'Max score': '4', 'Reversibility': 'fully reversible within: 7 days'}]</t>
  </si>
  <si>
    <t>201-808-8</t>
  </si>
  <si>
    <t>CC1=CC=CC=C1S(=O)(=O)N</t>
  </si>
  <si>
    <t>215-575-5</t>
  </si>
  <si>
    <t>B([O-])([O-])[O-].B([O-])([O-])[O-].B([O-])([O-])[O-].B([O-])([O-])[O-].[K+].[K+].[K+].[K+].[K+].[K+].[K+].[K+].[K+].[K+].[K+].[K+]</t>
  </si>
  <si>
    <t>[{'Irritation parameter': 'cornea score', 'Basis': 'mean of animals 1and 2 (individually), unwashed eye', 'Time point': '24-72 hours', 'Score': '2', 'Max score': '4', 'Reversibility': 'not fully reversible within: 14 days'}, {'Irritation parameter': 'iris score', 'Basis': 'mean of animals 1 and 2 (individually), unwashed eye', 'Time point': '24-72 hours', 'Score': '1', 'Max score': '2', 'Reversibility': 'fully reversible within: 4 days'}, {'Irritation parameter': 'conjunctivae score', 'Basis': 'mean of animals 1 and 2 (individually), unwashed eye', 'Time point': '24-72 hours', 'Score': '2', 'Max score': '3', 'Reversibility': 'fully reversible within: 14 days'}, {'Irritation parameter': 'chemosis score', 'Basis': 'mean of animals 1 and 2 (individually), unwashed eye', 'Time point': '24-72 hours', 'Score': '2.67', 'Max score': '4', 'Reversibility': 'no data'}]</t>
  </si>
  <si>
    <t>236-537-4</t>
  </si>
  <si>
    <t>CC1CCOC1</t>
  </si>
  <si>
    <t>[{'Irritation parameter': 'cornea score', 'Basis': 'mean', 'Time point': '24 - 72 h', 'Score': '1.2', 'Max score': '2', 'Reversibility': 'not fully reversible within: within 28 d'}, {'Irritation parameter': 'iris score', 'Basis': 'mean', 'Time point': '24 - 72 h', 'Score': '0.6', 'Max score': '1', 'Reversibility': 'fully reversible within 7 d'}, {'Irritation parameter': 'conjunctivae score', 'Basis': 'mean', 'Time point': '24 - 72 h', 'Score': '2.7', 'Max score': '3', 'Reversibility': 'fully reversible 14 d'}, {'Irritation parameter': 'chemosis score', 'Basis': 'mean', 'Time point': '24 - 72 h', 'Score': '1.9', 'Max score': '2', 'Reversibility': 'fully reversible 14 d'}]</t>
  </si>
  <si>
    <t>220-250-6</t>
  </si>
  <si>
    <t>CCN1CCCC1=O</t>
  </si>
  <si>
    <t>[{'Irritation parameter': 'cornea score', 'Basis': 'mean', 'Time point': '24 to 72 hours', 'Score': '0'}, {'Irritation parameter': 'iris score', 'Basis': 'mean', 'Time point': '24 to 72 hours', 'Score': '0'}, {'Irritation parameter': 'conjunctivae score Redness', 'Basis': 'mean', 'Time point': '24 to 72 hours', 'Score': '0.22'}, {'Irritation parameter': 'conjunctivae score Oedema', 'Basis': 'mean', 'Time point': '24 to 72 hours', 'Score': '0.11'}, {'Irritation parameter': 'Maximum mean total score (MMTS)', 'Basis': 'mean', 'Time point': '1 hour', 'Score': '5.3', 'Max score': '110', 'Remarks': 'Washed eyes'}, {'Irritation parameter': 'Maximum mean total score (MMTS)', 'Basis': 'mean', 'Time point': '1 hour', 'Score': '5', 'Max score': '110', 'Remarks': 'Unwashed eyes'}, {'Irritation parameter': 'overall irritation score', 'Basis': 'mean', 'Time point': '24 hour', 'Score': '4', 'Max score': '110', 'Remarks': 'Washed eyes'}, {'Irritation parameter': 'overall irritation score', 'Basis': 'mean', 'Time point': '24 hour', 'Score': '1.3', 'Max score': '110', 'Remarks': 'Unwashed eyes'}, {'Irritation parameter': 'overall irritation score', 'Basis': 'mean', 'Time point': '48 hour', 'Score': '1.3', 'Max score': '110', 'Remarks': 'Washed eyes'}, {'Irritation parameter': 'overall irritation score', 'Basis': 'mean', 'Time point': '48 hour', 'Score': '0.67', 'Max score': '110', 'Remarks': 'Unwashed eyes'}, {'Irritation parameter': 'overall irritation score', 'Basis': 'mean', 'Time point': '72 hour', 'Score': '2', 'Max score': '110', 'Remarks': 'Washed eyes'}, {'Irritation parameter': 'overall irritation score', 'Basis': 'mean', 'Time point': '72 hour', 'Score': '0.67', 'Max score': '110', 'Remarks': 'Unwashed eyes'}]</t>
  </si>
  <si>
    <t>211-105-8</t>
  </si>
  <si>
    <t>CCCCCCCCCCCCCCC=C</t>
  </si>
  <si>
    <t>[{'Irritation parameter': 'cornea score', 'Basis': 'mean of 6 tested animals and mean of', 'Time point': '24, 48 and 72 h', 'Score': '0', 'Max score': '4'}, {'Irritation parameter': 'iris score', 'Basis': 'mean of 6 tested animals and mean of', 'Time point': '24, 48 and 72 h', 'Score': '0', 'Max score': '2'}, {'Irritation parameter': 'chemosis score', 'Basis': 'mean of 6 tested animals and mean of', 'Time point': '24, 48 and 72 h', 'Score': '0', 'Max score': '4'}, {'Irritation parameter': 'conjunctivae score', 'Basis': 'animal #1 mean of', 'Time point': '24, 48 and 72 h', 'Score': '0.3', 'Max score': '3', 'Reversibility': 'fully reversible within: 48 h'}, {'Irritation parameter': 'conjunctivae score', 'Basis': 'animal #2 mean of', 'Time point': '24, 48 and 72 h', 'Score': '0.3', 'Max score': '3', 'Reversibility': 'fully reversible within: 48 h'}, {'Irritation parameter': 'conjunctivae score', 'Basis': 'animal: #3, #4, #5, #6 mean of', 'Time point': '24, 48 and 72 h', 'Score': '0', 'Max score': '3'}]</t>
  </si>
  <si>
    <t>266-944-2</t>
  </si>
  <si>
    <t>CCCCCCCCCCCC(=O)OCC(CO)O</t>
  </si>
  <si>
    <t>[{'Irritation parameter': 'overall irritation score Primary Irritation Score', 'Basis': 'mean of 3 animals', 'Time point': 'mean of 24, 48 and 72 h', 'Score': '0.11', 'Max score': '13', 'Reversibility': 'fully reversible within: 48 h'}]</t>
  </si>
  <si>
    <t>200-675-3</t>
  </si>
  <si>
    <t>C(C(=O)[O-])C(CC(=O)[O-])(C(=O)[O-])O.[Na+].[Na+].[Na+]</t>
  </si>
  <si>
    <t>[{'Irritation parameter': 'cornea score', 'Basis': 'mean out of all 3 animals', 'Time point': 'mean over 24, 48 and 72 hours', 'Score': '0', 'Max score': '4', 'Reversibility': 'other: Reversibility: not applicable'}, {'Irritation parameter': 'iris score', 'Basis': 'mean out of all 3 animals', 'Time point': 'mean over 24, 48 and 72 hours', 'Score': '0', 'Max score': '2', 'Reversibility': 'other: Reversibility: not applicable'}, {'Irritation parameter': 'conjunctivae score', 'Basis': 'animal #1', 'Time point': 'mean over 24, 48 and 72 hours', 'Score': '0.33', 'Max score': '3', 'Reversibility': 'fully reversible within: 48 hours'}, {'Irritation parameter': 'conjunctivae score', 'Basis': 'animal #2', 'Time point': 'mean over 24, 48 and 72 hours', 'Score': '0.33', 'Max score': '3', 'Reversibility': 'fully reversible within: 48 hours'}, {'Irritation parameter': 'conjunctivae score', 'Basis': 'animal #3', 'Time point': 'mean over 24, 48 and 72 hours', 'Score': '0', 'Max score': '3', 'Reversibility': 'other: Reversibility: not applicable'}, {'Irritation parameter': 'chemosis score', 'Basis': 'mean out of all 3 animals', 'Time point': 'mean over 24, 48 and 72 hours', 'Score': '0', 'Max score': '4', 'Reversibility': 'other: Reversibility: not applicable'}]</t>
  </si>
  <si>
    <t>269-023-3</t>
  </si>
  <si>
    <t>CC(C)CCCCCCCCCCCCCCC(=O)OC(C)C</t>
  </si>
  <si>
    <t>[{'Irritation parameter': 'cornea score', 'Basis': 'mean animal #1', 'Time point': '24, 48, and 72 hours', 'Score': '0', 'Max score': '0'}, {'Irritation parameter': 'iris score', 'Basis': 'mean animal #1', 'Time point': '24, 48, and 72 hours', 'Score': '0', 'Max score': '0'}, {'Irritation parameter': 'conjunctivae score', 'Basis': 'mean animal #1', 'Time point': '24, 48, and 72 hours', 'Score': '0', 'Max score': '0'}, {'Irritation parameter': 'chemosis score', 'Basis': 'mean animal #1', 'Time point': '24, 48, and 72 hours', 'Score': '0', 'Max score': '0'}, {'Irritation parameter': 'cornea score', 'Basis': 'mean animal #2', 'Time point': '24, 48, and 72 hours', 'Score': '0', 'Max score': '0'}, {'Irritation parameter': 'iris score', 'Basis': 'mean animal #2', 'Time point': '24, 48, and 72 hours', 'Score': '0', 'Max score': '0'}, {'Irritation parameter': 'conjunctivae score', 'Basis': 'mean animal #2', 'Time point': '24, 48, and 72 hours', 'Score': '0', 'Max score': '0'}, {'Irritation parameter': 'chemosis score', 'Basis': 'mean animal #2', 'Time point': '24, 48, and 72 hours', 'Score': '0', 'Max score': '0'}, {'Irritation parameter': 'cornea score', 'Basis': 'mean animal #3', 'Time point': '24, 48, and 72 hours', 'Score': '0', 'Max score': '0'}, {'Irritation parameter': 'iris score', 'Basis': 'mean animal #3', 'Time point': '24, 48, and 72 hours', 'Score': '0', 'Max score': '0'}, {'Irritation parameter': 'conjunctivae score', 'Basis': 'mean animal #3', 'Time point': '24, 48, and 72 hours', 'Score': '0', 'Max score': '0'}, {'Irritation parameter': 'chemosis score', 'Basis': 'mean animal #3', 'Time point': '24, 48, and 72 hours', 'Score': '0', 'Max score': '0'}]</t>
  </si>
  <si>
    <t>[{'Irritation parameter': 'cornea score', 'Basis': 'mean', 'Time point': 'Mean 24, 48 and 72 hours', 'Score': '0', 'Max score': '4', 'Reversibility': 'fully reversible within: 24 hours', 'Remarks': 'All animals grade 1 at one hour'}, {'Irritation parameter': 'iris score', 'Basis': 'mean', 'Time point': 'Mean 24, 48 and 72 hours', 'Score': '0', 'Max score': '2', 'Reversibility': 'fully reversible within: 24 hours', 'Remarks': 'One animal grade 1 at one hour.'}, {'Irritation parameter': 'conjunctivae score', 'Basis': 'animal #1', 'Time point': 'Mean 24, 48 and 72 hours', 'Score': '0.3', 'Max score': '4', 'Reversibility': 'fully reversible within: 48 hours'}, {'Irritation parameter': 'conjunctivae score', 'Basis': 'animal: 2 and 3', 'Time point': 'Mean 24, 48 and 72 hours', 'Score': '0', 'Max score': '4', 'Reversibility': 'fully reversible within: 24 hours', 'Remarks': 'Grade 1 at one hour, which had reversed by 24 hours.'}, {'Irritation parameter': 'chemosis score', 'Basis': 'mean', 'Time point': 'Mean 24, 48 and 72 hours', 'Score': '0', 'Max score': '4', 'Reversibility': 'fully reversible within: 24 hours', 'Remarks': 'All animals Grade 1 at one hour.'}]</t>
  </si>
  <si>
    <t>211-659-0</t>
  </si>
  <si>
    <t>CCCO[Si](OCCC)(OCCC)OCCC</t>
  </si>
  <si>
    <t>[{'Irritation parameter': 'cornea score', 'Basis': 'mean', 'Time point': '24, 48 and 72 hours', 'Score': '0.7', 'Max score': '1', 'Reversibility': 'fully reversible within: 72 hours'}, {'Irritation parameter': 'conjunctivae score', 'Basis': 'mean', 'Time point': '24, 48 and 72 hours', 'Score': '1', 'Max score': '2', 'Reversibility': 'fully reversible within: 72 hours'}]</t>
  </si>
  <si>
    <t>211-661-1</t>
  </si>
  <si>
    <t>CCC(CO)(COCC=C)COCC=C</t>
  </si>
  <si>
    <t>[{'Irritation parameter': 'chemosis score', 'Basis': 'animal #1', 'Time point': '1, 24, 48, 72 h (mean)', 'Score': '0.3', 'Max score': '1', 'Reversibility': 'fully reversible'}, {'Irritation parameter': 'iris score', 'Basis': 'animal #1', 'Time point': '1, 24, 48, 72 h', 'Score': '0'}, {'Irritation parameter': 'cornea score', 'Basis': 'animal #1', 'Time point': '1, 24, 48, 72 h', 'Score': '0'}, {'Irritation parameter': 'chemosis score', 'Basis': 'animal #2', 'Time point': '1, 24, 48, 72 h (mean)', 'Score': '0', 'Max score': '2'}, {'Irritation parameter': 'iris score', 'Basis': 'animal #2', 'Time point': '1, 24, 48, 72 h', 'Score': '0'}, {'Irritation parameter': 'cornea score', 'Basis': 'animal #2', 'Time point': '1, 24, 48, 72 h', 'Score': '0'}, {'Irritation parameter': 'chemosis score', 'Basis': 'animal #3', 'Time point': '1, 24, 48, 72 h', 'Score': '0', 'Max score': '1'}, {'Irritation parameter': 'iris score', 'Basis': 'animal #3', 'Time point': '1, 24, 48, 72 h', 'Score': '0'}, {'Irritation parameter': 'cornea score', 'Basis': 'animal #3', 'Time point': '1, 24, 48, 72 h', 'Score': '0'}]</t>
  </si>
  <si>
    <t>269-323-4</t>
  </si>
  <si>
    <t>C(C(=O)[O-])SSCC(=O)[O-].[NH4+].[NH4+]</t>
  </si>
  <si>
    <t>[{'Irritation parameter': 'overall irritation score', 'Basis': 'mean', 'Time point': '24, 48 and 72 hours', 'Score': '0', 'Max score': '4'}, {'Irritation parameter': 'conjunctivae score', 'Basis': 'animal #1', 'Time point': '24, 48 and 72 hours', 'Score': '0', 'Max score': '4'}, {'Irritation parameter': 'conjunctivae score', 'Basis': 'animal #2', 'Time point': '24, 48 and 72 hours', 'Score': '0', 'Max score': '4'}, {'Irritation parameter': 'conjunctivae score', 'Basis': 'animal #3', 'Time point': '24, 48 and 72 hours', 'Score': '0', 'Max score': '4'}, {'Irritation parameter': 'iris score', 'Basis': 'animal #1', 'Time point': '24, 48 and 72 hours', 'Score': '0', 'Max score': '4'}, {'Irritation parameter': 'iris score', 'Basis': 'animal #2', 'Time point': '24, 48 and 72 hours', 'Score': '0', 'Max score': '4'}, {'Irritation parameter': 'iris score', 'Basis': 'animal #3', 'Time point': '24, 48 and 72 hours', 'Score': '0', 'Max score': '4'}, {'Irritation parameter': 'cornea score', 'Basis': 'animal #1', 'Time point': '24, 48 and 72 hours', 'Score': '0', 'Max score': '4'}, {'Irritation parameter': 'cornea score', 'Basis': 'animal #2', 'Time point': '24, 48 and 72 hours', 'Score': '0', 'Max score': '4'}, {'Irritation parameter': 'cornea score', 'Basis': 'animal #3', 'Time point': '24, 48 and 72 hours', 'Score': '0', 'Max score': '4'}, {'Irritation parameter': 'chemosis score', 'Basis': 'animal #1', 'Time point': '24, 48 and 72 hours', 'Score': '0', 'Max score': '4'}, {'Irritation parameter': 'chemosis score', 'Basis': 'animal #2', 'Time point': '24, 48 and 72 hours', 'Score': '0', 'Max score': '4'}, {'Irritation parameter': 'chemosis score', 'Basis': 'animal #3', 'Time point': '24, 48 and 72 hours', 'Score': '0', 'Max score': '4'}]</t>
  </si>
  <si>
    <t>200-070-4</t>
  </si>
  <si>
    <t>CC1=CN(C(=O)NC1=O)C2CC(C(O2)CO)O</t>
  </si>
  <si>
    <t>[{'Irritation parameter': 'cornea score', 'Basis': 'mean', 'Time point': '24 + 48 + 72 hr', 'Score': '0', 'Max score': '4'}, {'Irritation parameter': 'iris score', 'Basis': 'mean', 'Time point': '24 + 48 + 72 hr', 'Score': '0.1', 'Max score': '2', 'Reversibility': 'fully reversible within: 48 hr'}, {'Irritation parameter': 'conjunctivae score', 'Basis': 'mean', 'Time point': '24 + 48 + 72 hr', 'Score': '0.4', 'Max score': '3', 'Reversibility': 'fully reversible within: 96 hr'}, {'Irritation parameter': 'chemosis score', 'Basis': 'mean', 'Time point': '24 + 48 + 72 hr', 'Score': '0', 'Max score': '4'}]</t>
  </si>
  <si>
    <t>200-338-0</t>
  </si>
  <si>
    <t>CC(CO)O</t>
  </si>
  <si>
    <t>[{'Irritation parameter': 'cornea score', 'Basis': 'mean', 'Time point': '24 - 72 h', 'Score': '1.3', 'Max score': '4'}, {'Irritation parameter': 'cornea score', 'Basis': 'animal #1', 'Time point': '24 - 72 h', 'Score': '1', 'Max score': '4', 'Reversibility': 'not fully reversible within: 8 days'}, {'Irritation parameter': 'cornea score', 'Basis': 'animal #2', 'Time point': '24 - 72 h', 'Score': '1.5', 'Max score': '4', 'Reversibility': 'not fully reversible within: 8 days'}, {'Irritation parameter': 'conjunctivae score', 'Basis': 'mean', 'Time point': '24 -72 h', 'Score': '1', 'Max score': '3'}, {'Irritation parameter': 'conjunctivae score', 'Basis': 'animal #1', 'Time point': '24-72 h', 'Score': '1', 'Max score': '3', 'Reversibility': 'not fully reversible within: 8 days'}, {'Irritation parameter': 'conjunctivae score', 'Basis': 'animal #2', 'Time point': '24 -72 h', 'Score': '1', 'Max score': '3', 'Reversibility': 'not fully reversible within: 8 days'}, {'Irritation parameter': 'chemosis score', 'Basis': 'mean', 'Time point': '24 - 72 h', 'Score': '0.8', 'Max score': '4'}, {'Irritation parameter': 'chemosis score', 'Basis': 'animal #1', 'Time point': '24 - 72 h', 'Score': '0.5', 'Max score': '4', 'Reversibility': 'fully reversible within: 72 h'}, {'Irritation parameter': 'chemosis score', 'Basis': 'animal #2', 'Time point': '24 - 72 h', 'Score': '1', 'Max score': '4', 'Reversibility': 'fully reversible within: 7 days'}, {'Irritation parameter': 'iris score', 'Basis': 'mean', 'Time point': '24 - 72 h', 'Score': '0', 'Max score': '2'}]</t>
  </si>
  <si>
    <t>200-573-9</t>
  </si>
  <si>
    <t>C(CN(CC(=O)[O-])CC(=O)[O-])N(CC(=O)[O-])CC(=O)[O-].[Na+].[Na+].[Na+].[Na+]</t>
  </si>
  <si>
    <t>[{'Irritation parameter': 'cornea score', 'Basis': 'mean', 'Time point': '24-72h', 'Score': '0.06', 'Max score': '1', 'Reversibility': 'fully reversible within: 48 hours', 'Remarks': 'effect seen in 1/6 animals'}, {'Irritation parameter': 'iris score', 'Basis': 'mean', 'Time point': '24-72 hours', 'Score': '0', 'Max score': '0', 'Reversibility': 'other: no effects seen'}, {'Irritation parameter': 'conjunctivae score', 'Basis': 'mean', 'Time point': '24-72h', 'Score': '0.17', 'Max score': '1', 'Reversibility': 'fully reversible within: 48h', 'Remarks': 'effects seen in 6/6 animals'}, {'Irritation parameter': 'chemosis score', 'Basis': 'mean', 'Time point': '24-72h', 'Score': '0.11', 'Max score': '1', 'Reversibility': 'fully reversible within: 48 hours', 'Remarks': 'effects seen in 6/6 animals'}]</t>
  </si>
  <si>
    <t>202-830-0</t>
  </si>
  <si>
    <t>C1=CC(=CC=C1C(=O)O)C(=O)O</t>
  </si>
  <si>
    <t>[{'Irritation parameter': 'chemosis score', 'Basis': 'animal #1', 'Time point': 'average over 24 h/ 48 h/ 72 h', 'Score': '0'}, {'Irritation parameter': 'chemosis score', 'Basis': 'animal #2', 'Time point': 'average over 24 h/ 48 h/ 72 h', 'Score': '0'}, {'Irritation parameter': 'chemosis score', 'Basis': 'animal #3', 'Time point': 'average over 24 h/ 48 h/ 72 h', 'Score': '0'}, {'Irritation parameter': 'conjunctivae score', 'Basis': 'animal #1', 'Time point': 'average over 24 h/ 48 h/ 72 h', 'Score': '0'}, {'Irritation parameter': 'conjunctivae score', 'Basis': 'animal #2', 'Time point': 'average over 24 h/ 48 h/ 72 h', 'Score': '0'}, {'Irritation parameter': 'conjunctivae score', 'Basis': 'animal #3', 'Time point': 'average over 24 h/ 48 h/ 72 h', 'Score': '0'}, {'Irritation parameter': 'cornea score', 'Basis': 'animal #1', 'Time point': 'average over 24 h/ 48 h/ 72 h', 'Score': '0'}, {'Irritation parameter': 'cornea score', 'Basis': 'animal #2', 'Time point': 'average over 24 h/ 48 h/ 72 h', 'Score': '0'}, {'Irritation parameter': 'cornea score', 'Basis': 'animal #3', 'Time point': 'average over 24 h/ 48 h/ 72 h', 'Score': '0'}, {'Irritation parameter': 'iris score', 'Basis': 'animal #1', 'Time point': 'average over 24 h/ 48 h/ 72 h', 'Score': '0'}, {'Irritation parameter': 'iris score', 'Basis': 'animal #2', 'Time point': 'average over 24 h/ 48 h/ 72 h', 'Score': '0'}, {'Irritation parameter': 'iris score', 'Basis': 'animal #3', 'Time point': 'average over 24 h/ 48 h/ 72 h', 'Score': '0'}]</t>
  </si>
  <si>
    <t>202-936-7</t>
  </si>
  <si>
    <t>C=CCOC1=NC(=NC(=N1)OCC=C)OCC=C</t>
  </si>
  <si>
    <t>[{'Irritation parameter': 'cornea score', 'Basis': 'mean 6 animals', 'Time point': '24-48-72 h', 'Score': '0', 'Max score': '4', 'Reversibility': 'other: no effects', 'Remarks': 'Right eye (30 s exposure)'}, {'Irritation parameter': 'iris score', 'Basis': 'mean 6 animals', 'Time point': '24-48-72 h', 'Score': '0', 'Max score': '2', 'Reversibility': 'other: no effects', 'Remarks': 'Right eye (30 s exposure)'}, {'Irritation parameter': 'conjunctivae score', 'Basis': 'mean 6 animals', 'Time point': '24-48-72 h', 'Score': '0.78', 'Max score': '3', 'Reversibility': 'not fully reversible within: 8 days', 'Remarks': 'Right eye (30 s exposure)'}, {'Irritation parameter': 'chemosis score', 'Basis': 'mean 6 animals', 'Time point': '24-48-72 h', 'Score': '0.61', 'Max score': '4', 'Reversibility': 'not fully reversible within: 8 days', 'Remarks': 'Right eye (30 s exposure)'}, {'Irritation parameter': 'cornea score', 'Basis': 'mean 6 animals', 'Time point': '24-48-72 h', 'Score': '0.05', 'Max score': '4', 'Reversibility': 'fully reversible within: 48 h', 'Remarks': 'left eye'}, {'Irritation parameter': 'iris score', 'Basis': 'mean 6 animals', 'Time point': '24-48-72 h', 'Score': '0', 'Max score': '2', 'Reversibility': 'other: no effects', 'Remarks': 'left eye'}, {'Irritation parameter': 'conjunctivae score', 'Basis': 'mean', 'Time point': '24-48-72 h', 'Score': '0.61', 'Max score': '3', 'Reversibility': 'not fully reversible within: 8 days', 'Remarks': 'left eye'}, {'Irritation parameter': 'chemosis score', 'Basis': 'mean 6 animals', 'Time point': '24-48-72 h', 'Score': '0.56', 'Max score': '4', 'Reversibility': 'not fully reversible within: 8 days', 'Remarks': 'left eye'}]</t>
  </si>
  <si>
    <t>202-966-0</t>
  </si>
  <si>
    <t>C1=CC(=CC=C1CC2=CC=C(C=C2)N=C=O)N=C=O</t>
  </si>
  <si>
    <t>[{'Irritation parameter': 'conjunctivae score (chemosis)', 'Basis': 'mean 3 rabbits', 'Time point': '24, 48 and 72 h (mean)', 'Score': '0.3', 'Max score': '4', 'Reversibility': 'fully reversible within: 6 days', 'Remarks': 'Individual scores = 1 - 0 - 0'}, {'Irritation parameter': 'conjunctivae score (redness)', 'Basis': 'mean 3 rabbits', 'Time point': '24, 48 and 72 h (mean)', 'Score': '1.33', 'Max score': '3', 'Reversibility': 'fully reversible within: 5 days', 'Remarks': 'Individual scores = 1.33 - 0.3 - 0'}, {'Irritation parameter': 'iris score', 'Basis': 'mean 3 rabbits', 'Time point': '24, 48 and 72 h (mean)', 'Score': '0', 'Max score': '2'}, {'Irritation parameter': 'cornea score (intensity)', 'Basis': 'mean 3 rabbits', 'Time point': '24, 48 and 72 h (mean)', 'Score': '0', 'Max score': '4'}]</t>
  </si>
  <si>
    <t>203-004-2</t>
  </si>
  <si>
    <t>C1=CC=C(C=C1)NC(=S)NC2=CC=CC=C2</t>
  </si>
  <si>
    <t>[{'Irritation parameter': 'overall irritation score', 'Basis': 'mean', 'Time point': '1, 24, 48, and 72 hours', 'Score': '2', 'Max score': '110', 'Reversibility': 'fully reversible within: the first 24 hours after treatment', 'Remarks': 'Slight\xa0swelling\xa0(Grade\xa01)\xa0of\xa0conjunctivae\xa0was\xa0evident in the\xa0treated\xa0eyes\xa0of the\xa0test\xa0animals\xa0at\xa01\xa0hour\xa0(5/6\xa0animals) only. No\xa0signs\xa0of\xa0irritation\xa0were\xa0evident\xa0at\xa0the\xa024,\xa048,\xa0or\xa072\xa0hour\xa0observation\xa0points,\xa0therefore\xa0the\xa0study\xa0was\xa0not\xa0continued'}]</t>
  </si>
  <si>
    <t>203-005-8</t>
  </si>
  <si>
    <t>C1=CC=C(C=C1)OC(=O)OC2=CC=CC=C2</t>
  </si>
  <si>
    <t>[{'Irritation parameter': 'cornea score', 'Basis': 'animal #1', 'Time point': '24, 48, 72 h', 'Score': '1', 'Reversibility': 'fully reversible within: 8 d'}, {'Irritation parameter': 'cornea score', 'Basis': 'animal #2', 'Time point': '24, 48, 72 h', 'Score': '1', 'Reversibility': 'fully reversible within: 15 d'}, {'Irritation parameter': 'cornea score', 'Basis': 'animal #3', 'Time point': '24, 48, 72 h', 'Score': '1', 'Reversibility': 'fully reversible within: 15 d'}, {'Irritation parameter': 'cornea score', 'Basis': 'mean', 'Time point': '24, 48, 72 h', 'Score': '1', 'Reversibility': 'fully reversible within: 15 d'}, {'Irritation parameter': 'iris score', 'Basis': 'animal #1', 'Time point': '24, 48, 72 h', 'Score': '0.3', 'Reversibility': 'fully reversible within: 72 h'}, {'Irritation parameter': 'iris score', 'Basis': 'animal #2', 'Time point': '24, 48, 72 h', 'Score': '1', 'Reversibility': 'fully reversible within: 8 d'}, {'Irritation parameter': 'iris score', 'Basis': 'animal #3', 'Time point': '24, 48, 72', 'Score': '0.3', 'Reversibility': 'fully reversible within: 72 h'}, {'Irritation parameter': 'iris score', 'Basis': 'mean', 'Time point': '24, 48, 72 h', 'Score': '0.6', 'Reversibility': 'fully reversible within: 8 d'}, {'Irritation parameter': 'conjunctivae score', 'Basis': 'animal #1', 'Time point': '24, 48, 72 h', 'Score': '2', 'Reversibility': 'fully reversible within: 8 d'}, {'Irritation parameter': 'conjunctivae score', 'Basis': 'animal #2', 'Time point': '24, 48, 72 h', 'Score': '2', 'Reversibility': 'fully reversible within: 15 d'}, {'Irritation parameter': 'conjunctivae score', 'Basis': 'animal #3', 'Time point': '24, 48, 72 h', 'Score': '2', 'Reversibility': 'fully reversible within: 15 d'}, {'Irritation parameter': 'conjunctivae score', 'Basis': 'mean', 'Time point': '24, 48, 72 h', 'Score': '2', 'Reversibility': 'fully reversible within: 15 d'}, {'Irritation parameter': 'chemosis score', 'Basis': 'animal #1', 'Time point': '24, 48, 72 h', 'Score': '0.3', 'Reversibility': 'fully reversible within: 48 h'}, {'Irritation parameter': 'chemosis score', 'Basis': 'animal #2', 'Time point': '24, 48, 72 h', 'Score': '0.7', 'Reversibility': 'fully reversible within: 72 h'}, {'Irritation parameter': 'chemosis score', 'Basis': 'animal #3', 'Time point': '24, 48, 72 h', 'Score': '1', 'Reversibility': 'fully reversible within: 8 d'}, {'Irritation parameter': 'chemosis score', 'Basis': 'mean', 'Time point': '24, 48, 72 h', 'Score': '0.7', 'Reversibility': 'fully reversible within: 8 d'}]</t>
  </si>
  <si>
    <t>203-041-4</t>
  </si>
  <si>
    <t>CC(CN(CCN(CC(C)O)CC(C)O)CC(C)O)O</t>
  </si>
  <si>
    <t>[{'Irritation parameter': 'cornea score', 'Basis': 'mean 1-4', 'Time point': '24, 48,72 h', 'Score': '1', 'Max score': '4', 'Reversibility': 'not fully reversible within: 8 days'}, {'Irritation parameter': 'conjunctivae score', 'Basis': 'mean 1-4', 'Time point': '24, 48,72 h', 'Score': '1.08', 'Max score': '3', 'Reversibility': 'fully reversible'}, {'Irritation parameter': 'chemosis score', 'Basis': 'mean 1-4', 'Time point': '24, 48,72 h', 'Score': '1.08', 'Max score': '4', 'Reversibility': 'fully reversible'}]</t>
  </si>
  <si>
    <t>203-049-8</t>
  </si>
  <si>
    <t>C(CO)N(CCO)CCO</t>
  </si>
  <si>
    <t>[{'Irritation parameter': 'cornea score', 'Basis': 'mean of all tested animals', 'Time point': 'average 24, 48 and 72h', 'Score': '0', 'Max score': '4', 'Reversibility': 'other: no effects', 'Remarks': 'no reactions at any timepoint in any tested animal'}, {'Irritation parameter': 'iris score', 'Basis': 'mean of all tested animals', 'Time point': 'average 24, 48 and 72h', 'Score': '0', 'Max score': '2', 'Reversibility': 'other: no effects', 'Remarks': 'no reactions at any timepoint in any tested animal'}, {'Irritation parameter': 'conjunctivae score', 'Basis': 'mean of all tested animals', 'Time point': 'average 24, 48 and 72h', 'Score': '0', 'Max score': '3', 'Reversibility': 'other: no effects', 'Remarks': '1 animal showed redness of conjunctiva at 1 and 6 hours after application'}, {'Irritation parameter': 'chemosis score', 'Basis': 'mean of all tested animals', 'Time point': 'average 24, 48 and 72h', 'Score': '0', 'Max score': '4', 'Reversibility': 'other: no effects', 'Remarks': 'no reactions at any timepoint in any tested animal'}]</t>
  </si>
  <si>
    <t>203-051-9</t>
  </si>
  <si>
    <t>CC(=O)OCC(COC(=O)C)OC(=O)C</t>
  </si>
  <si>
    <t>[{'Irritation parameter': 'cornea score', 'Basis': 'mean', 'Time point': '24 h - 48 h - 72 h', 'Score': '0', 'Max score': '4', 'Reversibility': 'other: no effects'}, {'Irritation parameter': 'iris score', 'Basis': 'mean', 'Time point': '24 h - 48 h - 72 h', 'Score': '0', 'Max score': '2', 'Reversibility': 'other: no effects'}, {'Irritation parameter': 'conjunctivae score', 'Basis': 'mean', 'Time point': '24 h - 48 h - 72 h', 'Score': '0.9', 'Max score': '4', 'Reversibility': 'fully reversible within: 72 h'}, {'Irritation parameter': 'chemosis score', 'Basis': 'mean', 'Time point': '24 h - 48 h - 72 h', 'Score': '0', 'Max score': '4', 'Reversibility': 'other: no effects'}]</t>
  </si>
  <si>
    <t>203-058-7</t>
  </si>
  <si>
    <t>CCCCN(CCCC)CCCC</t>
  </si>
  <si>
    <t>[{'Irritation parameter': 'cornea score', 'Basis': 'mean', 'Time point': '24-48-72 h', 'Score': '0', 'Max score': '4', 'Reversibility': 'other: no effects'}, {'Irritation parameter': 'iris score', 'Basis': 'mean', 'Time point': '24-48-72 h', 'Score': '0', 'Max score': '2', 'Reversibility': 'other: no effects'}, {'Irritation parameter': 'conjunctivae score', 'Basis': 'mean', 'Time point': '24-48-72 h', 'Score': '0.67', 'Max score': '3', 'Reversibility': 'fully reversible within: 72 h', 'Remarks': 'see table for details'}, {'Irritation parameter': 'chemosis score', 'Basis': 'mean', 'Time point': '24-48-72 h', 'Score': '0', 'Max score': '4', 'Reversibility': 'other: no effects'}]</t>
  </si>
  <si>
    <t>203-079-1</t>
  </si>
  <si>
    <t>CCCCC(CC)COC(=O)C</t>
  </si>
  <si>
    <t>[{'Irritation parameter': 'cornea score', 'Basis': 'animal: 72298 Male', 'Time point': 'Mean 24, 48 and 72 hours', 'Score': '0', 'Max score': '4', 'Reversibility': 'other: No effects observed', 'Remarks': 'Initial pain reaction = 2'}, {'Irritation parameter': 'cornea score', 'Basis': 'animal: 72344 Male', 'Time point': 'Mean 24, 48 and 72 hours', 'Score': '0', 'Max score': '4', 'Reversibility': 'other: No effects observed', 'Remarks': 'Initial pain reaction = 2'}, {'Irritation parameter': 'iris score', 'Basis': 'animal: 72298 Male', 'Time point': 'Mean 24, 48 and 72 hours', 'Score': '0', 'Max score': '2', 'Reversibility': 'other: No effect observed'}, {'Irritation parameter': 'iris score', 'Basis': 'animal: 72344 Male', 'Time point': 'Mean 24, 48 and 72 hours', 'Score': '0', 'Max score': '2', 'Reversibility': 'other: No effect observed'}, {'Irritation parameter': 'other: redness', 'Basis': 'animal: 72298 Male', 'Time point': 'Mean 24, 48 and 72 hours', 'Score': '0.33', 'Max score': '3', 'Reversibility': 'fully reversible within: 48 hours'}, {'Irritation parameter': 'other: redness', 'Basis': 'animal: 72344 Male', 'Time point': 'Mean 24, 48 and 72 hours', 'Score': '1', 'Max score': '3', 'Reversibility': 'fully reversible within: 72 hours'}, {'Irritation parameter': 'chemosis score', 'Basis': 'animal: 72298 Male', 'Time point': 'Mean 24, 48 and 72 hours', 'Score': '0', 'Max score': '4', 'Reversibility': 'other: No effect observed'}, {'Irritation parameter': 'chemosis score', 'Basis': 'animal: 72344 Male', 'Time point': 'Mean 24, 48 and 72 hours', 'Score': '0.33', 'Max score': '4', 'Reversibility': 'fully reversible within: 48 hours'}]</t>
  </si>
  <si>
    <t>233-190-0</t>
  </si>
  <si>
    <t>[O-]P(=O)([O-])OP(=O)([O-])[O-].[O-]P(=O)([O-])OP(=O)([O-])[O-].[O-]P(=O)([O-])OP(=O)([O-])[O-].[Fe+3].[Fe+3].[Fe+3].[Fe+3]</t>
  </si>
  <si>
    <t>[{'Irritation parameter': 'cornea score', 'Basis': 'animal #1', 'Time point': 'mean 24, 48, 72 hrs', 'Score': '3', 'Max score': '4', 'Reversibility': 'not reversible'}, {'Irritation parameter': 'cornea score', 'Basis': 'animal #2', 'Time point': 'mean 24, 48, 72 hrs', 'Score': '3', 'Max score': '4', 'Reversibility': 'not reversible'}, {'Irritation parameter': 'cornea score', 'Basis': 'animal #3', 'Time point': 'mean 24, 48, 72 hrs', 'Score': '3', 'Max score': '4', 'Reversibility': 'not reversible'}, {'Irritation parameter': 'conjunctivae score redness', 'Basis': 'animal #1', 'Time point': 'mean 24, 48, 72 hrs', 'Score': '2', 'Max score': '3', 'Reversibility': 'not reversible'}, {'Irritation parameter': 'conjunctivae score redness', 'Basis': 'animal #2', 'Time point': 'mean 24, 48, 72 hrs', 'Score': '0.66', 'Max score': '3', 'Reversibility': 'fully reversible'}, {'Irritation parameter': 'conjunctivae score redness', 'Basis': 'animal #3', 'Time point': 'mean 24, 48, 72 hrs', 'Score': '2', 'Max score': '3', 'Reversibility': 'fully reversible'}, {'Irritation parameter': 'chemosis score', 'Basis': 'animal #1', 'Time point': 'mean 24, 48, 72 hrs', 'Score': '0.66', 'Max score': '4', 'Reversibility': 'fully reversible'}, {'Irritation parameter': 'chemosis score', 'Basis': 'animal #2', 'Time point': 'mean 24, 48, 72 hrs', 'Score': '1.33', 'Max score': '4'}, {'Irritation parameter': 'chemosis score', 'Basis': 'animal #3', 'Time point': 'mean 24, 48, 72 hrs', 'Score': '2', 'Max score': '4', 'Reversibility': 'fully reversible'}]</t>
  </si>
  <si>
    <t>205-483-3</t>
  </si>
  <si>
    <t>C(CO)N</t>
  </si>
  <si>
    <t>[{'Irritation parameter': 'cornea score opacity', 'Basis': 'mean', 'Time point': '24-72h', 'Score': '1.78', 'Max score': '4', 'Reversibility': 'fully reversible within: 7 days'}, {'Irritation parameter': 'iris score', 'Basis': 'mean', 'Time point': '24-72 h', 'Score': '0.89', 'Max score': '2', 'Reversibility': 'fully reversible within: 7 days'}, {'Irritation parameter': 'conjunctivae score', 'Basis': 'mean', 'Time point': '24-72 h', 'Score': '1.44', 'Max score': '3', 'Reversibility': 'fully reversible within: 7 days'}, {'Irritation parameter': 'chemosis score', 'Basis': 'mean', 'Time point': '24-72 h', 'Score': '0.89', 'Max score': '4', 'Reversibility': 'fully reversible within: 7 days'}]</t>
  </si>
  <si>
    <t>207-938-1</t>
  </si>
  <si>
    <t>C1CCC(=O)OCC1</t>
  </si>
  <si>
    <t>[{'Irritation parameter': 'overall irritation score', 'Basis': 'mean 3 animals', 'Time point': '24, 48, and 72 hr average', 'Score': 'ca. 0.23', 'Max score': '0.7', 'Reversibility': 'fully reversible within: 48 hours', 'Remarks': 'unrinsed; max score at 24 hrs; max possible score of 110'}, {'Irritation parameter': 'conjunctivae score redness', 'Basis': 'mean 3 animals', 'Time point': '24, 48, and 72 hr average', 'Score': '0', 'Remarks': 'unrinsed; max score of 3'}, {'Irritation parameter': 'chemosis score', 'Basis': 'mean 3 animals', 'Time point': '24, 48, and 72 hr average', 'Score': 'ca. 0.11', 'Max score': '0.33', 'Reversibility': 'fully reversible within: 48 hr', 'Remarks': 'unrinsed; max score at 24 hrs; max possible score of 4'}, {'Irritation parameter': 'cornea score opacity', 'Basis': 'mean 3 animals', 'Time point': '24, 48, and 72 hr average', 'Score': '0', 'Remarks': 'unrinsed; max possible score of 4'}, {'Irritation parameter': 'iris score lesion', 'Basis': 'mean 3 animals', 'Time point': '24, 48, and 72 hr average', 'Score': '0', 'Remarks': 'unrinsed; max score of 2'}]</t>
  </si>
  <si>
    <t>[{'Irritation parameter': 'cornea score', 'Basis': 'mean', 'Time point': '24, 48, 72h', 'Score': '0', 'Max score': '4'}, {'Irritation parameter': 'iris score mean', 'Basis': 'animal #1', 'Time point': '24, 48, 72h', 'Score': '0.33', 'Max score': '2', 'Reversibility': 'fully reversible within 48 h'}, {'Irritation parameter': 'iris score mean', 'Basis': 'animal #2', 'Time point': '24, 48, 72h', 'Score': '0', 'Max score': '2'}, {'Irritation parameter': 'conjunctivae score mean', 'Basis': 'animal #1', 'Time point': '24, 48, 72h', 'Score': '1.67', 'Max score': '3', 'Reversibility': 'fully reversible within 7 days'}, {'Irritation parameter': 'conjunctivae score mean', 'Basis': 'animal #2', 'Time point': '24, 48, 72h', 'Score': '1.33', 'Max score': '3', 'Reversibility': 'fully reversible within 7 days'}, {'Irritation parameter': 'chemosis score mean', 'Basis': 'animal #1', 'Time point': '24, 48, 72h', 'Score': '1.33', 'Max score': '4', 'Reversibility': 'fully reversible within 7 days'}, {'Irritation parameter': 'chemosis score mean', 'Basis': 'animal #2', 'Time point': '24, 48, 72h', 'Score': '1.33', 'Max score': '4', 'Reversibility': 'fully reversible within 7 days'}]</t>
  </si>
  <si>
    <t>[{'Irritation parameter': 'cornea score', 'Basis': 'mean', 'Time point': '24, 48, 72h', 'Score': '0', 'Max score': '4'}, {'Irritation parameter': 'iris score', 'Basis': 'animal #1', 'Time point': '24, 48, 72h', 'Score': '0.33', 'Max score': '2', 'Reversibility': 'fully reversible'}, {'Irritation parameter': 'iris score', 'Basis': 'animal #2', 'Time point': '24, 48, 72h', 'Score': '0', 'Max score': '2'}, {'Irritation parameter': 'conjunctivae score', 'Basis': 'animal #1', 'Time point': '24, 48, 72h', 'Score': '1', 'Max score': '3', 'Reversibility': 'fully reversible'}, {'Irritation parameter': 'conjunctivae score', 'Basis': 'animal #2', 'Time point': '24, 48, 72h', 'Score': '1.67', 'Max score': '3', 'Reversibility': 'fully reversible'}, {'Irritation parameter': 'chemosis score', 'Basis': 'animal #1', 'Time point': '24, 48, 72h', 'Score': '0.67', 'Max score': '4', 'Reversibility': 'fully reversible'}, {'Irritation parameter': 'chemosis score', 'Basis': 'animal #2', 'Time point': '24, 48, 72h', 'Score': '1', 'Max score': '4', 'Reversibility': 'fully reversible'}]</t>
  </si>
  <si>
    <t>[{'Irritation parameter': 'cornea score', 'Basis': 'animal #1', 'Time point': '24 - 72 h', 'Score': '2.67', 'Max score': '3', 'Reversibility': 'fully reversible within: 14 days'}, {'Irritation parameter': 'cornea score', 'Basis': 'animal #2', 'Time point': '24 - 72 h', 'Score': '2.67', 'Max score': '3', 'Reversibility': 'fully reversible within: 14 days'}, {'Irritation parameter': 'cornea score', 'Basis': 'animal #3', 'Time point': '24 - 72 h', 'Score': '2.67', 'Max score': '3', 'Reversibility': 'fully reversible within: 14 days'}, {'Irritation parameter': 'iris score', 'Basis': 'animal #1', 'Time point': '24 - 72 h', 'Score': '1', 'Max score': '1', 'Reversibility': 'fully reversible within: 14 days'}, {'Irritation parameter': 'iris score', 'Basis': 'animal #2', 'Time point': '24 - 72 h', 'Score': '1', 'Max score': '1', 'Reversibility': 'fully reversible within: 14 days'}, {'Irritation parameter': 'iris score', 'Basis': 'animal #3', 'Time point': '24 - 72 h', 'Score': '1', 'Max score': '1', 'Reversibility': 'fully reversible within: 14 days'}, {'Irritation parameter': 'other: conjunctivae oedema', 'Basis': 'animal #1', 'Time point': '24 - 72 h', 'Score': '1', 'Max score': '1', 'Reversibility': 'fully reversible within: 14 days'}, {'Irritation parameter': 'other: conjunctivae oedema', 'Basis': 'animal #2', 'Time point': '24 - 72 h', 'Score': '1', 'Max score': '1', 'Reversibility': 'fully reversible within: 14 days'}, {'Irritation parameter': 'other: conjunctivae oedema', 'Basis': 'animal #3', 'Time point': '24 - 72 h', 'Score': '1', 'Max score': '1', 'Reversibility': 'fully reversible within: 14 days'}, {'Irritation parameter': 'other: conjunctivae erythema', 'Basis': 'animal #1', 'Time point': '24 -72 h', 'Score': '2', 'Max score': '2', 'Reversibility': 'fully reversible within: 14 days'}, {'Irritation parameter': 'other: conjunctivae erythema', 'Basis': 'animal #2', 'Time point': '24 - 72 h', 'Score': '2', 'Max score': '2', 'Reversibility': 'fully reversible within: 14 days'}, {'Irritation parameter': 'other: conjunctivae erythema', 'Basis': 'animal #3', 'Time point': '24 -72 h', 'Score': '2', 'Max score': '2', 'Reversibility': 'fully reversible within: 14 days'}]</t>
  </si>
  <si>
    <t>211-479-2</t>
  </si>
  <si>
    <t>C(=O)(C(Cl)(Cl)Cl)[O-].[Na+]</t>
  </si>
  <si>
    <t>[{'Irritation parameter': 'cornea score', 'Basis': 'mean', 'Time point': '24, 48, 72 hours', 'Score': '0', 'Max score': '0'}, {'Irritation parameter': 'iris score', 'Basis': 'mean', 'Time point': '24, 48, 72 hours', 'Score': '0', 'Max score': '0'}, {'Irritation parameter': 'conjunctivae score redness', 'Basis': 'mean', 'Time point': '24, 28, 72 hours', 'Score': '0.66', 'Max score': '2', 'Reversibility': 'fully reversible within: 72 hours'}, {'Irritation parameter': 'conjunctivae score swelling', 'Basis': 'mean', 'Time point': '24, 48, 72 hours', 'Score': '0.11', 'Max score': '1', 'Reversibility': 'fully reversible within: 48 hours'}, {'Irritation parameter': 'chemosis score discharge', 'Basis': 'mean', 'Time point': '1, 24, 48, 72 hours', 'Score': '1.33', 'Max score': '3', 'Reversibility': 'fully reversible within: 24 hours'}]</t>
  </si>
  <si>
    <t>211-519-9</t>
  </si>
  <si>
    <t>C(CCN)CC(C(=O)O)N.Cl</t>
  </si>
  <si>
    <t>[{'Irritation parameter': 'cornea score', 'Basis': 'mean', 'Time point': '24, 48 and 72 hours', 'Score': '1', 'Max score': '4', 'Reversibility': 'fully reversible within: 14 days'}, {'Irritation parameter': 'iris score', 'Basis': 'mean', 'Time point': '24, 48 and 72 hours', 'Score': '0.44', 'Max score': '2', 'Reversibility': 'fully reversible within: 72 hours'}, {'Irritation parameter': 'conjunctivae score', 'Basis': 'mean', 'Time point': '24, 48 and 72 hours', 'Score': '0.94', 'Max score': '3', 'Reversibility': 'fully reversible within: 6 days'}, {'Irritation parameter': 'chemosis score', 'Basis': 'mean', 'Time point': '24, 48 and 72 hours', 'Score': '0.33', 'Max score': '4', 'Reversibility': 'fully reversible within: 72 hours'}]</t>
  </si>
  <si>
    <t>211-522-5</t>
  </si>
  <si>
    <t>CC1=CC=C(C=C1)S(=O)(=O)[O-].[Na+]</t>
  </si>
  <si>
    <t>[{'Irritation parameter': 'cornea score', 'Basis': 'mean', 'Time point': '24-72 hours', 'Score': '0', 'Max score': '4', 'Remarks': 'no corneal effects'}, {'Irritation parameter': 'iris score', 'Basis': 'mean', 'Time point': '24-72 hours', 'Score': '0', 'Max score': '2', 'Remarks': 'no iridial effects'}, {'Irritation parameter': 'conjunctivae score', 'Basis': 'mean', 'Time point': '24-72 hours', 'Score': '0.3', 'Max score': '3', 'Reversibility': 'fully reversible within: 72 hours', 'Remarks': 'mild response in all 3 rabbits at 24 hours'}, {'Irritation parameter': 'chemosis score', 'Basis': 'mean', 'Time point': '24-72 hours', 'Score': '0.1', 'Max score': '4', 'Reversibility': 'fully reversible within: 72 hours', 'Remarks': 'mild response in all 3 rabbits at 24 hours'}]</t>
  </si>
  <si>
    <t>[{'Irritation parameter': 'overall irritation score', 'Basis': 'mean', 'Time point': '24/48/72h', 'Score': '10.7'}, {'Irritation parameter': 'cornea score', 'Basis': 'mean', 'Time point': '24/48/72h', 'Score': '0', 'Max score': '0'}, {'Irritation parameter': 'iris score', 'Basis': 'mean', 'Time point': '24/48/72h', 'Score': '0', 'Max score': '0'}, {'Irritation parameter': 'chemosis score', 'Basis': 'mean', 'Time point': '24/48/72h', 'Score': '0.1', 'Max score': '0.3', 'Reversibility': 'fully reversible within: 48h'}, {'Irritation parameter': 'conjunctivae score', 'Basis': 'mean', 'Time point': '24/48/72h', 'Score': '0.53', 'Max score': '1', 'Reversibility': 'fully reversible within: 48h'}]</t>
  </si>
  <si>
    <t>211-546-6</t>
  </si>
  <si>
    <t>CCCCCCCCCCCCCCCCCCCCCCO</t>
  </si>
  <si>
    <t>[{'Irritation parameter': 'conjunctivae score (chemosis)', 'Basis': 'mean 3 rabbits', 'Time point': '24-48-72 hours', 'Score': '0.87', 'Max score': '4', 'Reversibility': 'fully reversible within: 5 days', 'Remarks': 'Individual scores were : 1.3, 1.0 and 0.3'}, {'Irritation parameter': 'conjunctivae score (redness)', 'Basis': 'mean 3 rabbits', 'Time point': '24-48-72 hours', 'Score': '1.47', 'Max score': '3', 'Reversibility': 'fully reversible within: 6 days', 'Remarks': 'Individual scores were : 1.7, 1.0 and 1.7'}, {'Irritation parameter': 'conjunctivae score (discharge)', 'Basis': 'mean 6 rabbits', 'Time point': '24-48-72 hours', 'Score': '0.2', 'Max score': '3', 'Reversibility': 'fully reversible within: 48 hours', 'Remarks': 'Individual scores were: 0.3, 0.3 and 0.0'}, {'Irritation parameter': 'iris score', 'Basis': 'mean 3 rabbits', 'Time point': '24-48-72 hours', 'Score': '0.1', 'Max score': '2', 'Reversibility': 'fully reversible within: 48 hours', 'Remarks': 'Individually scores were: 0.3, 0.0 and 0.0'}, {'Irritation parameter': 'cornea score (intensity)', 'Basis': 'mean 3 rabbits', 'Time point': '24-48-72 hours', 'Score': '0.43', 'Max score': '4', 'Reversibility': 'fully reversible within: 5 days', 'Remarks': 'Individually scores were: 1.3, 0.0 and 0.0'}, {'Irritation parameter': 'cornea score (area)', 'Basis': 'mean 3 rabbits', 'Time point': '24-48-72 hours', 'Score': '0.43', 'Max score': '4', 'Reversibility': 'fully reversible within: 5 days', 'Remarks': 'Individually scores were: 1.3, 0.0 and 0.0'}]</t>
  </si>
  <si>
    <t>229-563-2</t>
  </si>
  <si>
    <t>CNC(=S)NN</t>
  </si>
  <si>
    <t>[{'Irritation parameter': 'cornea score', 'Basis': 'animal #1', 'Time point': 'mean 24/48/72h', 'Score': '2', 'Max score': '2', 'Reversibility': 'fully reversible within: 22 days'}, {'Irritation parameter': 'iris score', 'Basis': 'animal #1', 'Time point': 'mean 24/48/72h', 'Score': '0.7', 'Max score': '1', 'Reversibility': 'fully reversible within: 22 days'}, {'Irritation parameter': 'conjunctivae score', 'Basis': 'animal #1', 'Time point': 'mean 24/48/72h', 'Score': '2.7', 'Max score': '3', 'Reversibility': 'fully reversible within: 22 days'}, {'Irritation parameter': 'chemosis score', 'Basis': 'animal #1', 'Time point': 'mean 24/48/72h', 'Score': '1.3', 'Max score': '2', 'Reversibility': 'fully reversible within: 22 days'}, {'Irritation parameter': 'cornea score', 'Basis': 'animal #2', 'Time point': 'mean 24/48/72h', 'Score': '1', 'Max score': '2', 'Reversibility': 'fully reversible within: 22 days'}, {'Irritation parameter': 'iris score', 'Basis': 'animal #2', 'Time point': 'mean 24/48/72h', 'Score': '0.3', 'Max score': '1', 'Reversibility': 'fully reversible within: 0.3'}, {'Irritation parameter': 'conjunctivae score', 'Basis': 'animal #2', 'Time point': 'mean 24/48/72h', 'Score': '1.3', 'Max score': '2', 'Reversibility': 'fully reversible within: 22 days'}, {'Irritation parameter': 'chemosis score', 'Basis': 'animal #2', 'Time point': 'mean 24/48/72h', 'Score': '0.3', 'Max score': '1', 'Reversibility': 'fully reversible within: 22 days'}, {'Irritation parameter': 'cornea score', 'Basis': 'animal #3', 'Time point': 'mean 24/48/72h', 'Score': '0.7', 'Max score': '2', 'Reversibility': 'fully reversible within: 22 days'}, {'Irritation parameter': 'iris score', 'Basis': 'animal #3', 'Time point': 'mean 24/48/72h', 'Score': '0.7', 'Max score': '1', 'Reversibility': 'fully reversible within: 22 days'}, {'Irritation parameter': 'conjunctivae score', 'Basis': 'animal #3', 'Time point': 'mean 24/48/72h', 'Score': '1.3', 'Max score': '2', 'Reversibility': 'fully reversible within: 22 days'}, {'Irritation parameter': 'chemosis score', 'Basis': 'animal #3', 'Time point': 'mean 24/48/72h', 'Score': '0.3', 'Max score': '1', 'Reversibility': 'fully reversible within: 22 days'}]</t>
  </si>
  <si>
    <t>203-956-9</t>
  </si>
  <si>
    <t>CCCCCCCCCCO</t>
  </si>
  <si>
    <t>[{'Irritation parameter': 'conjunctivae score redness', 'Basis': 'animal #1', 'Time point': '24, 48 and 72 hours', 'Score': '1.33', 'Max score': '3', 'Reversibility': 'fully reversible within: 7 days'}, {'Irritation parameter': 'conjunctivae score redness', 'Basis': 'animal #2', 'Time point': '24, 48 and 72 hours', 'Score': '1', 'Max score': '3', 'Reversibility': 'fully reversible within: 7 days'}, {'Irritation parameter': 'conjunctivae score redness', 'Basis': 'animal #3', 'Time point': '24, 48 and 72 hours', 'Score': '1', 'Max score': '3', 'Reversibility': 'fully reversible within: 7 days'}, {'Irritation parameter': 'chemosis score', 'Basis': 'animal #1', 'Time point': '24, 48 and 72 hours', 'Score': '0.33', 'Max score': '4', 'Reversibility': 'fully reversible within: 48 hours'}, {'Irritation parameter': 'chemosis score', 'Basis': 'animal #2', 'Time point': '24, 48 and 72 hours', 'Score': '0.33', 'Max score': '4', 'Reversibility': 'fully reversible within: 48 hours'}, {'Irritation parameter': 'chemosis score', 'Basis': 'animal #3', 'Time point': '24, 48 and 72 hours', 'Score': '0.33', 'Max score': '4', 'Reversibility': 'fully reversible within: 48 hours'}, {'Irritation parameter': 'conjunctivae score discharge', 'Basis': 'animal #1', 'Time point': '24, 48 and 72 hours', 'Score': '0.67', 'Max score': '3', 'Reversibility': 'fully reversible within: 48 hours'}, {'Irritation parameter': 'conjunctivae score discharge', 'Basis': 'animal #2', 'Time point': '24, 48 and 72 hours', 'Score': '0', 'Max score': '3', 'Remarks': 'Reversibility not applicable since no effects seen'}, {'Irritation parameter': 'conjunctivae score discharge', 'Basis': 'animal #3', 'Time point': '24, 48 and 72 hours', 'Score': '0', 'Max score': '3', 'Remarks': 'Reversibility not applicable since no effects seen'}, {'Irritation parameter': 'cornea score opacity', 'Basis': 'animal #1', 'Time point': '24, 48 and 72 hours', 'Score': '0.33', 'Max score': '4', 'Reversibility': 'fully reversible within: 48 hours'}, {'Irritation parameter': 'cornea score opacity', 'Basis': 'animal #2', 'Time point': '24, 48 and 72 hours', 'Score': '0', 'Max score': '4', 'Remarks': 'Reversibility not applicable since no effects seen'}, {'Irritation parameter': 'cornea score opacity', 'Basis': 'animal #3', 'Time point': '24, 48 and 72 hours', 'Score': '0', 'Max score': '4', 'Remarks': 'Reversibility not applicable since no effects seen'}, {'Irritation parameter': 'iris score reddening', 'Basis': 'animal #1', 'Time point': '24, 48 and 72 hours', 'Score': '0.33', 'Max score': '2', 'Reversibility': 'fully reversible within: 48 hours'}, {'Irritation parameter': 'iris score reddening', 'Basis': 'animal #2', 'Time point': '24, 48 and 72 hours', 'Score': '0', 'Max score': '2', 'Remarks': 'Reversibility not applicable since no effects seen'}, {'Irritation parameter': 'iris score reddening', 'Basis': 'animal #3', 'Time point': '24, 48 and 72 hours', 'Score': '0', 'Max score': '2', 'Remarks': 'Reversibility not applicable since no effects seen'}]</t>
  </si>
  <si>
    <t>229-764-5</t>
  </si>
  <si>
    <t>CC(CN(CCO)CCO)O</t>
  </si>
  <si>
    <t>203-968-4</t>
  </si>
  <si>
    <t>CCCCCCCCCCC=C</t>
  </si>
  <si>
    <t>[{'Irritation parameter': 'overall irritation score', 'Basis': 'mean', 'Time point': '24, 48 and 72 hours', 'Score': '0'}]</t>
  </si>
  <si>
    <t>[{'Irritation parameter': 'chemosis score', 'Basis': 'animal #1', 'Time point': '24+38+72h', 'Score': '0.3', 'Max score': '4', 'Reversibility': 'fully reversible within: 48h'}, {'Irritation parameter': 'chemosis score', 'Basis': 'animal #2', 'Time point': '24+48+72h', 'Score': '0.7', 'Max score': '4', 'Reversibility': 'fully reversible within: 48h'}, {'Irritation parameter': 'chemosis score', 'Basis': 'animal #3', 'Time point': '24+48+72h', 'Score': '0', 'Max score': '4'}, {'Irritation parameter': 'conjunctivae score', 'Basis': 'animal #1', 'Time point': '24+48+72h', 'Score': '1', 'Max score': '3', 'Reversibility': 'fully reversible within: 72h'}, {'Irritation parameter': 'conjunctivae score', 'Basis': 'animal #2', 'Time point': '24+48+72h', 'Score': '1.7', 'Max score': '3', 'Reversibility': 'fully reversible within: 4 days'}, {'Irritation parameter': 'conjunctivae score', 'Basis': 'animal #3', 'Time point': '24+48+72h', 'Score': '0.7', 'Max score': '3', 'Reversibility': 'fully reversible within: 72h'}, {'Irritation parameter': 'cornea score', 'Basis': 'other: all animals', 'Time point': '24+48+72h', 'Score': '0', 'Max score': '4'}, {'Irritation parameter': 'iris score', 'Basis': 'other: all animals', 'Time point': '24+48+72h', 'Score': '0', 'Max score': '2'}]</t>
  </si>
  <si>
    <t>200-664-3</t>
  </si>
  <si>
    <t>CS(=O)C</t>
  </si>
  <si>
    <t>[{'Irritation parameter': 'cornea score', 'Basis': 'mean 6 rabbits', 'Time point': '24-48-72 hours', 'Score': '0', 'Max score': '4'}, {'Irritation parameter': 'iris score', 'Basis': 'mean 6 rabbits', 'Time point': '24-48-72 hours', 'Score': '0', 'Max score': '2'}, {'Irritation parameter': 'conjunctivae score (redness)', 'Basis': 'mean 6 rabbits', 'Time point': '24-48-72 hours', 'Score': '0.44', 'Max score': '3', 'Reversibility': 'fully reversible within: 8 days', 'Remarks': 'Individual scores = 1-0-0.33-0.33-0 -1'}, {'Irritation parameter': 'conjunctivae score (chemosis)', 'Basis': 'mean 6 rabbits', 'Time point': '24-48-72 hours', 'Score': '0.22', 'Max score': '4', 'Reversibility': 'fully reversible within: 72 hours', 'Remarks': 'Individual scores = 0.33-0-0-0.33-0-0.66'}]</t>
  </si>
  <si>
    <t>202-605-7</t>
  </si>
  <si>
    <t>CN(C)C(=S)SC(=S)N(C)C</t>
  </si>
  <si>
    <t>[{'Irritation parameter': 'overall irritation score', 'Basis': 'mean', 'Time point': '24, 48 and 72 hours', 'Score': '4.2', 'Max score': '110', 'Reversibility': 'fully reversible within: 7 days'}, {'Irritation parameter': 'cornea score', 'Basis': 'mean of 6 tested animals and mean of readings at', 'Time point': '24, 48 and 72 h', 'Score': '0', 'Max score': '4'}, {'Irritation parameter': 'iris score', 'Basis': 'animal #1 mean of readings at', 'Time point': '24, 48 and 72 h', 'Score': '0.33', 'Max score': '2', 'Reversibility': 'fully reversible within: 48 h', 'Remarks': 'Iris values according to current EU classification criteria'}, {'Irritation parameter': 'iris score', 'Basis': 'animal #3 mean of readings at', 'Time point': '24, 48 and 72 h', 'Score': '0.33', 'Max score': '2', 'Reversibility': 'fully reversible within: 48 h', 'Remarks': 'Iris values according to current EU classification criteria'}, {'Irritation parameter': 'iris score', 'Basis': 'mean of the remaining 4 tested animals and mean of readings at', 'Time point': '24, 48 and 72 h', 'Score': '0', 'Max score': '2'}, {'Irritation parameter': 'conjunctivae score', 'Basis': 'animal #1 reading at', 'Time point': '24 h', 'Score': '16', 'Max score': '20', 'Reversibility': 'fully reversible within: 7 days', 'Remarks': 'max. score as a sum of redness, chemosis and discharge'}, {'Irritation parameter': 'conjunctivae score', 'Basis': 'animal #1 mean of readings at', 'Time point': '48 and 72 h', 'Score': '2', 'Max score': '20', 'Reversibility': 'fully reversible within: 7 days', 'Remarks': 'max. score as a sum of redness, chemosis and discharge'}, {'Irritation parameter': 'conjunctivae score', 'Basis': 'animal #2 mean of readings at', 'Time point': '24, 48 and 72 h', 'Score': '2.66', 'Max score': '20', 'Reversibility': 'fully reversible within: 48 h', 'Remarks': 'max. score as a sum of redness, chemosis and discharge'}, {'Irritation parameter': 'conjunctivae score', 'Basis': 'animal #3 mean of readings at', 'Time point': '24, 48 and 72 h', 'Score': '4', 'Max score': '20', 'Reversibility': 'fully reversible within: 7 days', 'Remarks': 'max. score as a sum of redness, chemosis and discharge'}, {'Irritation parameter': 'conjunctivae score', 'Basis': 'animal #4 mean of readings at', 'Time point': '24, 48 and 72 h', 'Score': '3.33', 'Max score': '20', 'Reversibility': 'fully reversible within: 72 h', 'Remarks': 'max. score as a sum of redness, chemosis and discharge'}, {'Irritation parameter': 'conjunctivae score', 'Basis': 'animal #5 mean of readings at', 'Time point': '24, 48 and 72 h', 'Score': '2.66', 'Max score': '20', 'Reversibility': 'fully reversible within: 72 h', 'Remarks': 'max. score as a sum of redness, chemosis and discharge'}, {'Irritation parameter': 'conjunctivae score', 'Basis': 'animal #6 mean of readings at', 'Time point': '24, 48 and 72 h', 'Score': '2.66', 'Max score': '20', 'Reversibility': 'fully reversible within: 72 h', 'Remarks': 'max. score as a sum of redness, chemosis and discharge'}]</t>
  </si>
  <si>
    <t>202-607-8</t>
  </si>
  <si>
    <t>CCN(CC)C(=S)SSC(=S)N(CC)CC</t>
  </si>
  <si>
    <t>[{'Irritation parameter': 'cornea score', 'Basis': 'animal: #1, #2, #3', 'Time point': 'mean 24+48+72 h', 'Score': '0', 'Max score': '4'}, {'Irritation parameter': 'iris score', 'Basis': 'animal: #1, #2, #3', 'Time point': 'mean 24+48+72 h', 'Score': '0', 'Max score': '2'}, {'Irritation parameter': 'conjunctivae score', 'Basis': 'animal: #1, #3', 'Time point': 'mean 24+48+72 h', 'Score': '0.33', 'Max score': '4', 'Reversibility': 'fully reversible within: 48 h'}, {'Irritation parameter': 'conjunctivae score', 'Basis': 'animal #2', 'Time point': 'mean 24+48+72 h', 'Score': '0', 'Max score': '4'}, {'Irritation parameter': 'chemosis score', 'Basis': 'animal: #1, #2', 'Time point': 'mean 24+48+72 h', 'Score': '0', 'Max score': '4'}, {'Irritation parameter': 'chemosis score', 'Basis': 'animal #3', 'Time point': 'mean 24+48+72 h', 'Score': '0.33', 'Max score': '4', 'Reversibility': 'fully reversible within: 48 h'}]</t>
  </si>
  <si>
    <t>202-613-0</t>
  </si>
  <si>
    <t>CC(C)COC(=O)C(=C)C</t>
  </si>
  <si>
    <t>202-615-1</t>
  </si>
  <si>
    <t>CCCCOC(=O)C(=C)C</t>
  </si>
  <si>
    <t>[{'Irritation parameter': 'conjunctivae score', 'Basis': 'animal #1', 'Time point': '24, 48, and 72 hours', 'Score': '0.33', 'Max score': '3', 'Reversibility': 'fully reversible within: 48 hours'}, {'Irritation parameter': 'conjunctivae score', 'Basis': 'animal #2', 'Time point': '24, 48, and 72 hours', 'Score': '0.33', 'Max score': '3', 'Reversibility': 'fully reversible within: 48 hours'}, {'Irritation parameter': 'conjunctivae score', 'Basis': 'animal #3', 'Time point': '24, 48, and 72 hours', 'Score': '0', 'Max score': '3'}, {'Irritation parameter': 'chemosis score', 'Basis': 'animal #1', 'Time point': '24, 48, and 72 hours', 'Score': '0', 'Max score': '4'}, {'Irritation parameter': 'chemosis score', 'Basis': 'animal #2', 'Time point': '24, 48, and 72 hours', 'Score': '0', 'Max score': '3'}, {'Irritation parameter': 'chemosis score', 'Basis': 'animal #3', 'Time point': '24, 48, and 72 hours', 'Score': '0', 'Max score': '3'}, {'Irritation parameter': 'iris score', 'Basis': 'animal #1', 'Time point': '24, 48, and 72 hours', 'Score': '0', 'Max score': '2'}, {'Irritation parameter': 'iris score', 'Basis': 'animal #2', 'Time point': '24, 48, and 72 hours', 'Score': '0', 'Max score': '2'}, {'Irritation parameter': 'iris score', 'Basis': 'animal #3', 'Time point': '24, 48, and 72 hours', 'Score': '0', 'Max score': '3'}, {'Irritation parameter': 'cornea score', 'Basis': 'animal #1', 'Time point': '24, 48, and 72 hours', 'Score': '0', 'Max score': '4'}, {'Irritation parameter': 'cornea score', 'Basis': 'animal #2', 'Time point': '24, 48, and 72 hours', 'Score': '0', 'Max score': '4'}, {'Irritation parameter': 'cornea score', 'Basis': 'animal #3', 'Time point': '24, 48, and 72 hours', 'Score': '0', 'Max score': '4'}]</t>
  </si>
  <si>
    <t>202-619-3</t>
  </si>
  <si>
    <t>CC[Al](CC)CC</t>
  </si>
  <si>
    <t>[{'Irritation parameter': 'cornea score', 'Basis': 'mean', 'Time point': '24, 48, 72 hours', 'Score': '0.9', 'Max score': '4', 'Reversibility': 'fully reversible within: 14 days', 'Remarks': 'fully reversible within 72 hours for 2 animals'}, {'Irritation parameter': 'iris score', 'Basis': 'mean', 'Time point': '24, 48 and 72 hours', 'Score': '0', 'Max score': '2'}, {'Irritation parameter': 'conjunctivae score conjunctival redness', 'Basis': 'mean', 'Time point': '24, 48 and 72 hours', 'Score': '2.1', 'Max score': '3', 'Reversibility': 'fully reversible within: 14 days'}, {'Irritation parameter': 'chemosis score', 'Basis': 'mean', 'Time point': '24, 48 and 72 hours', 'Score': '1.56', 'Max score': '4', 'Reversibility': 'fully reversible within: 14 days'}]</t>
  </si>
  <si>
    <t>202-627-7</t>
  </si>
  <si>
    <t>C1=COC(=C1)C=O</t>
  </si>
  <si>
    <t>[{'Irritation parameter': 'chemosis score', 'Basis': 'mean', 'Time point': '24, 48 and 72 hours', 'Score': '3 4', 'Max score': '4', 'Reversibility': 'not reversible', 'Remarks': 'see table of results'}, {'Irritation parameter': 'conjunctivae score', 'Basis': 'mean', 'Time point': '24, 48 and 72 hours', 'Score': '1 2', 'Max score': '3', 'Reversibility': 'not reversible', 'Remarks': 'see table of results'}, {'Irritation parameter': 'iris score', 'Basis': 'mean', 'Time point': '24, 48 and 72 hours', 'Score': '2', 'Max score': '2', 'Reversibility': 'not reversible', 'Remarks': 'see table of results'}, {'Irritation parameter': 'cornea score', 'Basis': 'mean', 'Time point': '24, 48 and 72 hours', 'Score': '4', 'Max score': '4', 'Reversibility': 'not reversible', 'Remarks': 'see table of results'}]</t>
  </si>
  <si>
    <t>202-653-9</t>
  </si>
  <si>
    <t>CC(C)(C)C1=CC(=C(C=C1)O)O</t>
  </si>
  <si>
    <t>[{'Irritation parameter': 'cornea score - opacity', 'Basis': 'mean - 80 mg', 'Time point': '24 h', 'Score': '2.5', 'Max score': '4', 'Reversibility': 'not fully reversible within: 21 days', 'Remarks': 'Refer to Attached File 3'}, {'Irritation parameter': 'cornea score - opacity', 'Basis': 'mean - 80 mg', 'Time point': '48 and 72 h', 'Score': '2.7', 'Max score': '4', 'Reversibility': 'not fully reversible within: 21 days', 'Remarks': 'Refer to Attached File 3'}, {'Irritation parameter': 'iris score', 'Basis': 'mean - 80 mg', 'Time point': '1 and 4 h', 'Score': '1', 'Max score': '2', 'Reversibility': 'not fully reversible within: 4 h; Scoring not possible beyond 4 h because of conjunctival swelling or corneal opacity.', 'Remarks': 'Refer to Attached File 3'}, {'Irritation parameter': 'conjunctivae score - redness', 'Basis': 'mean - 80 mg', 'Time point': '24 h and 48 h', 'Score': '2', 'Max score': '3', 'Reversibility': 'fully reversible within: 21 days', 'Remarks': 'Refer to Attached File 3'}, {'Irritation parameter': 'conjunctivae score - redness', 'Basis': 'mean - 80 mg', 'Time point': '72 h', 'Score': '2.2', 'Max score': '3', 'Reversibility': 'fully reversible within: 21 days', 'Remarks': 'Refer to Attached File 3'}, {'Irritation parameter': 'chemosis score', 'Basis': 'mean - 80 mg', 'Time point': '24 h', 'Score': '4', 'Max score': '4', 'Reversibility': 'not fully reversible within: 21 days', 'Remarks': 'Refer to Attached File 3'}, {'Irritation parameter': 'chemosis score', 'Basis': 'mean - 80 mg', 'Time point': '48 h', 'Score': '3', 'Max score': '4', 'Reversibility': 'not fully reversible within: 21 days', 'Remarks': 'Refer to Attached File 3'}, {'Irritation parameter': 'chemosis score', 'Basis': 'mean - 80 mg', 'Time point': '72 h', 'Score': '3.8', 'Max score': '4', 'Reversibility': 'not fully reversible within: 21 days', 'Remarks': 'Refer to Attached File 3'}, {'Irritation parameter': 'cornea score - opacity', 'Basis': 'mean - 10 mg', 'Time point': '24 and 72 h', 'Score': '1.8', 'Max score': '4', 'Reversibility': 'not fully reversible within: 21 days', 'Remarks': 'Refer to Attached File 3'}, {'Irritation parameter': 'cornea score - opacity', 'Basis': 'mean - 10 mg', 'Time point': '48 h', 'Score': '1.7', 'Max score': '4', 'Reversibility': 'not fully reversible within: 21 days', 'Remarks': 'Refer to Attached File 3'}, {'Irritation parameter': 'iris score', 'Basis': 'mean - 10 mg', 'Time point': '24 h', 'Score': '1', 'Max score': '2', 'Reversibility': 'not fully reversible within: 48 h; Scoring not possible beyond 4 h because of conjunctival swelling or corneal opacity.', 'Remarks': 'Refer to Attached File 3'}, {'Irritation parameter': 'iris score', 'Basis': 'mean - 10 mg', 'Time point': '48 h', 'Score': '0.8', 'Max score': '2', 'Reversibility': 'not fully reversible within: 48 h; Scoring not possible beyond 4 h because of conjunctival swelling or corneal opacity.', 'Remarks': 'Refer to Attached File 3'}, {'Irritation parameter': 'conjunctivae score - redness', 'Basis': 'mean - 10 mg', 'Time point': '24 and 48 h', 'Score': '1', 'Max score': '3', 'Reversibility': 'not fully reversible within: 21 days', 'Remarks': 'Refer to Attached File 3'}, {'Irritation parameter': 'conjunctivae score - redness', 'Basis': 'mean - 10 mg', 'Time point': '72 h', 'Score': '1.2', 'Max score': '3', 'Reversibility': 'not fully reversible within: 21 days', 'Remarks': 'Refer to Attached File 3'}, {'Irritation parameter': 'chemosis score', 'Basis': 'mean - 10 mg', 'Time point': '24 h', 'Score': '2.2', 'Max score': '4', 'Reversibility': 'not fully reversible within: 21 days', 'Remarks': 'Refer to Attached File 3'}, {'Irritation parameter': 'chemosis score', 'Basis': 'mean - 10 mg', 'Time point': '48 h', 'Score': '1.5', 'Max score': '4', 'Reversibility': 'not fully reversible within: 21 days', 'Remarks': 'Refer to Attached File 3'}, {'Irritation parameter': 'chemosis score', 'Basis': 'mean - 10 mg', 'Time point': '72 h', 'Score': '1.3', 'Max score': '4', 'Reversibility': 'not fully reversible within: 21 days', 'Remarks': 'Refer to Attached File 3'}]</t>
  </si>
  <si>
    <t>202-679-0</t>
  </si>
  <si>
    <t>CC(C)(C)C1=CC=C(C=C1)O</t>
  </si>
  <si>
    <t>[{'Irritation parameter': 'conjunctivae score chemosis(A)', 'Basis': 'animal #1 mean individual score', 'Time point': '24, 48 and 72 h', 'Score': '1', 'Max score': '4', 'Reversibility': 'fully reversible within: 5 days'}, {'Irritation parameter': 'conjunctivae score redness (C)', 'Basis': 'animal #1 mean individual score', 'Time point': '24, 48 and 72 h', 'Score': '2', 'Max score': '3', 'Reversibility': 'fully reversible within: 6 days'}, {'Irritation parameter': 'iris score lesion (D)', 'Basis': 'animal #1 mean individual score', 'Time point': '24, 48 and 72 h', 'Score': '0', 'Max score': '2'}, {'Irritation parameter': 'cornea score opacity (E)', 'Basis': 'animal #1 mean individual score', 'Time point': '24, 48 and 72 hh', 'Score': '2', 'Max score': '4', 'Reversibility': 'fully reversible within: 5 days'}, {'Irritation parameter': 'conjunctivae score chemosis (A)', 'Basis': 'animal #2 mean individual score', 'Time point': '24, 48 and 72 h', 'Score': '1', 'Max score': '4', 'Reversibility': 'fully reversible within: 4 days'}, {'Irritation parameter': 'conjunctivae score redness (C)', 'Basis': 'animal #2 mean individual score', 'Time point': '24, 48 and 72 h', 'Score': '1.7', 'Max score': '3', 'Reversibility': 'fully reversible within: 5 days'}, {'Irritation parameter': 'iris score lesion (D)', 'Basis': 'animal #2 mean individual score', 'Time point': '24, 48 and 72 h', 'Score': '0', 'Max score': '2'}, {'Irritation parameter': 'cornea score opacity (E)', 'Basis': 'animal #2 mean individual score', 'Time point': '24, 48 and 72 h', 'Score': '2', 'Max score': '4', 'Reversibility': 'fully reversible within: 5 days'}, {'Irritation parameter': 'conjunctivae score chemosis (A)', 'Basis': 'animal #3 mean individual score', 'Time point': '24, 48 and 72 h', 'Score': '1.7', 'Max score': '4', 'Reversibility': 'fully reversible within: 4 days'}, {'Irritation parameter': 'conjunctivae score redness (C)', 'Basis': 'animal #3 mean individual score', 'Time point': '24, 48 and 72 h', 'Score': '1.3', 'Max score': '3', 'Reversibility': 'fully reversible within: 5 days'}, {'Irritation parameter': 'iris score lesion(D)', 'Basis': 'animal #3 mean individual score', 'Time point': '24, 48 and 72 h', 'Score': '0', 'Max score': '2'}, {'Irritation parameter': 'cornea score opacity (E)', 'Basis': 'animal #3 mean individual score', 'Time point': '24, 48 and 72 h', 'Score': '0.7', 'Max score': '4', 'Reversibility': 'fully reversible within: 48 hours'}]</t>
  </si>
  <si>
    <t>232-268-1</t>
  </si>
  <si>
    <t>CC1=CCC(CC1)C(C)(C)O</t>
  </si>
  <si>
    <t>[{'Irritation parameter': 'cornea score', 'Basis': 'animal #1', 'Time point': '14-48-72h mean', 'Score': '3', 'Max score': '4', 'Reversibility': 'not reversible', 'Remarks': 'At the observation after 7 days the degree of the effects has increased.'}, {'Irritation parameter': 'iris score', 'Basis': 'animal #1', 'Time point': '24-48-72 h mean', 'Score': '1', 'Max score': '2', 'Reversibility': 'not reversible', 'Remarks': 'At the observation after 7 days the degree of the effects has increased.'}, {'Irritation parameter': 'conjunctivae score', 'Basis': 'animal #1', 'Time point': '24-48-72h mean', 'Max score': '3', 'Reversibility': 'not reversible', 'Remarks': 'Could not be scored, conjunctivae ischemic or necrotic.'}, {'Irritation parameter': 'chemosis score', 'Basis': 'animal #1', 'Time point': '24-48-72h mean', 'Score': '2.33', 'Max score': '4', 'Reversibility': 'not fully reversible within: 7 days'}]</t>
  </si>
  <si>
    <t>202-684-8</t>
  </si>
  <si>
    <t>CC1=CC=C(C=C1)S(=O)(=O)Cl</t>
  </si>
  <si>
    <t>[{'Irritation parameter': 'cornea score', 'Basis': 'mean', 'Time point': '24, 48, 72 h', 'Score': '0', 'Max score': '0', 'Reversibility': 'fully reversible'}, {'Irritation parameter': 'iris score', 'Basis': 'mean', 'Time point': '24, 48, 72 h', 'Score': '0', 'Max score': '0', 'Reversibility': 'fully reversible'}, {'Irritation parameter': 'conjunctivae score redness', 'Basis': 'mean', 'Time point': '24, 48, 72 h', 'Score': '0.33', 'Max score': '1', 'Reversibility': 'fully reversible'}, {'Irritation parameter': 'conjunctivae score chemosis and discharge', 'Basis': 'mean', 'Time point': '24, 48, 72 h', 'Score': '0', 'Max score': '0', 'Reversibility': 'fully reversible'}]</t>
  </si>
  <si>
    <t>202-790-4</t>
  </si>
  <si>
    <t>CC1CCC(CC1)C(C)C</t>
  </si>
  <si>
    <t>[{'Irritation parameter': 'cornea score', 'Basis': 'other: animals # 1, 2 and 3', 'Time point': '24, 48, 72h', 'Score': '0', 'Max score': '4'}, {'Irritation parameter': 'iris score', 'Basis': 'other: animals # 1, 2 and 3', 'Time point': '24, 48, 72h', 'Score': '0', 'Max score': '2'}, {'Irritation parameter': 'conjunctivae score', 'Basis': 'other: animals # 1, 2 and 3', 'Time point': '24, 48, 72h', 'Score': '0', 'Max score': '3'}, {'Irritation parameter': 'chemosis score', 'Basis': 'other: animals # 1, 2 and 3', 'Time point': '24, 48, 72h', 'Score': '0', 'Max score': '4'}]</t>
  </si>
  <si>
    <t>204-211-0</t>
  </si>
  <si>
    <t>CCCCC(CC)COC(=O)C1=CC=CC=C1C(=O)OCC(CC)CCCC</t>
  </si>
  <si>
    <t>[{'Irritation parameter': 'cornea score', 'Basis': 'mean', 'Time point': '24, 48, 72 hrs', 'Score': '0', 'Max score': '4', 'Reversibility': 'fully reversible'}, {'Irritation parameter': 'iris score', 'Basis': 'mean', 'Time point': '24, 48, 72 hrs', 'Score': '0', 'Max score': '2', 'Reversibility': 'fully reversible'}, {'Irritation parameter': 'conjunctivae score (chemosis)', 'Basis': 'mean', 'Time point': '24, 48, 72 hrs', 'Score': '0', 'Max score': '4', 'Reversibility': 'fully reversible'}, {'Irritation parameter': 'conjunctivae score (redness)', 'Basis': 'mean', 'Time point': '24, 48 hrs', 'Score': '0.2', 'Max score': '3', 'Reversibility': 'fully reversible within: 72 hrs'}]</t>
  </si>
  <si>
    <t>236-050-7</t>
  </si>
  <si>
    <t>CC(CC(=O)OOC(C)(C)C)CC(C)(C)C</t>
  </si>
  <si>
    <t>[{'Irritation parameter': 'cornea score', 'Basis': 'mean Groups I and II', 'Time point': '24, 48, 72h, 7days', 'Score': '0', 'Max score': '0', 'Reversibility': 'no data'}, {'Irritation parameter': 'iris score', 'Basis': 'mean Groups I and II', 'Time point': '24, 48, 72h, 7days', 'Score': '0', 'Max score': '0', 'Reversibility': 'no data'}, {'Irritation parameter': 'conjunctivae score', 'Basis': 'animal: 1, 2 from Group I ; 2 , 3 from Group II', 'Time point': '24h', 'Score': '1', 'Max score': '1', 'Reversibility': 'fully reversible within: 48h'}, {'Irritation parameter': 'conjunctivae score', 'Basis': 'animal: 3, 6 from Group I', 'Time point': '24h', 'Score': '1', 'Max score': '1', 'Reversibility': 'fully reversible within: 72h'}, {'Irritation parameter': 'chemosis score', 'Basis': 'animal: 3 from group I ; 1 from Group II', 'Time point': '24h', 'Score': '1', 'Max score': '1', 'Reversibility': 'fully reversible within: 48h'}]</t>
  </si>
  <si>
    <t>205-016-3</t>
  </si>
  <si>
    <t>C=CCOC(=O)C1=CC=CC=C1C(=O)OCC=C</t>
  </si>
  <si>
    <t>[{'Irritation parameter': 'cornea score', 'Basis': 'animal #1 mean individual score', 'Time point': '24, 48 and 72 h', 'Score': '2.3', 'Max score': '4', 'Reversibility': 'not reversible within 7 days'}, {'Irritation parameter': 'iris score', 'Basis': 'animal #1 mean individual score', 'Time point': '24, 48 and 72 h', 'Score': '1', 'Max score': '2', 'Reversibility': 'not reversible within 7 days'}, {'Irritation parameter': 'conjunctivae score', 'Basis': 'animal #1 mean individual score', 'Time point': '24, 48 and 72 h', 'Score': '2.7', 'Max score': '3', 'Reversibility': 'not reversible within 7 days'}, {'Irritation parameter': 'chemosis score', 'Basis': 'animal #1 mean individual score', 'Time point': '24, 48 and 72 h', 'Score': '3', 'Max score': '4', 'Reversibility': 'not fully reversible within: 7 days'}]</t>
  </si>
  <si>
    <t>236-144-8</t>
  </si>
  <si>
    <t>CC(=C)C(=O)[O-].CC(=C)C(=O)[O-].[Zn+2]</t>
  </si>
  <si>
    <t>[{'Irritation parameter': 'cornea score', 'Basis': 'mean', 'Time point': '24, 48 and 72 h', 'Score': '1', 'Max score': '4', 'Reversibility': 'not reversible within 21 days'}, {'Irritation parameter': 'cornea score', 'Basis': 'animal #1', 'Time point': '24, 48 and 72 h', 'Score': '1', 'Max score': '4', 'Reversibility': 'not reversible within 21 days'}, {'Irritation parameter': 'cornea score', 'Basis': 'animal #2', 'Time point': '24, 48 and 72 h', 'Score': '1', 'Max score': '4', 'Reversibility': 'not reversible within 21 days'}, {'Irritation parameter': 'cornea score', 'Basis': 'animal #3', 'Time point': '24, 48 and 72 h', 'Score': '1', 'Max score': '4', 'Reversibility': 'not reversible within 21 days'}, {'Irritation parameter': 'iris score', 'Basis': 'mean', 'Time point': '24, 48 and 72 h', 'Score': '1', 'Max score': '2', 'Reversibility': 'fully reversible within: 7 days'}, {'Irritation parameter': 'iris score', 'Basis': 'animal #1', 'Time point': '24, 48 and 72 h', 'Score': '1', 'Max score': '2', 'Reversibility': 'fully reversible within: 7 days'}, {'Irritation parameter': 'iris score', 'Basis': 'animal #2', 'Time point': '24, 48 and 72 h', 'Score': '1', 'Max score': '2', 'Reversibility': 'fully reversible within: 7 days'}, {'Irritation parameter': 'iris score', 'Basis': 'animal #3', 'Time point': '24, 48 and 72 h', 'Score': '1', 'Max score': '2', 'Reversibility': 'fully reversible within: 7 days'}, {'Irritation parameter': 'conjunctivae score', 'Basis': 'mean', 'Time point': '24, 48 and 72 h', 'Score': '3', 'Max score': '3', 'Reversibility': 'not fully reversible within: 21 days'}, {'Irritation parameter': 'conjunctivae score', 'Basis': 'animal #1', 'Time point': '24, 48 and 72 h', 'Score': '3', 'Max score': '3', 'Reversibility': 'not fully reversible within: 21 days'}, {'Irritation parameter': 'conjunctivae score', 'Basis': 'animal #2', 'Time point': '24, 48 and 72 h', 'Score': '3', 'Max score': '3', 'Reversibility': 'not reversible within 21 days'}, {'Irritation parameter': 'conjunctivae score', 'Basis': 'animal #3', 'Time point': '24, 48 and 72 h', 'Score': '3', 'Max score': '3', 'Reversibility': 'not reversible within 21 days'}, {'Irritation parameter': 'chemosis score', 'Basis': 'mean', 'Time point': '24, 48 and 72 h', 'Score': '2.7', 'Max score': '4', 'Reversibility': 'not fully reversible within: 21 days'}, {'Irritation parameter': 'chemosis score', 'Basis': 'animal #1', 'Time point': '24, 48 and 72 h', 'Score': '2.3', 'Max score': '4', 'Reversibility': 'not fully reversible within: 21 days'}, {'Irritation parameter': 'chemosis score', 'Basis': 'animal #2', 'Time point': '24, 48 and 72 h', 'Score': '2.7', 'Max score': '4', 'Reversibility': 'not fully reversible within: 21 days'}, {'Irritation parameter': 'chemosis score', 'Basis': 'animal #3', 'Time point': '24, 48 and 72 h', 'Score': '3', 'Max score': '4', 'Reversibility': 'not fully reversible within: 21 days'}]</t>
  </si>
  <si>
    <t>236-102-9</t>
  </si>
  <si>
    <t>C=CNC=O</t>
  </si>
  <si>
    <t>[{'Irritation parameter': 'cornea score', 'Basis': 'mean', 'Time point': '24, 48, 72 h', 'Score': '1', 'Max score': '4', 'Reversibility': 'not fully reversible within: 72 hours'}, {'Irritation parameter': 'iris score', 'Basis': 'mean', 'Time point': '24, 48, 72 h', 'Score': '0.17', 'Max score': '2', 'Reversibility': 'fully reversible within: 72 hours. Effects were observed in 1/6 animals.'}, {'Irritation parameter': 'conjunctivae score', 'Basis': 'mean', 'Time point': '24, 48, 72 h', 'Score': '1.2', 'Max score': '3', 'Reversibility': 'not fully reversible within: 72 hours'}, {'Irritation parameter': 'chemosis score', 'Basis': 'mean', 'Time point': '24, 48, 72 h', 'Score': '2.4', 'Max score': '4', 'Reversibility': 'not fully reversible within: 72 hours'}]</t>
  </si>
  <si>
    <t>220-237-5</t>
  </si>
  <si>
    <t>CN(C)C(=O)C=C</t>
  </si>
  <si>
    <t>[{'Irritation parameter': 'cornea score', 'Basis': 'animal: #1, #2, #3, #4, #5, #6', 'Time point': '24, 48, 72 hours', 'Score': '0', 'Max score': '4'}, {'Irritation parameter': 'iris score', 'Basis': 'animal: #1, #2, #3, #4, #5, #6', 'Time point': '24, 48, 72 hours', 'Score': '0', 'Max score': '2'}, {'Irritation parameter': 'conjunctivae score /reddening', 'Basis': 'animal: #1, #2, #3, #4, #5, #6', 'Time point': '24, 48, 72 hours', 'Score': '0', 'Max score': '3'}, {'Irritation parameter': 'chemosis score', 'Basis': 'animal: #1, #2, #3, #4, #5, #6', 'Time point': '24, 48, 72 hours', 'Score': '0', 'Max score': '4'}]</t>
  </si>
  <si>
    <t>200-554-5</t>
  </si>
  <si>
    <t>CC12CCC(=O)C=C1CCC3C2CCC4(C3CCC4=O)C</t>
  </si>
  <si>
    <t>[{'Irritation parameter': 'cornea score', 'Basis': 'animal #1 mean individual score', 'Time point': '24, 48 and 72 h', 'Score': '2', 'Max score': '4', 'Reversibility': 'fully reversible within: 7 days'}, {'Irritation parameter': 'iris score', 'Basis': 'animal #1 mean individual score', 'Time point': '24, 48 and 72 h', 'Score': '0.7', 'Max score': '2', 'Reversibility': 'fully reversible within: 72 h'}, {'Irritation parameter': 'conjunctivae score', 'Basis': 'animal #1 mean individual score', 'Time point': '24, 48 and 72 h', 'Score': '2.3', 'Max score': '3', 'Reversibility': 'fully reversible within: 7 days'}, {'Irritation parameter': 'chemosis score', 'Basis': 'animal #1 mean individual score', 'Time point': '24, 48 and 72 h', 'Score': '1.3', 'Max score': '4', 'Reversibility': 'fully reversible within: 7 days'}, {'Irritation parameter': 'cornea score', 'Basis': 'animal #2 mean individual score', 'Time point': '24, 48 and 72 h', 'Score': '2', 'Max score': '4', 'Reversibility': 'fully reversible within: 21 days'}, {'Irritation parameter': 'iris score', 'Basis': 'animal #2 mean individual score', 'Time point': '24, 48 and 72 h', 'Score': '0.7', 'Max score': '2', 'Reversibility': 'fully reversible within: 72 h'}, {'Irritation parameter': 'conjunctivae score', 'Basis': 'animal #2 mean individual score', 'Time point': '24, 48 and 72 h', 'Score': '2.7', 'Max score': '3', 'Reversibility': 'fully reversible within: 7 days'}, {'Irritation parameter': 'chemosis score', 'Basis': 'animal #2 mean individual score', 'Time point': '24, 48 and 72 h', 'Score': '2.7', 'Max score': '4', 'Reversibility': 'fully reversible within: 7 days'}, {'Irritation parameter': 'cornea score', 'Basis': 'animal #3 mean individual score', 'Time point': '24, 48 and 72 h', 'Score': '2', 'Max score': '4', 'Reversibility': 'fully reversible within: 14 days'}, {'Irritation parameter': 'iris score', 'Basis': 'animal #3 mean individual score', 'Time point': '24, 48 and 72 h', 'Score': '0.3', 'Max score': '2', 'Reversibility': 'fully reversible within: 48 h'}, {'Irritation parameter': 'conjunctivae score', 'Basis': 'animal #3 mean individual score', 'Time point': '24, 48 and 72 h', 'Score': '2.7', 'Max score': '3', 'Reversibility': 'fully reversible within: 14 days'}, {'Irritation parameter': 'chemosis score', 'Basis': 'animal #3 mean individual score', 'Time point': '24, 48 and 72 h', 'Score': '2.3', 'Max score': '4', 'Reversibility': 'fully reversible within: 7 days'}]</t>
  </si>
  <si>
    <t>264-202-2</t>
  </si>
  <si>
    <t>CC(=C)C(=O)O.O.[Zn]</t>
  </si>
  <si>
    <t>[{'Irritation parameter': 'other: erythema score', 'Basis': 'mean', 'Time point': '24, 48 72 h', 'Score': '2.67', 'Max score': '4', 'Reversibility': 'no data', 'Remarks': 'erythema score, 10% acetic acid'}, {'Irritation parameter': 'other: % corneal swelling', 'Basis': 'mean', 'Time point': '24, 48 72 h', 'Score': '87', 'Reversibility': 'no data', 'Remarks': '% corneal swelling, 10% acetic acid'}]</t>
  </si>
  <si>
    <t>200-580-7</t>
  </si>
  <si>
    <t>CC(=O)O</t>
  </si>
  <si>
    <t>[{'Irritation parameter': 'cornea score opacity', 'Basis': 'animal: 94 male', 'Time point': 'Mean of 24, 48 and 72 hours', 'Score': '0', 'Max score': '4', 'Reversibility': 'other: Reversibility: no effects observed'}, {'Irritation parameter': 'cornea score opacity', 'Basis': 'animal: 95 male', 'Time point': 'Mean of 24, 48 and 72 hours', 'Score': '0', 'Max score': '4', 'Reversibility': 'other: Reversibility: no effects observed'}, {'Irritation parameter': 'cornea score opacity', 'Basis': 'animal: 96 female', 'Time point': 'Mean of 24, 48 and 72 hours', 'Score': '0', 'Max score': '4', 'Reversibility': 'other: Reversibility: no effects observed'}, {'Irritation parameter': 'iris score light reflex', 'Basis': 'animal: 94 male', 'Time point': 'Mean of 24, 48 and 72 hours', 'Score': '0', 'Max score': '2', 'Reversibility': 'other: Reversibility: no effects observed'}, {'Irritation parameter': 'iris score light reflex', 'Basis': 'animal: 95 male', 'Time point': 'Mean of 24, 48 and 72 hours', 'Score': '0', 'Max score': '2', 'Reversibility': 'other: Reversibility: no effects observed'}, {'Irritation parameter': 'iris score light reflex', 'Basis': 'animal: 96 female', 'Time point': 'Mean of 24, 48 and 72 hours', 'Score': '0', 'Max score': '2', 'Reversibility': 'other: Reversibility: no effects observed'}, {'Irritation parameter': 'conjunctivae score redness', 'Basis': 'animal: 94 male', 'Time point': 'Mean of 24, 48 and 72 hours', 'Score': '1', 'Max score': '3', 'Reversibility': 'fully reversible within: 72 hours'}, {'Irritation parameter': 'conjunctivae score redness', 'Basis': 'animal: 95 male', 'Time point': 'Mean of 24, 48 and 72 hours', 'Score': '0.67', 'Max score': '3', 'Reversibility': 'fully reversible within: 48 hours'}, {'Irritation parameter': 'conjunctivae score redness', 'Basis': 'animal: 96 female', 'Time point': 'Mean of 24, 48 and 72 hours', 'Score': '0.67', 'Max score': '3', 'Reversibility': 'fully reversible within: 48 hours'}, {'Irritation parameter': 'chemosis score', 'Basis': 'animal: 94 male', 'Time point': 'Mean of 24, 48 and 72 hours', 'Score': '0.33', 'Max score': '4', 'Reversibility': 'fully reversible within: 48 hours'}, {'Irritation parameter': 'chemosis score', 'Basis': 'animal: 95 male', 'Time point': 'Mean of 24, 48 and 72 hours', 'Score': '0', 'Max score': '4', 'Reversibility': 'fully reversible within: 24 hours', 'Remarks': 'score = 1 at 1-hour reading'}, {'Irritation parameter': 'chemosis score', 'Basis': 'animal: 96 female', 'Time point': 'Mean of 24, 48 and 72 hours', 'Score': '0', 'Max score': '4', 'Reversibility': 'fully reversible within: 24 hours', 'Remarks': 'score = 1 at 1-hour reading'}]</t>
  </si>
  <si>
    <t>211-367-3</t>
  </si>
  <si>
    <t>C(=O)(C(=O)[O-])[O-].[Mn+2]</t>
  </si>
  <si>
    <t>[{'Irritation parameter': 'cornea score', 'Basis': 'animal #1', 'Time point': '24 h, 48 h and 72 h', 'Score': '0', 'Max score': '4', 'Reversibility': 'other: not applicable'}, {'Irritation parameter': 'cornea score', 'Basis': 'animal #2', 'Time point': '24 h, 48 h and 72 h', 'Score': '1', 'Max score': '4', 'Reversibility': 'fully reversible within: 8 days'}, {'Irritation parameter': 'cornea score', 'Basis': 'animal #3', 'Time point': '24 h, 48 h and 72 h', 'Score': '1', 'Max score': '4', 'Reversibility': 'fully reversible within: 8 days'}, {'Irritation parameter': 'iris score', 'Basis': 'animal #1', 'Time point': '24 h, 48 h and 72 h', 'Score': '0', 'Max score': '2', 'Reversibility': 'other: not applicable'}, {'Irritation parameter': 'iris score', 'Basis': 'animal #2', 'Time point': '24 h, 48 h and 72 h', 'Score': '0.7', 'Max score': '2', 'Reversibility': 'fully reversible within: 72 h'}, {'Irritation parameter': 'iris score', 'Basis': 'animal #3', 'Time point': '24 h, 48 h and 72 h', 'Score': '1.3', 'Max score': '2', 'Reversibility': 'fully reversible within: 8 days'}, {'Irritation parameter': 'conjunctivae score', 'Basis': 'animal #1', 'Time point': '24 h, 48 h and 72 h', 'Score': '2', 'Max score': '3', 'Reversibility': 'fully reversible within: 8 days'}, {'Irritation parameter': 'conjunctivae score', 'Basis': 'animal #2', 'Time point': '24 h, 48 h and 72 h', 'Score': '2.7', 'Max score': '3', 'Reversibility': 'fully reversible within: 8 days'}, {'Irritation parameter': 'conjunctivae score', 'Basis': 'animal #3', 'Time point': '24 h, 48 h and 72 h', 'Score': '3', 'Max score': '3', 'Reversibility': 'fully reversible within: 8 days'}, {'Irritation parameter': 'chemosis score', 'Basis': 'animal #1', 'Time point': '24 h, 48 h and 72 h', 'Score': '1', 'Max score': '4', 'Reversibility': 'fully reversible within: 8 days'}, {'Irritation parameter': 'chemosis score', 'Basis': 'animal #2', 'Time point': '24 h, 48 h and 72 h', 'Score': '1.7', 'Max score': '4', 'Reversibility': 'fully reversible within: 8 days'}, {'Irritation parameter': 'chemosis score', 'Basis': 'animal #3', 'Time point': '24 h, 48 h and 72 h', 'Score': '2', 'Max score': '4', 'Reversibility': 'fully reversible within: 8 days'}]</t>
  </si>
  <si>
    <t>229-194-7</t>
  </si>
  <si>
    <t>C1COCCN1CCOCCN2CCOCC2</t>
  </si>
  <si>
    <t>[{'Irritation parameter': 'cornea score', 'Basis': 'mean out of all 6 animals', 'Time point': 'mean over 24, 48 and 72 h', 'Score': '0', 'Max score': '4', 'Reversibility': 'other: reversibility: not applicable'}, {'Irritation parameter': 'iris score', 'Basis': 'mean out of all 6 animals', 'Time point': 'mean over 24, 48 and 72 h', 'Score': '0', 'Max score': '2', 'Reversibility': 'other: reversibility: not applicable'}, {'Irritation parameter': 'conjunctivae score', 'Basis': 'mean out of all 6 animals', 'Time point': 'mean over 24, 48 and 72 h', 'Score': '0', 'Max score': '3', 'Reversibility': 'other: reversibility: not applicable'}, {'Irritation parameter': 'chemosis score', 'Basis': 'mean out of all 6 animals', 'Time point': 'mean over 24, 48 and 72 h', 'Score': '0', 'Max score': '4', 'Reversibility': 'other: reversibility: not applicable'}]</t>
  </si>
  <si>
    <t>[{'Irritation parameter': 'conjunctivae score redness', 'Basis': 'mean', 'Time point': 'mean 24,48 and 72 hours', 'Score': '0.3', 'Reversibility': 'fully reversible within: 48 hours'}, {'Irritation parameter': 'iris score', 'Basis': 'mean', 'Time point': 'mean 24,48 and 72 hours', 'Score': '0'}, {'Irritation parameter': 'chemosis score', 'Basis': 'mean', 'Time point': 'mean 24, 48 and 72 hours', 'Score': '0'}, {'Irritation parameter': 'cornea score', 'Basis': 'mean', 'Time point': 'mean 24,48 and 72 hours', 'Score': '0'}]</t>
  </si>
  <si>
    <t>200-184-4</t>
  </si>
  <si>
    <t>C1=CC(=C[N+](=C1)C2C(C(C(O2)COP(=O)([O-])OP(=O)(O)OCC3C(C(C(O3)N4C=NC5=C4N=CN=C5N)O)O)O)O)C(=O)N</t>
  </si>
  <si>
    <t>[{'Irritation parameter': 'cornea score', 'Basis': 'mean', 'Time point': '24, 48, 72 Hours', 'Score': '0', 'Max score': '4', 'Reversibility': 'other: No corneal effects noted'}, {'Irritation parameter': 'iris score', 'Basis': 'mean', 'Time point': '24, 48, 72 Hours', 'Score': '0', 'Max score': '2', 'Reversibility': 'other: No iridial effects observed'}, {'Irritation parameter': 'conjunctivae score', 'Basis': 'mean', 'Time point': '24, 48, 72 Hours', 'Score': '0.95', 'Max score': '3', 'Reversibility': 'fully reversible within: day 4'}, {'Irritation parameter': 'chemosis score', 'Basis': 'mean', 'Time point': '24, 48, 72 Hours', 'Score': '0.33', 'Max score': '4', 'Reversibility': 'fully reversible within: 72 hours'}]</t>
  </si>
  <si>
    <t>274-263-7</t>
  </si>
  <si>
    <t>CCCCCCCCCCCCCCCCCC(CC)C1=CC=C(C=C1)S(=O)(=O)[O-].CCCCCCCCCCCCCCCCCC(CC)C1=CC=C(C=C1)S(=O)(=O)[O-].[Ca+2]</t>
  </si>
  <si>
    <t>[{'Irritation parameter': 'cornea score', 'Basis': 'mean', 'Time point': '24, 48 and 72 hours', 'Score': '0', 'Max score': '4'}, {'Irritation parameter': 'iris score', 'Basis': 'mean', 'Time point': '24, 48 and 72 hours', 'Score': '0', 'Max score': '2'}, {'Irritation parameter': 'conjunctivae score', 'Basis': 'mean', 'Time point': '24, 48 and 72 hours', 'Score': '0', 'Max score': '3'}, {'Irritation parameter': 'chemosis score', 'Basis': 'mean', 'Time point': '24, 48 and 72 hours', 'Score': '0', 'Max score': '4'}]</t>
  </si>
  <si>
    <t>275-069-5</t>
  </si>
  <si>
    <t>CC(C)COC(=O)C1CCCCC1C(=O)OCC(C)C</t>
  </si>
  <si>
    <t>[{'Irritation parameter': 'cornea score', 'Basis': 'mean', 'Time point': '24 h, 48 h, 72 h', 'Score': '0', 'Max score': '4', 'Reversibility': 'other: no effects'}, {'Irritation parameter': 'iris score', 'Basis': 'mean', 'Time point': '24 h, 48 h, 72 h', 'Score': '0', 'Max score': '2', 'Reversibility': 'other: no effects'}, {'Irritation parameter': 'conjunctivae score', 'Basis': 'animal #2', 'Time point': '24 h, 48 h, 72 h', 'Score': '1', 'Max score': '3', 'Reversibility': 'fully reversible within: 72 h'}, {'Irritation parameter': 'conjunctivae score', 'Basis': 'animal: # 1 and # 3', 'Time point': '24 h, 48 h, 72 h', 'Score': '0', 'Max score': '3', 'Reversibility': 'other: no effects'}, {'Irritation parameter': 'chemosis score', 'Basis': 'mean', 'Time point': '24 h, 48 h, 72 h', 'Score': '0', 'Max score': '4', 'Reversibility': 'other: no effects'}]</t>
  </si>
  <si>
    <t>277-552-6</t>
  </si>
  <si>
    <t>CC1=CC(=C(C=C1)NN=C2C3=CC=CC=C3C=C(C2=O)C(=O)[O-])S(=O)(=O)[O-].[Sr+2]</t>
  </si>
  <si>
    <t>[{'Irritation parameter': 'cornea score', 'Basis': 'mean', 'Time point': 'Average of 24, 48 and 72 hours', 'Score': '0.33', 'Max score': '4', 'Reversibility': 'fully reversible within: 7 days', 'Remarks': '100 % concentration'}, {'Irritation parameter': 'iris score', 'Basis': 'mean', 'Time point': 'Average of 24, 48 and 72 hours', 'Score': '0', 'Max score': '2', 'Reversibility': 'fully reversible within: 7 days', 'Remarks': '100 % concentration'}, {'Irritation parameter': 'conjunctivae score', 'Basis': 'mean', 'Time point': 'Average of 24, 48 and 72 hours', 'Score': '2.34', 'Max score': '7', 'Reversibility': 'fully reversible within: 7 days', 'Remarks': '100 % concentration'}, {'Irritation parameter': 'chemosis score', 'Basis': 'mean', 'Time point': 'Average of 24, 48 and 72 hours', 'Score': '0.66', 'Max score': '4', 'Reversibility': 'fully reversible within: 7 days', 'Remarks': '100 % concentration'}]</t>
  </si>
  <si>
    <t>279-815-0</t>
  </si>
  <si>
    <t>CCCCCC(C(=CCC)C)O</t>
  </si>
  <si>
    <t>[{'Irritation parameter': 'cornea score', 'Basis': 'mean out of all 6 animals', 'Time point': 'mean over 24, 48, and 72 h', 'Score': '1.22', 'Max score': '4', 'Reversibility': 'not fully reversible within: 21 d'}, {'Irritation parameter': 'iris score', 'Basis': 'mean out of all 6 animals', 'Time point': 'mean over 24, 48, and 72 h', 'Score': '1', 'Max score': '2', 'Reversibility': 'not fully reversible within: 21 d'}, {'Irritation parameter': 'conjunctivae score', 'Basis': 'mean out of all 6 animals', 'Time point': 'mean over 24, 48, and 72 h', 'Score': '2.61', 'Max score': '3', 'Reversibility': 'not fully reversible within: 21 days'}, {'Irritation parameter': 'chemosis score', 'Basis': 'mean out of all 6 animals', 'Time point': 'mean over 24, 48, and 72 h', 'Score': '3.67', 'Max score': '4', 'Reversibility': 'not fully reversible within: 21 d'}]</t>
  </si>
  <si>
    <t>280-084-5</t>
  </si>
  <si>
    <t>CO[Si](CCCNCCC[Si](OC)(OC)OC)(OC)OC</t>
  </si>
  <si>
    <t>[{'Irritation parameter': 'cornea score', 'Basis': 'other: mean individual score for all animals', 'Time point': '24h, 48h, 72h', 'Score': '0', 'Max score': '4', 'Reversibility': 'other: not applicable', 'Remarks': 'See Table 1 for details'}, {'Irritation parameter': 'iris score', 'Basis': 'other: mean individual score for all animals', 'Time point': '24h, 48h, 72h', 'Score': '0', 'Max score': '2', 'Reversibility': 'other: not applicable', 'Remarks': 'See Table 1 for details'}, {'Irritation parameter': 'chemosis score', 'Basis': 'other: mean individual score for all animals', 'Time point': '24h, 48h, 72h', 'Score': '0', 'Max score': '4', 'Reversibility': 'other: not applicable', 'Remarks': 'See Table 1 for details'}, {'Irritation parameter': 'conjunctivae score', 'Basis': 'animal: #1 and #3 - Mean individual score', 'Time point': '24h, 48h, 72h', 'Score': '0', 'Max score': '3', 'Reversibility': 'other: not applicable', 'Remarks': 'See Table 1 for details'}, {'Irritation parameter': 'conjunctivae score', 'Basis': 'animal #2 mean individual score', 'Time point': '24h, 48h, 72h', 'Score': '0.7', 'Max score': '3', 'Reversibility': 'other: not applicable', 'Remarks': 'See Table 1 for details'}]</t>
  </si>
  <si>
    <t>[{'Irritation parameter': 'iris score', 'Basis': 'mean', 'Time point': '24/48/72h', 'Score': '0.4', 'Max score': '1', 'Reversibility': 'fully reversible 14 days'}, {'Irritation parameter': 'cornea score', 'Basis': 'mean', 'Time point': '24/48/72h', 'Score': '0.7', 'Max score': '1', 'Reversibility': 'fully reversible 14 days'}, {'Irritation parameter': 'conjunctivae score', 'Basis': 'mean', 'Time point': '24/48/72h', 'Score': '1.5', 'Max score': '2', 'Reversibility': 'fully reversible within: 14 days'}, {'Irritation parameter': 'chemosis score', 'Basis': 'mean', 'Time point': '24/48/72h', 'Score': '1.2', 'Max score': '1.7', 'Reversibility': 'fully reversible within: 14 days'}]</t>
  </si>
  <si>
    <t>[{'Irritation parameter': 'cornea score', 'Basis': 'mean', 'Time point': '24, 48, 72 h', 'Score': '0.1', 'Max score': '4', 'Reversibility': 'fully reversible within: 48 h'}, {'Irritation parameter': 'iris score', 'Basis': 'mean', 'Time point': '24, 48, 72 h', 'Score': '0', 'Max score': '2'}, {'Irritation parameter': 'conjunctivae score', 'Basis': 'mean', 'Time point': '24, 48, 72 h', 'Score': '0.3', 'Max score': '3', 'Reversibility': 'fully reversible within: 48 h'}, {'Irritation parameter': 'chemosis score', 'Basis': 'mean', 'Time point': '24, 48, 72 h', 'Score': '0.1', 'Max score': '4', 'Reversibility': 'fully reversible within: 48 h'}]</t>
  </si>
  <si>
    <t>202-018-6</t>
  </si>
  <si>
    <t>CC(C(C1=CC=CC=C1)O)NC</t>
  </si>
  <si>
    <t>[{'Irritation parameter': 'chemosis score', 'Basis': 'mean', 'Time point': 'overall 24, 48 and 72 hours for each animal', 'Score': '0 0.7', 'Max score': '4', 'Reversibility': 'fully reversible within: 48 hours', 'Remarks': 'Mean individual score at 24, 48, 72h: 0.7/0.0/0.0'}, {'Irritation parameter': 'conjunctivae score redness', 'Basis': 'mean', 'Time point': 'overall 24, 48 and 72 hours for each animal', 'Score': '0.3 0.7', 'Max score': '3', 'Reversibility': 'fully reversible within: within 72 hours', 'Remarks': 'Mean individual score at 24, 48, 72h = 0.3/0.7/0.7'}, {'Irritation parameter': 'iris score', 'Basis': 'mean', 'Time point': 'overall 24, 48 and 72 hours for each animal', 'Score': '0', 'Max score': '2', 'Reversibility': 'other: not applicable', 'Remarks': 'Mean individual score at 24, 48, 72h = 0.0/0.0/0.0'}, {'Irritation parameter': 'cornea score', 'Basis': 'mean', 'Time point': 'Overall 24, 48 and 72 hours for each animal', 'Score': '0', 'Max score': '4', 'Reversibility': 'other: not applicable', 'Remarks': 'Mean indivudual scores at 24, 48, 72h: 0.0/0.0/0.0'}]</t>
  </si>
  <si>
    <t>202-045-3</t>
  </si>
  <si>
    <t>COC1=CC=CC=C1OC</t>
  </si>
  <si>
    <t>[{'Irritation parameter': 'cornea score', 'Basis': 'mean', 'Time point': '24-72 h', 'Score': '0', 'Max score': '4'}, {'Irritation parameter': 'iris score', 'Basis': 'mean', 'Time point': '24-72h', 'Score': '0', 'Max score': '2'}, {'Irritation parameter': 'other: conjunctivae redness', 'Basis': 'mean', 'Time point': '24-72h', 'Score': '0.78', 'Max score': '3', 'Reversibility': 'fully reversible'}, {'Irritation parameter': 'chemosis score', 'Basis': 'mean', 'Time point': '24-72 h', 'Score': '0.44', 'Max score': '4', 'Reversibility': 'fully reversible'}, {'Irritation parameter': 'overall irritation score', 'Basis': 'mean', 'Time point': '0-8 days', 'Score': '3.5', 'Max score': '110', 'Reversibility': 'fully reversible'}]</t>
  </si>
  <si>
    <t>202-046-9</t>
  </si>
  <si>
    <t>C1CCC2CCCCC2C1</t>
  </si>
  <si>
    <t>[{'Irritation parameter': 'cornea score', 'Basis': 'animal #1', 'Time point': 'Mean of observations at 24, 48 and 72 hours', 'Score': '0', 'Max score': '4'}, {'Irritation parameter': 'iris score', 'Basis': 'animal #1', 'Time point': 'Mean of observations at 24, 48 and 72 hours', 'Score': '0', 'Max score': '2'}, {'Irritation parameter': 'conjunctivae score', 'Basis': 'animal #1', 'Time point': 'Mean of observations at 24, 48 and 72 hours', 'Score': '0.66', 'Max score': '3', 'Reversibility': 'fully reversible within: 72 hours'}, {'Irritation parameter': 'chemosis score', 'Basis': 'animal #1', 'Time point': 'Mean of observations at 24, 48 and 72 hours', 'Score': '0.66', 'Max score': '4', 'Reversibility': 'fully reversible within: 72 hours'}, {'Irritation parameter': 'cornea score', 'Basis': 'animal #2', 'Time point': 'Mean of observations at 24, 48 and 72 hours', 'Score': '0', 'Max score': '4'}, {'Irritation parameter': 'iris score', 'Basis': 'animal #2', 'Time point': 'Mean of observations at 24, 48 and 72 hours', 'Score': '0', 'Max score': '2'}, {'Irritation parameter': 'conjunctivae score', 'Basis': 'animal #2', 'Time point': 'Mean of observations at 24, 48 and 72 hours', 'Score': '0.66', 'Max score': '3', 'Reversibility': 'fully reversible within: 72 hours'}, {'Irritation parameter': 'chemosis score', 'Basis': 'animal #2', 'Time point': 'Mean of observations at 24, 48 and 72 hours', 'Score': '0.66', 'Max score': '4', 'Reversibility': 'fully reversible within: 72 hours'}, {'Irritation parameter': 'cornea score', 'Basis': 'animal #3', 'Time point': 'Mean of observations at 24, 48 and 72 hours', 'Score': '0', 'Max score': '4'}, {'Irritation parameter': 'iris score', 'Basis': 'animal #3', 'Time point': 'Mean of observations at 24, 48 and 72 hours', 'Score': '0', 'Max score': '2'}, {'Irritation parameter': 'conjunctivae score', 'Basis': 'animal #3', 'Time point': 'Mean of observations at 24, 48 and 72 hours', 'Score': '0.66', 'Max score': '3', 'Reversibility': 'fully reversible within: 72 hours'}, {'Irritation parameter': 'chemosis score', 'Basis': 'animal #3', 'Time point': 'Mean of observations at 24, 48 and 72 hours', 'Score': '0', 'Max score': '4'}]</t>
  </si>
  <si>
    <t>202-259-7</t>
  </si>
  <si>
    <t>COC(=O)C1=CC=CC=C1</t>
  </si>
  <si>
    <t>[{'Irritation parameter': 'cornea score', 'Basis': 'animal #1', 'Time point': 'mean score over 24, 48 and 72 hours', 'Score': '0', 'Max score': '4', 'Reversibility': 'other: reversibility: not applicable'}, {'Irritation parameter': 'cornea score', 'Basis': 'animal #2', 'Time point': 'mean score over 24, 48 and 72 hours', 'Score': '0', 'Max score': '4', 'Reversibility': 'other: reversibility: not applicable'}, {'Irritation parameter': 'cornea score', 'Basis': 'animal #3', 'Time point': 'mean score over 24, 48 and 72 hours', 'Score': '0', 'Max score': '4', 'Reversibility': 'other: reversibility: not applicable'}, {'Irritation parameter': 'iris score', 'Basis': 'animal #1', 'Time point': 'mean score over 24, 48 and 72 hours', 'Score': '0', 'Max score': '2', 'Reversibility': 'other: reversibility: not applicable'}, {'Irritation parameter': 'iris score', 'Basis': 'animal #2', 'Time point': 'mean score over 24, 48 and 72 hours', 'Score': '0', 'Max score': '2', 'Reversibility': 'other: reversibility: not applicable'}, {'Irritation parameter': 'iris score', 'Basis': 'animal #3', 'Time point': 'mean score over 24, 48 and 72 hours', 'Score': '0', 'Max score': '2', 'Reversibility': 'other: reversibility: not applicable'}, {'Irritation parameter': 'conjunctivae score', 'Basis': 'animal #1', 'Time point': 'mean score over 24, 48 and 72 hours', 'Score': '1', 'Max score': '3', 'Reversibility': 'fully reversible within: 7 days'}, {'Irritation parameter': 'conjunctivae score', 'Basis': 'animal #2', 'Time point': 'mean score over 24, 48 and 72 hours', 'Score': '2', 'Max score': '3', 'Reversibility': 'fully reversible within: 7 days'}, {'Irritation parameter': 'conjunctivae score', 'Basis': 'animal #3', 'Time point': 'mean score over 24, 48 and 72 hours', 'Score': '1.67', 'Max score': '3', 'Reversibility': 'fully reversible within: 7 days'}, {'Irritation parameter': 'chemosis score', 'Basis': 'animal #1', 'Time point': 'mean score over 24, 48 and 72 hours', 'Score': '0', 'Max score': '4', 'Reversibility': 'other: reversibility: not applicable'}, {'Irritation parameter': 'chemosis score', 'Basis': 'animal #2', 'Time point': 'mean score over 24, 48 and 72 hours', 'Score': '0', 'Max score': '4', 'Reversibility': 'other: reversibility: not applicable'}, {'Irritation parameter': 'chemosis score', 'Basis': 'animal #3', 'Time point': 'mean score over 24, 48 and 72 hours', 'Score': '0', 'Max score': '4', 'Reversibility': 'other: reversibility: not applicable'}]</t>
  </si>
  <si>
    <t>202-307-7</t>
  </si>
  <si>
    <t>CCCOC(=O)C1=CC=C(C=C1)O</t>
  </si>
  <si>
    <t>[{'Irritation parameter': 'Maximum mean total score (MMTS)', 'Basis': 'mean', 'Time point': '1 hour', 'Score': '3.3', 'Max score': '110', 'Reversibility': 'fully reversible within: 48 hours'}, {'Irritation parameter': 'cornea score', 'Basis': 'mean', 'Time point': '24, 48 and 72 hours', 'Score': '0', 'Max score': '4'}, {'Irritation parameter': 'iris score', 'Basis': 'mean', 'Time point': '24, 48 and 72 hours', 'Score': '0', 'Max score': '2'}, {'Irritation parameter': 'conjunctivae score redness', 'Basis': 'mean', 'Time point': '24, 48 and 72 hours', 'Score': '0.11', 'Max score': '3', 'Reversibility': 'fully reversible within: 48 hours'}, {'Irritation parameter': 'chemosis score', 'Basis': 'mean', 'Time point': '24, 48 and 72 hours', 'Score': '0', 'Max score': '4'}]</t>
  </si>
  <si>
    <t>202-319-2</t>
  </si>
  <si>
    <t>CCCCC(CC)C(=O)OCCOCCOCCOC(=O)C(CC)CCCC</t>
  </si>
  <si>
    <t>[{'Irritation parameter': 'cornea score', 'Basis': 'mean for each animal', 'Time point': '24, 48 and 72 hours', 'Score': '0.3', 'Max score': '1', 'Reversibility': 'fully reversible within: 48 hours'}, {'Irritation parameter': 'iris score', 'Basis': 'mean for each animal', 'Time point': '24, 48 and 72 hours', 'Score': '0', 'Max score': '0'}, {'Irritation parameter': 'conjunctivae score', 'Basis': 'mean for the 3 animals together', 'Time point': '24, 48 and 72 hours', 'Score': '0.55', 'Max score': '2', 'Reversibility': 'fully reversible within: 7 days'}, {'Irritation parameter': 'chemosis score', 'Basis': 'mean for the 3 animals together', 'Time point': '24, 48 and 72 hours', 'Score': '0.46', 'Max score': '3', 'Reversibility': 'fully reversible within: 7 days'}]</t>
  </si>
  <si>
    <t>202-327-6</t>
  </si>
  <si>
    <t>C1=CC=C(C=C1)C(=O)OOC(=O)C2=CC=CC=C2</t>
  </si>
  <si>
    <t>[{'Irritation parameter': 'cornea score', 'Basis': 'mean animal #1', 'Time point': '24, 48 and 72 hours', 'Score': '0', 'Max score': '0'}, {'Irritation parameter': 'iris score', 'Basis': 'mean animal #1', 'Time point': '24, 48 and 72 hours', 'Score': '0', 'Max score': '0'}, {'Irritation parameter': 'conjunctivae score', 'Basis': 'mean animal #1', 'Time point': '24, 48, 72 hours', 'Score': '0.33', 'Max score': '1', 'Reversibility': 'fully reversible within: 48 hours'}, {'Irritation parameter': 'chemosis score', 'Basis': 'mean animal #1', 'Time point': '24, 48 and 72 hours', 'Score': '0', 'Max score': '0'}, {'Irritation parameter': 'cornea score', 'Basis': 'mean animal #2', 'Time point': '24, 48 and 72 hours', 'Score': '0', 'Max score': '0'}, {'Irritation parameter': 'iris score', 'Basis': 'mean animal #2', 'Time point': '24, 48 and 72 hours', 'Score': '0', 'Max score': '0'}, {'Irritation parameter': 'conjunctivae score', 'Basis': 'mean animal #2', 'Time point': '24, 48 and 72 hours', 'Score': '0', 'Max score': '0'}, {'Irritation parameter': 'chemosis score', 'Basis': 'mean animal #2', 'Time point': '24, 48 and 72 hours', 'Score': '0', 'Max score': '0'}, {'Irritation parameter': 'cornea score', 'Basis': 'mean animal #3', 'Time point': '24, 48 and 72 hours', 'Score': '0', 'Max score': '0'}, {'Irritation parameter': 'iris score', 'Basis': 'mean animal #3', 'Time point': '24, 48 and 72 hours', 'Score': '0', 'Max score': '0'}, {'Irritation parameter': 'conjunctivae score', 'Basis': 'mean animal #3', 'Time point': '24, 48 and 72 hours', 'Score': '0', 'Max score': '0'}, {'Irritation parameter': 'chemosis score', 'Basis': 'mean animal #3', 'Time point': '24, 48 and 72 hours', 'Score': '0', 'Max score': '0'}]</t>
  </si>
  <si>
    <t>[{'Irritation parameter': 'cornea score', 'Basis': 'animal #1', 'Time point': 'mean over 24, 48, 72 hours', 'Score': '1', 'Max score': '4', 'Reversibility': 'fully reversible within: 4 days'}, {'Irritation parameter': 'cornea score', 'Basis': 'animal #2', 'Time point': 'mean over 24, 48, 72 hours', 'Score': '0.7', 'Max score': '4', 'Reversibility': 'fully reversible within: 72 hours'}, {'Irritation parameter': 'cornea score', 'Basis': 'animal #3', 'Time point': 'mean over 24, 48, 72 hours', 'Score': '0.7', 'Max score': '4', 'Reversibility': 'fully reversible within: 72 hours'}, {'Irritation parameter': 'iris score', 'Basis': 'animal #1', 'Time point': 'mean over 24, 48, 72 hours', 'Score': '0', 'Max score': '4', 'Reversibility': 'other: no effects'}, {'Irritation parameter': 'iris score', 'Basis': 'animal #2', 'Time point': 'mean over 24, 48, 72 hours', 'Score': '0.7', 'Max score': '4', 'Reversibility': 'fully reversible within: 72 hours'}, {'Irritation parameter': 'iris score', 'Basis': 'animal #3', 'Time point': 'mean over 24, 48, 72 hours', 'Score': '0.7', 'Max score': '4', 'Reversibility': 'fully reversible within: 72 hours'}, {'Irritation parameter': 'conjunctivae score', 'Basis': 'animal #1', 'Time point': 'mean over 24, 48, 72 hours', 'Score': '1.3', 'Max score': '4', 'Reversibility': 'fully reversible within: 7 days'}, {'Irritation parameter': 'conjunctivae score', 'Basis': 'animal #2', 'Time point': 'mean over 24, 48, 72 hours', 'Score': '2', 'Max score': '4', 'Reversibility': 'fully reversible within: 7 days'}, {'Irritation parameter': 'conjunctivae score', 'Basis': 'animal #3', 'Time point': 'mean over 24, 48, 72 hours', 'Score': '2.3', 'Max score': '4', 'Reversibility': 'fully reversible within: 7 days'}, {'Irritation parameter': 'chemosis score', 'Basis': 'animal #1', 'Time point': 'mean over 24, 48, 72 hours', 'Score': '1', 'Max score': '4', 'Reversibility': 'fully reversible within: 7 days'}, {'Irritation parameter': 'chemosis score', 'Basis': 'animal #2', 'Time point': 'mean over 24, 48, 72 hours', 'Score': '1.3', 'Max score': '4', 'Reversibility': 'fully reversible within: 4 days'}, {'Irritation parameter': 'chemosis score', 'Basis': 'animal #3', 'Time point': 'mean over 24, 48, 72 hours', 'Score': '1.3', 'Max score': '4', 'Reversibility': 'fully reversible within: 7 days'}]</t>
  </si>
  <si>
    <t>235-730-0</t>
  </si>
  <si>
    <t>[Li+].[Li+].[O-][Si](=O)[O-]</t>
  </si>
  <si>
    <t>[{'Irritation parameter': 'cornea score', 'Basis': 'mean', 'Time point': '24/48/72 hours', 'Score': '0.8', 'Max score': '3', 'Reversibility': 'not fully reversible within: 21 days'}, {'Irritation parameter': 'iris score', 'Basis': 'mean', 'Time point': '24/48/72 hours', 'Score': '0.6', 'Max score': '2', 'Reversibility': 'fully reversible within: 7 days'}, {'Irritation parameter': 'conjunctivae score', 'Basis': 'mean', 'Time point': '24/48/72 hours', 'Score': '2.3', 'Max score': '3', 'Reversibility': 'fully reversible within: 21 days'}, {'Irritation parameter': 'chemosis score', 'Basis': 'mean', 'Time point': '24/48/72 hours', 'Score': '1.8', 'Max score': '2', 'Reversibility': 'fully reversible within: 7 days'}]</t>
  </si>
  <si>
    <t>204-820-1</t>
  </si>
  <si>
    <t>CC(=NO)C</t>
  </si>
  <si>
    <t>[{'Irritation parameter': 'chemosis score', 'Basis': 'animal #1', 'Time point': '10 minutes, 1, 3, 24 h', 'Score': '2', 'Max score': '4', 'Reversibility': 'fully reversible within: 48 h', 'Remarks': 'other time points score 0'}, {'Irritation parameter': 'chemosis score', 'Basis': 'animal #2', 'Time point': '3 24 h', 'Score': '2', 'Max score': '4', 'Reversibility': 'not fully reversible within: 6 days', 'Remarks': 'other time points score 1'}, {'Irritation parameter': 'conjunctivae score', 'Basis': 'animal #1', 'Time point': '3, 24, 48, 72 h', 'Score': '2', 'Max score': '3', 'Reversibility': 'fully reversible within: 8 days', 'Remarks': 'score 1 after 6 days'}, {'Irritation parameter': 'conjunctivae score', 'Basis': 'animal #2', 'Time point': 'all time points up to day 6', 'Score': '2', 'Max score': '3', 'Reversibility': 'not fully reversible within: 8 days', 'Remarks': 'score 1 after 8 days'}, {'Irritation parameter': 'cornea score', 'Basis': 'animal #1', 'Time point': '24 h', 'Score': '2', 'Max score': '4', 'Reversibility': 'fully reversible within: 6 days', 'Remarks': 'other time points score 1'}, {'Irritation parameter': 'cornea score', 'Basis': 'animal #2', 'Time point': '24 h', 'Score': '2', 'Max score': '4', 'Reversibility': 'not fully reversible within: 8days', 'Remarks': 'other time points score 1; still score 1 at termination'}]</t>
  </si>
  <si>
    <t>204-826-4</t>
  </si>
  <si>
    <t>CC(=O)N(C)C</t>
  </si>
  <si>
    <t>[{'Irritation parameter': 'chemosis score', 'Basis': 'animal #1 mean individual score', 'Time point': '24, 48 and 72 h', 'Score': '1.3', 'Max score': '4', 'Reversibility': 'fully reversible within: 8 days'}, {'Irritation parameter': 'conjunctivae score', 'Basis': 'animal #1 mean individual score', 'Time point': '24, 48 and 72 h', 'Score': '1', 'Max score': '3', 'Reversibility': 'fully reversible within: 8 days'}, {'Irritation parameter': 'iris score', 'Basis': 'animal #1 mean individual score', 'Time point': '24, 48 and 72 h', 'Score': '0', 'Max score': '2', 'Reversibility': 'other: not applicable'}, {'Irritation parameter': 'cornea score', 'Basis': 'animal #1 mean individual score', 'Time point': '24, 48 and 72 h', 'Score': '0', 'Max score': '4', 'Reversibility': 'other: not applicable'}, {'Irritation parameter': 'chemosis score', 'Basis': 'animal #2 mean individual score', 'Time point': '24, 48 and 72 h', 'Score': '1', 'Max score': '4', 'Reversibility': 'fully reversible within: 3 days'}, {'Irritation parameter': 'conjunctivae score', 'Basis': 'animal #2 mean individual score', 'Time point': '24, 48 and 72 h', 'Score': '1', 'Max score': '3', 'Reversibility': 'fully reversible within: 4 days'}, {'Irritation parameter': 'iris score', 'Basis': 'animal #2 mean individual score', 'Time point': '24, 48 and 72 h', 'Score': '0', 'Max score': '2', 'Reversibility': 'other: not applicable'}, {'Irritation parameter': 'cornea score', 'Basis': 'animal #2 mean individual score', 'Time point': '24, 48 and 72 h', 'Score': '0', 'Max score': '4', 'Reversibility': 'other: not applicable'}, {'Irritation parameter': 'chemosis score', 'Basis': 'animal #3 mean individual score', 'Time point': '24, 48 and 72 h', 'Score': '1', 'Max score': '4', 'Reversibility': 'fully reversible within: 3 days'}, {'Irritation parameter': 'conjunctivae score', 'Basis': 'animal #3 mean individual score', 'Time point': '24, 48 and 72 h', 'Score': '2', 'Max score': '3', 'Reversibility': 'fully reversible within: 7 days'}, {'Irritation parameter': 'iris score', 'Basis': 'animal #3 mean individual score', 'Time point': '24, 48 and 72 h', 'Score': '0', 'Max score': '2', 'Reversibility': 'other: not applicable'}, {'Irritation parameter': 'cornea score', 'Basis': 'animal #3 mean individual score', 'Time point': '24, 48 and 72 h', 'Score': '0', 'Max score': '4', 'Reversibility': 'other: not applicable'}]</t>
  </si>
  <si>
    <t>204-872-5</t>
  </si>
  <si>
    <t>CC1(C2CCC(=C)C1C2)C</t>
  </si>
  <si>
    <t>[{'Irritation parameter': 'cornea score cornea opacity', 'Basis': 'animal #1', 'Time point': '24, 48, 72 hour reading', 'Score': '0.34', 'Max score': '1', 'Reversibility': 'fully reversible within: 7 days post instillation'}, {'Irritation parameter': 'conjunctivae score conjunctival redness', 'Basis': 'animal #1', 'Time point': '24, 48, 72 hour reading', 'Score': '1', 'Max score': '1', 'Reversibility': 'fully reversible within: 7 days post instillation'}, {'Irritation parameter': 'chemosis score', 'Basis': 'animal #1', 'Time point': '24, 48, 72 hour reading', 'Score': '1', 'Max score': '4', 'Reversibility': 'fully reversible within: 7 days post instillation'}, {'Irritation parameter': 'conjunctivae score Conjunctival redness', 'Basis': 'animal #2', 'Time point': '24, 48, 72 hour reading', 'Score': '1', 'Max score': '1', 'Reversibility': 'fully reversible within: 10 days post instillation'}, {'Irritation parameter': 'chemosis score Conjunctival chemosis', 'Basis': 'animal #2', 'Time point': '24, 48, 72 hour reading', 'Score': '0.67', 'Max score': '2', 'Reversibility': 'fully reversible within: 10 days post instillation'}, {'Irritation parameter': 'conjunctivae score Conjunctival redness', 'Basis': 'animal #3', 'Time point': '24, 48, 72 hour reading', 'Score': '1.34', 'Max score': '2', 'Reversibility': 'fully reversible within: 6 days post instillation'}, {'Irritation parameter': 'chemosis score Conjunctival chemosis', 'Basis': 'animal #3', 'Time point': '(24, 48, 72 hour reading', 'Score': '1.34', 'Max score': '3', 'Reversibility': 'fully reversible within: 6 days post instillation'}]</t>
  </si>
  <si>
    <t>235-819-4</t>
  </si>
  <si>
    <t>C.OS(=O)(=O)O</t>
  </si>
  <si>
    <t>[{'Irritation parameter': 'cornea score', 'Basis': 'animal #1', 'Time point': 'avg. 24/48/72 h', 'Score': '0'}, {'Irritation parameter': 'iris score', 'Basis': 'animal #1', 'Time point': 'avg. 24/48/72 h', 'Score': '0'}, {'Irritation parameter': 'conjunctivae score', 'Basis': 'animal #1', 'Time point': 'avg. 24/48/72 h', 'Score': '1.67', 'Reversibility': 'fully reversible'}, {'Irritation parameter': 'chemosis score', 'Basis': 'animal #1', 'Time point': 'avg. 24/48/72 h', 'Score': '1', 'Reversibility': 'fully reversible'}, {'Irritation parameter': 'cornea score', 'Basis': 'animal #2', 'Time point': 'avg. 24/48/72 h', 'Score': '0'}, {'Irritation parameter': 'iris score', 'Basis': 'animal #2', 'Time point': 'avg. 24/48/72 h', 'Score': '0'}, {'Irritation parameter': 'conjunctivae score', 'Basis': 'animal #2', 'Time point': 'avg. 24/48/72 h', 'Score': '1'}, {'Irritation parameter': 'chemosis score', 'Basis': 'animal #2', 'Time point': 'avg. 24/48/72 h', 'Score': '0.33', 'Reversibility': 'fully reversible'}, {'Irritation parameter': 'cornea score', 'Basis': 'animal #3', 'Time point': 'avg. 24/48/72 h', 'Score': '0'}, {'Irritation parameter': 'iris score', 'Basis': 'animal #3', 'Time point': 'avg. 24/48/72 h', 'Score': '0'}, {'Irritation parameter': 'conjunctivae score', 'Basis': 'animal #3', 'Time point': 'avg. 24/48/72 h', 'Score': '1', 'Reversibility': 'fully reversible'}, {'Irritation parameter': 'chemosis score', 'Basis': 'animal #3', 'Time point': 'avg. 24/48/72 h', 'Score': '0'}]</t>
  </si>
  <si>
    <t>204-876-7</t>
  </si>
  <si>
    <t>CN(C)C(=S)[S-].[Na+]</t>
  </si>
  <si>
    <t>[{'Irritation parameter': 'cornea score', 'Basis': 'mean', 'Time point': '24, 48 and 72h', 'Score': '0', 'Max score': '4', 'Remarks': 'minimal effects to the cornea after one hour, reversible within 24 hours'}, {'Irritation parameter': 'iris score', 'Basis': 'mean', 'Time point': '24, 48 and 72 h', 'Score': '0', 'Max score': '2'}, {'Irritation parameter': 'conjunctivae score', 'Basis': 'mean', 'Time point': '24, 48 and 72 h', 'Score': '0.5', 'Max score': '3', 'Reversibility': 'fully reversible within: 72 hours'}, {'Irritation parameter': 'chemosis score', 'Basis': 'mean', 'Time point': '24, 48 anf 72 h', 'Score': '0', 'Max score': '4', 'Remarks': 'minimal chemosis in one animal after 1 hour of instillation, reversible within 24 hours'}]</t>
  </si>
  <si>
    <t>204-905-3</t>
  </si>
  <si>
    <t>C1=CC2=C3C(=CC=C4C3=C1C5=C6C4=CC=C7C6=C(C=C5)C(=O)OC7=O)C(=O)OC2=O</t>
  </si>
  <si>
    <t>[{'Irritation parameter': 'cornea score', 'Basis': 'animal #1 72974 (Male)', 'Time point': 'Mean of 24, 48 and 72 hours', 'Score': '0', 'Max score': '4', 'Reversibility': 'other: No effects noted.'}, {'Irritation parameter': 'cornea score', 'Basis': 'animal #2 73005 (Male)', 'Time point': 'Mean of 24, 48 and 72 hours', 'Score': '0', 'Max score': '4', 'Reversibility': 'other: No effects noted.'}, {'Irritation parameter': 'cornea score', 'Basis': 'animal #3 73004 (Male)', 'Time point': 'Mean of 24, 48 and 72 hours', 'Score': '0', 'Max score': '4', 'Reversibility': 'other: No effects noted.'}, {'Irritation parameter': 'conjunctivae score Redness', 'Basis': 'animal #1 72974 (Male)', 'Time point': 'Mean of 24, 48 and 72 hours', 'Score': '0.66', 'Max score': '3', 'Reversibility': 'fully reversible within: 72 hours'}, {'Irritation parameter': 'conjunctivae score Redness', 'Basis': 'animal #2 73005 (Male)', 'Time point': 'Mean of 24, 48 and 72 hours', 'Score': '0.33', 'Max score': '3', 'Reversibility': 'fully reversible within: 48 hours'}, {'Irritation parameter': 'conjunctivae score Redness', 'Basis': 'animal #3 73004 (Male)', 'Time point': 'Mean of 24, 48 and 72 hours', 'Score': '0.66', 'Max score': '3', 'Reversibility': 'fully reversible within: 72 hours'}, {'Irritation parameter': 'chemosis score', 'Basis': 'animal #1 72974 (Male)', 'Time point': 'Mean of 24, 48 and 72 hours', 'Score': '0.33', 'Max score': '4', 'Reversibility': 'fully reversible within: 48 hours'}, {'Irritation parameter': 'chemosis score', 'Basis': 'animal #2 73005 (Male)', 'Time point': 'Mean of 24, 48 and 72 hours', 'Score': '0', 'Max score': '4', 'Reversibility': 'fully reversible within: 24 hours', 'Remarks': 'Effects noted at 1 hour.'}, {'Irritation parameter': 'chemosis score', 'Basis': 'animal #3 73004 (Male)', 'Time point': 'Mean of 24, 48 and 72 hours', 'Score': '0', 'Max score': '4', 'Reversibility': 'fully reversible within: 24 hours', 'Remarks': 'Effects noted at 1 hour.'}, {'Irritation parameter': 'iris score', 'Basis': 'animal #1 72974 (Male)', 'Time point': 'Mean of 24, 48 and 72 hours', 'Score': '0', 'Max score': '2', 'Reversibility': 'fully reversible within: 24 hours', 'Remarks': 'Effects noted at 1 hour.'}, {'Irritation parameter': 'iris score', 'Basis': 'animal #2 73005 (Male)', 'Time point': 'Mean of 24, 48 and 72 hours', 'Score': '0', 'Max score': '2', 'Reversibility': 'fully reversible within: 24 hours', 'Remarks': 'Effects noted a 1 hour'}, {'Irritation parameter': 'iris score', 'Basis': 'animal #3 73004 (Male)', 'Time point': 'Mean of 24, 48 and 72 hours', 'Score': '0', 'Max score': '2', 'Reversibility': 'fully reversible within: 24 hours', 'Remarks': 'Effects noted at 1 hour'}]</t>
  </si>
  <si>
    <t>235-849-8</t>
  </si>
  <si>
    <t>C(C(C(C(C(C(C(=O)[O-])O)O)O)O)O)O.[Na+]</t>
  </si>
  <si>
    <t>[{'Irritation parameter': 'cornea score', 'Basis': 'mean animal no. 1', 'Time point': '24, 48, and 72 hours after administration', 'Score': '0.3', 'Max score': '1', 'Reversibility': 'fully reversible at 48-hour observation'}, {'Irritation parameter': 'iris score', 'Basis': 'mean animal no. 1', 'Time point': '24, 48 and 72 hours after administration', 'Score': '0.7', 'Max score': '1', 'Reversibility': 'fully reversible at 72-hour observation'}, {'Irritation parameter': 'conjunctivae score', 'Basis': 'mean animal no. 1', 'Time point': '24, 48 and 72 hours after administration', 'Score': '2', 'Max score': '3', 'Reversibility': 'not fully reversible within: observation time'}, {'Irritation parameter': 'chemosis score', 'Basis': 'mean aniamal no. 1', 'Time point': '24, 48, and 72 hours after administration', 'Score': '2', 'Max score': '3', 'Reversibility': 'not fully reversible within: observation time'}, {'Irritation parameter': 'cornea score', 'Basis': 'mean animal no. 2', 'Time point': '24, 48, and 72 hours after administration', 'Score': '0', 'Max score': '0'}, {'Irritation parameter': 'iris score', 'Basis': 'mean animal no. 2', 'Time point': '24, 48, and 72 hours after administration', 'Score': '0.7', 'Max score': '1', 'Reversibility': 'fully reversible at 72-hour observation'}, {'Irritation parameter': 'conjunctivae score', 'Basis': 'mean animal no. 2', 'Time point': '24, 48, and 72 hours after administration', 'Score': '2', 'Max score': '2', 'Reversibility': 'fully reversible at Day 6'}, {'Irritation parameter': 'chemosis score', 'Basis': 'mean animal no. 2', 'Time point': '24, 48, and 72 hours after administration', 'Score': '2', 'Max score': '2', 'Reversibility': 'fully reversible at Day 6'}, {'Irritation parameter': 'cornea score', 'Basis': 'mean animal no. 3', 'Time point': '24, 48, and 72 hours after administration', 'Score': '2', 'Max score': '2', 'Reversibility': 'fully reversible at Day 7'}, {'Irritation parameter': 'iris score', 'Basis': 'mean animal no. 3', 'Time point': '24, 48, and 72 hours after administration', 'Score': '1', 'Max score': '1', 'Reversibility': 'fully reversible at Day 7'}, {'Irritation parameter': 'conjunctivae score', 'Basis': 'mean animal no. 3', 'Time point': '24, 48, and 72 hours after administration', 'Score': '3', 'Max score': '3', 'Reversibility': 'fully reversible at Day 8'}, {'Irritation parameter': 'chemosis score', 'Basis': 'mean animal no. 3', 'Time point': '24, 48, and 72 hours', 'Score': '3', 'Max score': '3', 'Reversibility': 'fully reversible at Day 7'}]</t>
  </si>
  <si>
    <t>215-137-3</t>
  </si>
  <si>
    <t>[OH-].[OH-].[Ca+2]</t>
  </si>
  <si>
    <t>[{'Irritation parameter': 'conjunctivae score', 'Basis': 'mean', 'Time point': '24-72h', 'Score': '0.3', 'Max score': '1', 'Reversibility': 'fully reversible within: 72h', 'Remarks': '1 animal with score 2 at 1h, but fully reversible'}]</t>
  </si>
  <si>
    <t>205-011-6</t>
  </si>
  <si>
    <t>COC(=O)C1=CC=CC=C1C(=O)OC</t>
  </si>
  <si>
    <t>[{'Irritation parameter': 'cornea score', 'Basis': 'mean', 'Time point': '24, 48, and 72 h', 'Score': '0', 'Max score': '4', 'Remarks': 'no effects observed'}, {'Irritation parameter': 'iris score', 'Basis': 'mean', 'Time point': '24, 48, and 72 h', 'Score': '0', 'Max score': '2', 'Remarks': 'no effects observed'}, {'Irritation parameter': 'conjunctivae score', 'Basis': 'mean', 'Time point': '24, 48, and 72 h', 'Score': '0.778', 'Reversibility': 'fully reversible within: 8 d'}, {'Irritation parameter': 'chemosis score', 'Basis': 'mean', 'Time point': '24, 48, and 72 h', 'Score': '0', 'Max score': '4', 'Remarks': 'no effects observed'}, {'Irritation parameter': 'conjunctivae score', 'Basis': 'animal #1', 'Time point': '24, 48, and 72 h', 'Score': '1', 'Max score': '3', 'Reversibility': 'fully reversible within: 8 d'}, {'Irritation parameter': 'conjunctivae score', 'Basis': 'animal #2', 'Time point': '24, 48, and 72 h', 'Score': '0.33', 'Max score': '3', 'Reversibility': 'fully reversible within: 48 h'}, {'Irritation parameter': 'conjunctivae score', 'Basis': 'animal #3', 'Time point': '24, 48, and 72 h', 'Score': '1', 'Max score': '3', 'Reversibility': 'fully reversible within: 72 h'}]</t>
  </si>
  <si>
    <t>247-660-8</t>
  </si>
  <si>
    <t>CC(C)CCCCCCCCCCOC(=O)CCCCC(=O)OCCCCCCCCCCC(C)C</t>
  </si>
  <si>
    <t>[{'Irritation parameter': 'cornea score', 'Basis': 'mean', 'Time point': 'mean of 24, 48 and 72 hours', 'Score': '0', 'Max score': '0'}, {'Irritation parameter': 'iris score', 'Basis': 'mean', 'Time point': 'mean of 24, 48 and 72 hours', 'Score': '0', 'Max score': '1', 'Reversibility': 'fully reversible within: 24 hours'}, {'Irritation parameter': 'conjunctivae score', 'Basis': 'mean', 'Time point': 'mean of 24, 48 and 72 hours', 'Score': 'ca. 2.44', 'Max score': '3', 'Reversibility': 'fully reversible within: 14 days'}, {'Irritation parameter': 'chemosis score', 'Basis': 'mean', 'Time point': 'mean of 24, 48 and 72 hours', 'Score': 'ca. 0.67', 'Max score': '2', 'Reversibility': 'fully reversible within: 72 hours'}]</t>
  </si>
  <si>
    <t>208-534-8</t>
  </si>
  <si>
    <t>C1=CC=C(C=C1)C(=O)[O-].[Na+]</t>
  </si>
  <si>
    <t>208-878-9</t>
  </si>
  <si>
    <t>CCCCCCCCCCCCCCCC</t>
  </si>
  <si>
    <t>[{'Irritation parameter': 'cornea score', 'Basis': 'mean out of all 3 animals', 'Time point': 'mean over 24, 48 and 72 h', 'Score': '0', 'Max score': '4', 'Reversibility': 'other: reversibility: not applicable'}, {'Irritation parameter': 'iris score', 'Basis': 'mean out of all 3 animals', 'Time point': 'mean over 24, 48 and 72 h', 'Score': '0', 'Max score': '2', 'Reversibility': 'other: reversibility: not applicable'}, {'Irritation parameter': 'conjunctivae score', 'Basis': 'animal #1', 'Time point': 'mean over 24, 48 and 72 h', 'Score': '0.33', 'Max score': '3', 'Reversibility': 'fully reversible within: 2 days'}, {'Irritation parameter': 'conjunctivae score', 'Basis': 'animal #2', 'Time point': 'mean over 24, 48 and 72 h', 'Score': '0', 'Max score': '3', 'Reversibility': 'other: reversibility: not applicable'}, {'Irritation parameter': 'conjunctivae score', 'Basis': 'animal #3', 'Time point': 'mean over 24, 48 and 72 h', 'Score': '0', 'Max score': '3', 'Reversibility': 'other: reversibility: not applicable'}, {'Irritation parameter': 'chemosis score', 'Basis': 'mean out of all 3 animals', 'Time point': 'mean over 24, 48 and 72 h', 'Score': '0', 'Max score': '4', 'Reversibility': 'other: reversibility: not applicable'}]</t>
  </si>
  <si>
    <t>226-641-8</t>
  </si>
  <si>
    <t>CCCCC(CC)COC(=O)C1=CC=CC=C1</t>
  </si>
  <si>
    <t>[{'Irritation parameter': 'cornea score', 'Basis': 'animal #1', 'Time point': '24/48/72 hours', 'Score': '2.11', 'Max score': '4', 'Reversibility': 'not fully reversible within: 7 days'}, {'Irritation parameter': 'iris score', 'Basis': 'mean', 'Time point': '24/48/72 hours', 'Score': '1', 'Max score': '2', 'Reversibility': 'not fully reversible within: 7 days'}, {'Irritation parameter': 'conjunctivae score', 'Basis': 'mean', 'Time point': '24/48/72 hours', 'Score': '2.89', 'Max score': '3', 'Reversibility': 'not fully reversible within: 7 days'}, {'Irritation parameter': 'chemosis score', 'Basis': 'mean', 'Time point': '24/48/72 hours', 'Score': '3', 'Max score': '4', 'Reversibility': 'not fully reversible within: 7 days'}]</t>
  </si>
  <si>
    <t>200-751-6</t>
  </si>
  <si>
    <t>CCCCO</t>
  </si>
  <si>
    <t>[{'Irritation parameter': 'cornea score', 'Basis': 'animal: #1 and #3', 'Time point': '1 to 72 h', 'Score': '0', 'Max score': '0', 'Reversibility': 'other: not applicable'}, {'Irritation parameter': 'cornea score', 'Basis': 'animal #2', 'Time point': 'mean of 24 to 72 h', 'Score': '0.3', 'Max score': '1', 'Reversibility': 'fully reversible within: 48 h', 'Remarks': 'for details see below.'}, {'Irritation parameter': 'iris score', 'Basis': 'animal: #1, #2 and #3', 'Time point': '1 - 72 h p.a.', 'Score': '0', 'Max score': '0', 'Reversibility': 'other: not applicable'}, {'Irritation parameter': 'conjunctivae score', 'Basis': 'animal #1', 'Time point': 'mean (24-72 h)', 'Score': '0.7', 'Max score': '1', 'Reversibility': 'fully reversible within: 72 h', 'Remarks': 'For details see below.'}, {'Irritation parameter': 'conjunctivae score', 'Basis': 'animal #2', 'Time point': 'Mean (24-72 h)', 'Score': '1', 'Max score': '1', 'Reversibility': 'fully reversible within: 6 d', 'Remarks': 'For details see below.'}, {'Irritation parameter': 'conjunctivae score', 'Basis': 'animal #3', 'Time point': 'Mean (24-72 h)', 'Score': '0.3', 'Max score': '1', 'Reversibility': 'fully reversible within: 48 h', 'Remarks': 'For details see below.'}, {'Irritation parameter': 'chemosis score', 'Basis': 'animal #1', 'Time point': 'Mean (24-72 h)', 'Score': '0', 'Max score': '2', 'Reversibility': 'fully reversible within: 24 h', 'Remarks': 'For details see below.'}, {'Irritation parameter': 'chemosis score', 'Basis': 'animal #2', 'Time point': 'Mean (24-72 h)', 'Score': '1.3', 'Max score': '3', 'Reversibility': 'fully reversible within: 72 h', 'Remarks': 'For details see below.'}, {'Irritation parameter': 'chemosis score', 'Basis': 'animal #3', 'Time point': 'Mean (24-72 h)', 'Score': '0', 'Max score': '3', 'Reversibility': 'fully reversible within: 24 h', 'Remarks': 'For details see below.'}]</t>
  </si>
  <si>
    <t>200-291-6</t>
  </si>
  <si>
    <t>C(C(C(=O)O)N)C(=O)O</t>
  </si>
  <si>
    <t>[{'Irritation parameter': 'cornea score cloudiness', 'Basis': 'animal #1', 'Time point': 'Mean value of score at 24, 48 and 72 h after installation', 'Score': '1.3', 'Max score': '4', 'Reversibility': 'not fully reversible within: 72 hours'}, {'Irritation parameter': 'cornea score cloudiness', 'Basis': 'animal #2', 'Time point': 'Mean value of score at 24, 48 and 72 h after installation', 'Score': '0', 'Max score': '4', 'Reversibility': 'fully reversible within: 24 hours'}, {'Irritation parameter': 'cornea score cloudiness', 'Basis': 'animal #3', 'Time point': 'Mean value of score at 24, 48 and 72 h after installation', 'Score': '0', 'Max score': '4', 'Reversibility': 'fully reversible within: 24 hours'}, {'Irritation parameter': 'iris score', 'Basis': 'animal #1', 'Time point': 'Mean value of score at 24, 48 and 72 h after installation', 'Score': '0.33', 'Max score': '2', 'Reversibility': 'fully reversible within: 48 hours'}, {'Irritation parameter': 'iris score', 'Basis': 'animal #2', 'Time point': 'Mean value of score at 24, 48 and 72 h after installation', 'Score': '0', 'Max score': '2'}, {'Irritation parameter': 'iris score', 'Basis': 'animal #3', 'Time point': 'Mean value of score at 24, 48 and 72 h after installation', 'Score': '0', 'Max score': '2'}, {'Irritation parameter': 'conjunctivae score redness', 'Basis': 'animal #1', 'Time point': 'Mean value of score at 24, 48 and 72 h after installation', 'Score': '1.3', 'Max score': '3', 'Reversibility': 'not fully reversible within: 72 hours'}, {'Irritation parameter': 'conjunctivae score redness', 'Basis': 'animal #2', 'Time point': 'Mean value of score at 24, 48 and 72 h after installation', 'Score': '1.3', 'Max score': '3', 'Reversibility': 'not fully reversible within: 72 hours'}, {'Irritation parameter': 'conjunctivae score redness', 'Basis': 'animal #3', 'Time point': 'Mean value of score at 24, 48 and 72 h after installation', 'Score': '1', 'Max score': '3', 'Reversibility': 'not fully reversible within: 72 hours'}, {'Irritation parameter': 'conjunctivae score secretion', 'Basis': 'animal #1', 'Time point': 'Mean value of score at 24, 48 and 72 h after installation', 'Score': '0.67', 'Max score': '3', 'Reversibility': 'fully reversible within: 48 hours'}, {'Irritation parameter': 'conjunctivae score secretion', 'Basis': 'animal #2', 'Time point': 'Mean value of score at 24, 48 and 72 h after installation', 'Score': '0.33', 'Max score': '3', 'Reversibility': 'fully reversible within: 48 hours'}, {'Irritation parameter': 'conjunctivae score secretion', 'Basis': 'animal #3', 'Time point': 'Mean value of score at 24, 48 and 72 h after installation', 'Score': '0.33', 'Max score': '3', 'Reversibility': 'fully reversible within: 48 hours'}, {'Irritation parameter': 'chemosis score', 'Basis': 'animal #1', 'Time point': 'Mean value of score at 24, 48 and 72 h after installation', 'Score': '1', 'Max score': '4', 'Reversibility': 'fully reversible within: 72 hours'}, {'Irritation parameter': 'chemosis score', 'Basis': 'animal #2', 'Time point': 'Mean value of score at 24, 48 and 72 h after installation', 'Score': '0.33', 'Max score': '4', 'Reversibility': 'fully reversible within: 48 hours'}, {'Irritation parameter': 'chemosis score', 'Basis': 'animal #3', 'Time point': 'Mean value of score at 24, 48 and 72 h after installation', 'Score': '0.33', 'Max score': '4', 'Reversibility': 'fully reversible within: 48 hours'}]</t>
  </si>
  <si>
    <t>200-293-7</t>
  </si>
  <si>
    <t>C(CC(=O)O)C(C(=O)O)N</t>
  </si>
  <si>
    <t>[{'Irritation parameter': 'conjunctivae score', 'Basis': 'animal #1', 'Time point': '24 - 72 h', 'Score': 'ca. 0'}, {'Irritation parameter': 'conjunctivae score', 'Basis': 'animal #2', 'Time point': '24 - 72 h', 'Score': 'ca. 0'}, {'Irritation parameter': 'conjunctivae score', 'Basis': 'animal #3', 'Time point': '24 - 72 h', 'Score': 'ca. 0'}, {'Irritation parameter': 'chemosis score', 'Basis': 'animal #1', 'Time point': '24 - 72 h', 'Score': 'ca. 0'}, {'Irritation parameter': 'chemosis score', 'Basis': 'animal #2', 'Time point': '24 - 72 h', 'Score': 'ca. 0'}, {'Irritation parameter': 'chemosis score', 'Basis': 'animal #3', 'Time point': '24 - 72 h', 'Score': 'ca. 0'}, {'Irritation parameter': 'iris score', 'Basis': 'animal #1', 'Time point': '24 - 72 h', 'Score': 'ca. 0'}, {'Irritation parameter': 'iris score', 'Basis': 'animal #2', 'Time point': '24 - 72 h', 'Score': 'ca. 0'}, {'Irritation parameter': 'iris score', 'Basis': 'animal #3', 'Time point': '24 - 72 h', 'Score': 'ca. 0'}, {'Irritation parameter': 'cornea score', 'Basis': 'animal #1', 'Time point': '24 - 72 h', 'Score': 'ca. 0'}, {'Irritation parameter': 'cornea score', 'Basis': 'animal #2', 'Time point': '24 - 72 h', 'Score': 'ca. 0'}, {'Irritation parameter': 'cornea score', 'Basis': 'animal #3', 'Time point': '24 - 72 h', 'Score': 'ca. 0'}]</t>
  </si>
  <si>
    <t>200-296-3</t>
  </si>
  <si>
    <t>C(C(C(=O)O)N)SSCC(C(=O)O)N</t>
  </si>
  <si>
    <t>[{'Irritation parameter': 'cornea score', 'Basis': 'mean', 'Time point': '24/48/72 hours', 'Score': '0'}, {'Irritation parameter': 'iris score', 'Basis': 'mean', 'Time point': '24748/72 hours', 'Score': '0'}, {'Irritation parameter': 'conjunctivae score', 'Basis': 'mean', 'Time point': '24/48/72 hours', 'Score': '1.78', 'Reversibility': 'fully reversible within: 8 days'}, {'Irritation parameter': 'chemosis score', 'Basis': 'mean', 'Time point': '24/48/72 hours', 'Score': '0.33', 'Reversibility': 'fully reversible within: 48 hours'}]</t>
  </si>
  <si>
    <t>260-330-8</t>
  </si>
  <si>
    <t>CCCCCCCCCCCCCCOC(=O)Cl</t>
  </si>
  <si>
    <t>[{'Irritation parameter': 'Maximum mean total score (MMTS)', 'Basis': 'mean', 'Time point': '24 - 72 hours', 'Score': '= 0 = 1', 'Max score': '1', 'Reversibility': 'fully reversible within: 1-14 days'}]</t>
  </si>
  <si>
    <t>227-177-9</t>
  </si>
  <si>
    <t>C=CC(=O)[O-].C=CC(=O)[O-].[Mg+2]</t>
  </si>
  <si>
    <t>[{'Irritation parameter': 'cornea score', 'Basis': 'mean 4 animals', 'Time point': 'mean 24 - 48 - 72 h', 'Score': '0', 'Max score': '4', 'Reversibility': 'other: no effects'}, {'Irritation parameter': 'iris score', 'Basis': 'mean 4 animals', 'Time point': 'mean 24 - 48 - 72 h', 'Score': '0', 'Max score': '2', 'Reversibility': 'other: no effects'}, {'Irritation parameter': 'conjunctivae score redness', 'Basis': 'mean 4 animals', 'Time point': 'mean 24 - 48 - 72 h', 'Score': '0.3', 'Max score': '3', 'Reversibility': 'fully reversible within:'}, {'Irritation parameter': 'chemosis score', 'Basis': 'mean 4 animals', 'Time point': 'mean 24 - 48 - 72 h', 'Score': '0', 'Max score': '4', 'Reversibility': 'other: no effects'}, {'Irritation parameter': 'other: exudation', 'Basis': 'mean 4 animals', 'Time point': 'mean 24 - 48 - 72 h', 'Score': '0', 'Max score': '3', 'Reversibility': 'other: no effects'}]</t>
  </si>
  <si>
    <t>200-312-9</t>
  </si>
  <si>
    <t>CCCCCCCCCCCCCCCC(=O)O</t>
  </si>
  <si>
    <t>[{'Irritation parameter': 'cornea score', 'Basis': 'mean', 'Time point': 'Mean 24, 48 and 72 hours', 'Score': '0.9', 'Max score': '3', 'Reversibility': 'fully reversible'}, {'Irritation parameter': 'iris score', 'Basis': 'mean', 'Time point': 'Mean 24, 48 and 72 hours', 'Score': '0.4', 'Max score': '1', 'Reversibility': 'fully reversible'}, {'Irritation parameter': 'conjunctivae score', 'Basis': 'mean', 'Time point': 'Mean 24, 48 and 72 hours', 'Score': '2.2', 'Max score': '3', 'Reversibility': 'fully reversible'}, {'Irritation parameter': 'chemosis score', 'Basis': 'mean', 'Time point': 'Mean 24, 48 and 72 hours', 'Score': '1', 'Max score': '2', 'Reversibility': 'fully reversible'}]</t>
  </si>
  <si>
    <t>200-315-5</t>
  </si>
  <si>
    <t>C(=O)(N)N</t>
  </si>
  <si>
    <t>[{'Irritation parameter': 'cornea score', 'Basis': 'other: mean of 3 animals', 'Time point': '24, 48 and 72 hours', 'Score': '0', 'Max score': '4'}, {'Irritation parameter': 'iris score', 'Basis': 'other: mean of 3 animals', 'Time point': '24, 48 and 72 hours', 'Score': '0', 'Max score': '2'}, {'Irritation parameter': 'conjunctivae score', 'Basis': 'other: mean of 3 animals', 'Time point': '24, 48 and 72 hours', 'Score': '0.3', 'Max score': '3', 'Reversibility': 'fully reversible within: 72 hours'}, {'Irritation parameter': 'chemosis score', 'Basis': 'other: mean of 3 animals', 'Time point': '24, 48 and 72 hours', 'Score': '0.1', 'Max score': '4', 'Reversibility': 'fully reversible within: 48 hours'}]</t>
  </si>
  <si>
    <t>200-353-2</t>
  </si>
  <si>
    <t>CC(C)CCCC(C)C1CCC2C1(CCC3C2CC=C4C3(CCC(C4)O)C)C</t>
  </si>
  <si>
    <t>[{'Irritation parameter': 'cornea score', 'Basis': 'animal #1', 'Time point': 'mean 24-72 h', 'Score': '0', 'Max score': '4', 'Reversibility': 'other: not applicable'}, {'Irritation parameter': 'cornea score', 'Basis': 'animal #2', 'Time point': 'mean 24-72 h', 'Score': '0', 'Max score': '4', 'Reversibility': 'other: not applicable'}, {'Irritation parameter': 'cornea score', 'Basis': 'animal #3', 'Time point': 'mean 24-72 h', 'Score': '0', 'Max score': '4', 'Reversibility': 'other: not applicable'}, {'Irritation parameter': 'iris score', 'Basis': 'animal #1', 'Time point': 'mean 24-72 h', 'Score': '0', 'Max score': '2', 'Reversibility': 'other: not applicable'}, {'Irritation parameter': 'iris score', 'Basis': 'animal #2', 'Time point': 'mean 24-72 h', 'Score': '0', 'Max score': '2', 'Reversibility': 'other: not applicable'}, {'Irritation parameter': 'iris score', 'Basis': 'animal #2', 'Time point': 'mean 24-72 h', 'Score': '0', 'Max score': '2', 'Reversibility': 'other: not applicable'}, {'Irritation parameter': 'conjunctivae score', 'Basis': 'animal #1', 'Time point': 'mean 24-72 h', 'Score': '3', 'Max score': '3', 'Reversibility': 'fully reversible within: 7 days'}, {'Irritation parameter': 'conjunctivae score', 'Basis': 'animal #2', 'Time point': 'mean 24-72 h', 'Score': '2', 'Max score': '3', 'Reversibility': 'fully reversible within: 7 days'}, {'Irritation parameter': 'conjunctivae score', 'Basis': 'animal #3', 'Time point': 'mean 24-72 h', 'Score': '1.7', 'Max score': '3', 'Reversibility': 'fully reversible within: 7 days'}, {'Irritation parameter': 'chemosis score', 'Basis': 'animal #1', 'Time point': 'mean 24-72 h', 'Score': '1.3', 'Max score': '4', 'Reversibility': 'fully reversible within: 7 days'}, {'Irritation parameter': 'chemosis score', 'Basis': 'animal #2', 'Time point': 'mean 24-72 h', 'Score': '0.3', 'Max score': '4', 'Reversibility': 'fully reversible within: 72 hours'}, {'Irritation parameter': 'chemosis score', 'Basis': 'animal #3', 'Time point': 'mean 24-72 h', 'Score': '0.3', 'Max score': '4', 'Reversibility': 'fully reversible within: 72 hours'}]</t>
  </si>
  <si>
    <t>227-231-1</t>
  </si>
  <si>
    <t>CC1CCCCC1OC(=O)C</t>
  </si>
  <si>
    <t>[{'Irritation parameter': 'cornea score', 'Basis': 'mean of 3 animals', 'Time point': '24-48-72 h', 'Score': '0', 'Max score': '4'}, {'Irritation parameter': 'iris score', 'Basis': 'mean of 3 animals', 'Time point': '24-48-72 h', 'Score': '0', 'Max score': '2'}, {'Irritation parameter': 'chemosis score', 'Basis': 'mean of 3 animals', 'Time point': '24-48-72 h', 'Score': '0', 'Max score': '4'}, {'Irritation parameter': 'conjunctivae score', 'Basis': 'mean of 3 animals', 'Time point': '24-48-72 h', 'Score': '0.56', 'Max score': '4', 'Reversibility': 'fully reversible within: 72 h'}, {'Irritation parameter': 'conjunctivae score', 'Basis': 'animal #1', 'Time point': '24-48-72 h', 'Score': '0.67', 'Max score': '4', 'Reversibility': 'fully reversible within: 72 h'}, {'Irritation parameter': 'conjunctivae score', 'Basis': 'animal #2', 'Time point': '24-48-72 h', 'Score': '0.33', 'Max score': '4', 'Reversibility': 'fully reversible within: 72 h'}, {'Irritation parameter': 'conjunctivae score', 'Basis': 'animal #3', 'Time point': '24-48-72 h', 'Score': '0.67', 'Max score': '4', 'Reversibility': 'fully reversible within: 72 h'}]</t>
  </si>
  <si>
    <t>209-378-3</t>
  </si>
  <si>
    <t>C1=CC=C2C(=C1)C3=NC4=C5C=CC=CC5=C(N4)N=C6C7=CC=CC=C7C(=N6)N=C8C9=CC=CC=C9C(=N8)N=C2N3</t>
  </si>
  <si>
    <t>[{'Irritation parameter': 'cornea score', 'Basis': 'mean Animal # 1, 2, and 3', 'Time point': '24, 48, 72 hours', 'Score': '0', 'Max score': '0', 'Reversibility': 'other: not applicable'}, {'Irritation parameter': 'iris score', 'Basis': 'mean Animal # 1, 2, and 3', 'Time point': '24, 48, 72 hours', 'Score': '0', 'Max score': '0', 'Reversibility': 'other: not applicable'}, {'Irritation parameter': 'conjunctivae score redness', 'Basis': 'mean Animal # 1, 2, and 3', 'Time point': '24, 48 , 72 hours', 'Score': '0', 'Max score': '1', 'Reversibility': 'other: not applicable'}, {'Irritation parameter': 'chemosis score', 'Basis': 'mean Animal # 1, 2 and 3', 'Time point': '24, 48, 72 hours', 'Score': '0', 'Max score': '1', 'Reversibility': 'other: not applicable'}, {'Irritation parameter': 'other: approx. Draize score, 1944', 'Basis': 'mean Animal # 1, 2 and 3', 'Time point': '60 minutes', 'Score': '3.3', 'Reversibility': 'fully reversible within: 24 hours', 'Remarks': 'scores for Conjunctivae only'}]</t>
  </si>
  <si>
    <t>260-830-6</t>
  </si>
  <si>
    <t>C1=CC=C(C=C1)OP(=O)(OC2=CC=CC=C2)OC3=CC(=CC=C3)OP(=O)(OC4=CC=CC=C4)OC5=CC=CC=C5</t>
  </si>
  <si>
    <t>[{'Irritation parameter': 'cornea score opacity', 'Basis': 'mean', 'Time point': '24, 48 and 72 hours after installation of the test material', 'Score': '1.8', 'Max score': '4', 'Reversibility': 'not reversible within 72 hours', 'Remarks': 'All six animals had mean corneal opacity scores of ? 1 following grading at 24, 48 and 72 hours after installation.'}, {'Irritation parameter': 'iris score', 'Basis': 'mean', 'Time point': '24, 48 and 72 hours after installation of the test material', 'Score': '1', 'Max score': '2', 'Reversibility': 'not reversible within 72 hours', 'Remarks': 'All six animals had mean iris scores of 1 following grading at 24, 48 and 72 hours after installation.'}, {'Irritation parameter': 'conjunctivae score redness', 'Basis': 'mean', 'Time point': '24, 48 and 72 hours after installation of the test material', 'Score': '2.9', 'Max score': '3', 'Reversibility': 'not reversible within 72 hours', 'Remarks': 'All six animals had mean conjunctivae redness scores of ? 2 following grading at 24, 48 and 72 hours after installation.'}, {'Irritation parameter': 'chemosis score', 'Basis': 'mean', 'Time point': '24, 48 and 72 hours after installation of the test material', 'Score': '1.8', 'Max score': '4', 'Reversibility': 'not reversible within 72 hours', 'Remarks': 'Four of six animals had mean chemosis scores of 2 following grading at 24, 48 and 72 hours after installation.'}]</t>
  </si>
  <si>
    <t>209-400-1</t>
  </si>
  <si>
    <t>CC1=C(C(=CC=C1)C)O</t>
  </si>
  <si>
    <t>[{'Irritation parameter': 'cornea score', 'Basis': 'mean all animals', 'Time point': '24-72h', 'Score': '0'}, {'Irritation parameter': 'iris score', 'Basis': 'mean all animals', 'Time point': '24-72h', 'Score': '0'}, {'Irritation parameter': 'conjunctivae score', 'Basis': 'mean all animals', 'Time point': '24-72h', 'Score': '0'}]</t>
  </si>
  <si>
    <t>260-982-3</t>
  </si>
  <si>
    <t>CC(CN(CC(C)O)C(=O)CCCCC(=O)N(CC(C)O)CC(C)O)O</t>
  </si>
  <si>
    <t>[{'Irritation parameter': 'cornea score', 'Basis': 'mean', 'Time point': '24 - 48 -72 h', 'Score': '0'}, {'Irritation parameter': 'iris score', 'Basis': 'mean', 'Time point': '24 - 48 -72 h', 'Score': '0'}, {'Irritation parameter': 'conjunctivae score', 'Basis': 'mean', 'Time point': '24 - 48 -72 h', 'Score': '1.33', 'Max score': '2', 'Reversibility': 'fully reversible within: 8 d', 'Remarks': 'see table for details'}, {'Irritation parameter': 'chemosis score', 'Basis': 'mean', 'Time point': '24 - 48 -72 h', 'Score': '0.11', 'Max score': '1', 'Reversibility': 'fully reversible within: 48 h', 'Remarks': 'see table for details'}]</t>
  </si>
  <si>
    <t>209-548-7</t>
  </si>
  <si>
    <t>CC(=C)C(=O)OC(C)(C)C</t>
  </si>
  <si>
    <t>[{'Irritation parameter': 'cornea score', 'Basis': 'mean', 'Time point': 'mean of scores at 24, 48 and 72 h', 'Score': '0', 'Max score': '4', 'Reversibility': 'fully reversible'}, {'Irritation parameter': 'iris score', 'Basis': 'mean', 'Time point': 'mean of scores at 24, 48 and 72 h', 'Score': '0', 'Max score': '2', 'Reversibility': 'fully reversible'}, {'Irritation parameter': 'conjunctivae score', 'Basis': 'mean', 'Time point': 'mean of scores at 24, 48 and 72 h', 'Score': '1', 'Max score': '3', 'Reversibility': 'fully reversible within: 7 days', 'Remarks': 'Redness'}, {'Irritation parameter': 'chemosis score', 'Basis': 'mean', 'Time point': 'mean of scores at 24, 48 and 72 h', 'Score': '0.8', 'Max score': '4', 'Reversibility': 'fully reversible within: 7 days'}]</t>
  </si>
  <si>
    <t>261-332-1</t>
  </si>
  <si>
    <t>CCOCOC1CCCCCCCCCCC1</t>
  </si>
  <si>
    <t>[{'Irritation parameter': 'cornea score', 'Basis': 'mean all animals', 'Time point': '24, 48 and 72 h', 'Score': '0', 'Max score': '4', 'Reversibility': 'other: not applicable'}, {'Irritation parameter': 'iris score', 'Basis': 'mean all animals', 'Time point': '24, 48 and 72 h', 'Score': '0.1', 'Max score': '2', 'Reversibility': 'fully reversible within: 48 h'}, {'Irritation parameter': 'conjunctivae score', 'Basis': 'mean all animals', 'Time point': '24, 48 and 72 h', 'Score': '0.7', 'Max score': '3', 'Reversibility': 'fully reversible within: 7 days'}, {'Irritation parameter': 'chemosis score', 'Basis': 'mean all animals', 'Time point': '24, 48 and 72 h', 'Score': '0.8', 'Max score': '4', 'Reversibility': 'fully reversible within: 7 days'}]</t>
  </si>
  <si>
    <t>209-578-0</t>
  </si>
  <si>
    <t>CC1=CCC(=C(C)C)CC1</t>
  </si>
  <si>
    <t>[{'Irritation parameter': 'cornea score', 'Basis': 'mean', 'Time point': '24, 48 and 72 hours', 'Score': '0', 'Max score': '4'}, {'Irritation parameter': 'iris score', 'Basis': 'mean', 'Time point': '24, 48 and 72 hours', 'Score': '0', 'Max score': '2'}, {'Irritation parameter': 'conjunctivae score', 'Basis': 'mean', 'Time point': '24, 48 and 72 hours', 'Score': '0.22', 'Max score': '3', 'Reversibility': 'fully reversible within: 48 hours'}]</t>
  </si>
  <si>
    <t>261-385-0</t>
  </si>
  <si>
    <t>CCCCCCCCCCCCC(CCCCCCCCCC)CO</t>
  </si>
  <si>
    <t>[{'Irritation parameter': 'cornea score corneal opacity', 'Basis': 'mean', 'Time point': '24, 48 and 72 h', 'Score': '0', 'Max score': '4', 'Reversibility': 'other: not applicable'}, {'Irritation parameter': 'iris score', 'Basis': 'mean', 'Time point': '24, 48 and 72 h', 'Score': '0', 'Max score': '2', 'Reversibility': 'other: not applicable'}, {'Irritation parameter': 'chemosis score', 'Basis': 'mean', 'Time point': '24, 48 and 72 h', 'Score': '0', 'Max score': '4', 'Reversibility': 'other: not applicable'}, {'Irritation parameter': 'conjunctivae score redness', 'Basis': 'mean', 'Time point': '24, 48 and 72 h', 'Score': '0.89', 'Max score': '3', 'Reversibility': 'fully reversible within 6 days'}]</t>
  </si>
  <si>
    <t>209-599-5</t>
  </si>
  <si>
    <t>C(=O)([O-])[O-].C(=O)([O-])[O-].C(=O)([O-])[O-].[La+3].[La+3]</t>
  </si>
  <si>
    <t>[{'Irritation parameter': 'cornea score', 'Basis': 'mean', 'Time point': 'mean score at 24, 48 and 72 hours', 'Score': '0', 'Max score': '0', 'Reversibility': 'other: not applicable'}, {'Irritation parameter': 'iris score', 'Basis': 'mean', 'Time point': 'mean score at 24, 48 and 72 hours', 'Score': '0', 'Max score': '0', 'Reversibility': 'other: not applicable'}, {'Irritation parameter': 'conjunctivae score', 'Basis': 'mean', 'Time point': 'mean score at 24, 48 and 72 hours', 'Score': '0.33', 'Max score': '1', 'Reversibility': 'fully reversible within: 48 hours'}, {'Irritation parameter': 'chemosis score', 'Basis': 'mean', 'Time point': 'mean score at 24, 48 and 72 hours', 'Score': '0.33', 'Max score': '1', 'Reversibility': 'fully reversible within: 48 hours'}, {'Irritation parameter': 'other: discharge score', 'Basis': 'mean', 'Time point': 'mean score at 24, 48 and 72 hours', 'Score': '0', 'Max score': '0', 'Reversibility': 'other: not applicable'}]</t>
  </si>
  <si>
    <t>227-578-9</t>
  </si>
  <si>
    <t>C(=O)([O-])[O-].C(=O)([O-])[O-].C(=O)([O-])[O-].[Pr+3].[Pr+3]</t>
  </si>
  <si>
    <t>[{'Irritation parameter': 'cornea score', 'Basis': 'animal #1', 'Time point': '24, 48 and 72 hours', 'Score': '1', 'Max score': '1', 'Reversibility': 'fully reversible within: 7 days'}, {'Irritation parameter': 'cornea score', 'Basis': 'animal #2', 'Time point': '24, 48 and 72 hours', 'Score': '2', 'Max score': '2', 'Reversibility': 'fully reversible within: 7 days'}, {'Irritation parameter': 'cornea score', 'Basis': 'animal #3', 'Time point': '24, 48 and 72 hours', 'Score': '2', 'Max score': '2', 'Reversibility': 'fully reversible within: 7 days'}, {'Irritation parameter': 'iris score', 'Basis': 'animal #1', 'Time point': '24, 48 and 72 hours', 'Score': '0', 'Max score': '0'}, {'Irritation parameter': 'iris score', 'Basis': 'animal #2', 'Time point': '24, 48 and 72 hours', 'Score': '0.33', 'Max score': '1', 'Reversibility': 'fully reversible within: 7 days'}, {'Irritation parameter': 'iris score', 'Basis': 'animal #3', 'Time point': '24, 48 and 72 hours', 'Score': '0', 'Max score': '0'}, {'Irritation parameter': 'conjunctivae score', 'Basis': 'animal #1', 'Time point': '24, 48 and 72 hours', 'Score': '1.67', 'Max score': '2', 'Reversibility': 'fully reversible within: 7 days'}, {'Irritation parameter': 'conjunctivae score', 'Basis': 'animal #3', 'Time point': '24, 48 and 72 hours', 'Score': '2.33', 'Max score': '3', 'Reversibility': 'fully reversible within: 7 days'}, {'Irritation parameter': 'conjunctivae score', 'Basis': 'animal #3', 'Time point': '24, 48 and 72 hours', 'Score': '2', 'Max score': '2', 'Reversibility': 'fully reversible within: 7 days'}, {'Irritation parameter': 'chemosis score', 'Basis': 'animal #1', 'Time point': '24, 48 and 72 hours', 'Score': '1.33', 'Max score': '2', 'Reversibility': 'fully reversible within: 7 days'}, {'Irritation parameter': 'chemosis score', 'Basis': 'animal #2', 'Time point': '24, 48 and 72 hours', 'Score': '1.33', 'Max score': '2', 'Reversibility': 'fully reversible within: 7 days'}, {'Irritation parameter': 'chemosis score', 'Basis': 'animal #3', 'Time point': '24, 48 and 72 hours', 'Score': '0.67', 'Max score': '1', 'Reversibility': 'fully reversible within: 7 days'}]</t>
  </si>
  <si>
    <t>200-441-0</t>
  </si>
  <si>
    <t>C1=CC(=CN=C1)C(=O)O</t>
  </si>
  <si>
    <t>[{'Irritation parameter': 'cornea score (opacity)', 'Basis': 'animal #1', 'Time point': '24/48/72 h', 'Score': '0', 'Max score': '4'}, {'Irritation parameter': 'cornea score (opacity)', 'Basis': 'animal #2', 'Time point': '24/48/72 h', 'Score': '0.33', 'Max score': '4', 'Reversibility': 'fully reversible'}, {'Irritation parameter': 'cornea score (opacity)', 'Basis': 'animal #3', 'Time point': '24/48/72 h', 'Score': '0.67', 'Max score': '4', 'Reversibility': 'fully reversible'}, {'Irritation parameter': 'cornea score (opacity)', 'Basis': 'mean', 'Time point': '24/48/72 h', 'Score': '0.33', 'Max score': '4', 'Reversibility': 'fully reversible'}, {'Irritation parameter': 'cornea score (extent of the opacity area)', 'Basis': 'animal #1', 'Time point': '24/48/72 h', 'Score': '0', 'Max score': '4'}, {'Irritation parameter': 'cornea score (extent of the opacity area)', 'Basis': 'animal #2', 'Time point': '24/48/72 h', 'Score': '1.33', 'Max score': '4', 'Reversibility': 'fully reversible'}, {'Irritation parameter': 'cornea score (extent of the opacity area)', 'Basis': 'animal #3', 'Time point': '24/48/72 h', 'Score': '2.67', 'Max score': '4', 'Reversibility': 'fully reversible'}, {'Irritation parameter': 'cornea score (extent of the opacity area)', 'Basis': 'mean', 'Time point': '24/48/72 h', 'Score': '1.33', 'Max score': '4', 'Reversibility': 'fully reversible'}, {'Irritation parameter': 'iris score', 'Basis': 'animal #1', 'Time point': '24/48/72 h', 'Score': '1', 'Max score': '2', 'Reversibility': 'fully reversible within: 2 - 5 days'}, {'Irritation parameter': 'iris score', 'Basis': 'animal #2', 'Time point': '24/48/72 h', 'Score': '0', 'Max score': '2'}, {'Irritation parameter': 'iris score', 'Basis': 'animal #3', 'Time point': '24/48/72 h', 'Score': '0.67', 'Max score': '2', 'Reversibility': 'fully reversible'}, {'Irritation parameter': 'iris score', 'Basis': 'mean', 'Time point': '24/48/72 h', 'Score': '0.55', 'Max score': '2', 'Reversibility': 'fully reversible'}, {'Irritation parameter': 'conjunctivae score (Redness)', 'Basis': 'animal #1', 'Time point': '24/48/72 h', 'Score': '3', 'Max score': '3', 'Reversibility': 'fully reversible'}, {'Irritation parameter': 'conjunctivae score (redness)', 'Basis': 'animal #2', 'Time point': '24/48/72 h', 'Score': '3', 'Max score': '3', 'Reversibility': 'fully reversible'}, {'Irritation parameter': 'conjunctivae score (redness)', 'Basis': 'animal #3', 'Time point': '24/48/72 h', 'Score': '3', 'Max score': '3', 'Reversibility': 'not fully reversible within: 21 days', 'Remarks': 'expected to be reversible / no irreversible damage'}, {'Irritation parameter': 'conjunctivae score (redness)', 'Basis': 'mean', 'Time point': '24/48/72 h', 'Score': '3', 'Max score': '3', 'Reversibility': 'not fully reversible within: 21 days', 'Remarks': 'expected to be reversible / no irreversible damage'}, {'Irritation parameter': 'conjunctivae score (swelling)', 'Basis': 'animal #1', 'Time point': '24/48/72 h', 'Score': '2.67', 'Max score': '4', 'Reversibility': 'fully reversible'}, {'Irritation parameter': 'conjunctivae score (swelling)', 'Basis': 'animal #2', 'Time point': '24/48/72 h', 'Score': '1', 'Max score': '4', 'Reversibility': 'fully reversible'}, {'Irritation parameter': 'conjunctivae score (swelling)', 'Basis': 'animal #3', 'Time point': '24/48/72 h', 'Score': '2', 'Max score': '4', 'Reversibility': 'fully reversible'}, {'Irritation parameter': 'conjunctivae score (swelling)', 'Basis': 'mean', 'Time point': '24/48/72 h', 'Score': '1.89', 'Max score': '4', 'Reversibility': 'fully reversible'}]</t>
  </si>
  <si>
    <t>209-676-3</t>
  </si>
  <si>
    <t>C(#N)[O-].[K+]</t>
  </si>
  <si>
    <t>[{'Irritation parameter': 'cornea score', 'Basis': 'mean out of all 3 animals', 'Time point': 'mean over 24, 48 and 72 h', 'Score': '0', 'Max score': '4', 'Reversibility': 'other: reversibility: not applicable'}, {'Irritation parameter': 'iris score', 'Basis': 'mean out of all 3 animals', 'Time point': 'mean over 24, 48 and 72 hours', 'Score': '0', 'Max score': '2', 'Reversibility': 'other: reversibility: not applicable'}, {'Irritation parameter': 'conjunctivae score', 'Basis': 'animal #1', 'Time point': 'mean over 24, 48 and 72 h', 'Score': '0.7', 'Max score': '3', 'Reversibility': 'fully reversible within: 72 hours'}, {'Irritation parameter': 'conjunctivae score', 'Basis': 'animal #2', 'Time point': 'mean over 24, 48 and 72 h', 'Score': '0.3', 'Max score': '3', 'Reversibility': 'fully reversible within: 48 hours'}, {'Irritation parameter': 'conjunctivae score', 'Basis': 'animal #3', 'Time point': 'mean over 24, 48 and 72 h', 'Score': '0.3', 'Max score': '3', 'Reversibility': 'fully reversible within: 48 hours'}, {'Irritation parameter': 'chemosis score', 'Basis': 'mean out of all 3 animals', 'Time point': 'mean over 24, 48 and 72 h', 'Score': '0', 'Max score': '4', 'Reversibility': 'other: reversibility: not applicable'}]</t>
  </si>
  <si>
    <t>261-619-1</t>
  </si>
  <si>
    <t>CCCCCCCCCCCCCCCCOC(=O)C(CC)CCCC</t>
  </si>
  <si>
    <t>[{'Irritation parameter': 'cornea score', 'Basis': 'mean', 'Time point': '24, 48, 72 hours', 'Score': '0', 'Max score': '80'}, {'Irritation parameter': 'iris score', 'Basis': 'mean', 'Time point': '24, 48, 72 hours', 'Score': '0', 'Max score': '10'}, {'Irritation parameter': 'conjunctivae score', 'Basis': 'mean', 'Time point': '24, 48, 72 hours', 'Score': '0.67', 'Max score': '20', 'Reversibility': 'fully reversible'}]</t>
  </si>
  <si>
    <t>209-753-1</t>
  </si>
  <si>
    <t>CCCCC=C</t>
  </si>
  <si>
    <t>209-790-3</t>
  </si>
  <si>
    <t>CCCCCCCCCCCCCCCCCC</t>
  </si>
  <si>
    <t>[{'Irritation parameter': 'cornea score', 'Basis': 'mean (6 animals)', 'Time point': '24, 48 and 72 hours after treatment', 'Score': '0', 'Max score': '4', 'Reversibility': 'other: not applicable'}, {'Irritation parameter': 'iris score', 'Basis': 'mean (6 animals)', 'Time point': '24, 48 and 72 hours after treatment', 'Score': '0', 'Max score': '2', 'Reversibility': 'other: not applicable'}, {'Irritation parameter': 'conjunctivae score', 'Basis': 'mean (6 animals)', 'Time point': '24, 48 and 72 hours after treatment', 'Score': '0', 'Max score': '3', 'Reversibility': 'other: not applicable'}, {'Irritation parameter': 'chemosis score', 'Basis': 'mean (6 animals)', 'Time point': '24, 48 and 72 hours after treatment', 'Score': '0', 'Max score': '4', 'Reversibility': 'other: not applicable'}]</t>
  </si>
  <si>
    <t>209-909-9</t>
  </si>
  <si>
    <t>C1=CC=C(C=C1)OP(=S)(OC2=CC=CC=C2)OC3=CC=CC=C3</t>
  </si>
  <si>
    <t>[{'Irritation parameter': 'cornea score', 'Basis': 'mean', 'Time point': '24, 48 and 72 hours', 'Score': '0', 'Max score': '80', 'Reversibility': 'other: not applicable', 'Remarks': 'No corneal effects observed'}, {'Irritation parameter': 'iris score', 'Basis': 'mean', 'Time point': '24, 48 and 72 hours', 'Score': '0', 'Max score': '10', 'Reversibility': 'other: not applicable', 'Remarks': 'No iridial effects observed'}, {'Irritation parameter': 'conjunctivae score', 'Basis': 'mean', 'Time point': '24, 48 and 72 hours', 'Score': '4', 'Max score': '20', 'Reversibility': 'fully reversible within: 48 hours'}]</t>
  </si>
  <si>
    <t>209-942-9</t>
  </si>
  <si>
    <t>C(=O)([O-])[O-].[Mn+2]</t>
  </si>
  <si>
    <t>[{'Irritation parameter': 'cornea score', 'Basis': 'animal: #1 and #3', 'Time point': '24, 48, 72 h', 'Score': '3', 'Max score': '4', 'Reversibility': 'not fully reversible within: 21 days', 'Remarks': "for details see section 'irritant/corrosive reponse data'"}, {'Irritation parameter': 'cornea score', 'Basis': 'animal #2', 'Time point': '24, 48, 72 h', 'Score': '= 3 = 4', 'Max score': '4', 'Reversibility': 'not fully reversible within: 21 days', 'Remarks': "for details see section 'irritant/corrosive reponse data'"}, {'Irritation parameter': 'iris score redness', 'Basis': 'mean', 'Time point': '24, 48, 72 h', 'Score': '2', 'Max score': '2', 'Reversibility': 'not fully reversible within: 21 days', 'Remarks': "for details see section 'irritant/corrosive reponse data'"}, {'Irritation parameter': 'conjunctivae score redness', 'Basis': 'mean', 'Time point': '24, 48, 72 h', 'Score': '1', 'Max score': '3', 'Reversibility': 'fully reversible within: 18 days', 'Remarks': "for details see section 'irritant/corrosive reponse data'"}, {'Irritation parameter': 'chemosis score', 'Basis': 'mean', 'Time point': '24 h', 'Score': '2', 'Max score': '4'}, {'Irritation parameter': 'chemosis score', 'Basis': 'mean', 'Time point': '48 h', 'Score': '1.6', 'Max score': '4', 'Remarks': "for details see section 'irritant/corrosive reponse data'"}, {'Irritation parameter': 'chemosis score', 'Basis': 'mean', 'Time point': '72 h', 'Score': '0.7', 'Max score': '4', 'Reversibility': 'fully reversible within: 18 days', 'Remarks': "for details see section 'irritant/corrosive reponse data'"}]</t>
  </si>
  <si>
    <t>611-909-2</t>
  </si>
  <si>
    <t>CCCC(=O)NC(C)C(=O)O</t>
  </si>
  <si>
    <t>[{'Irritation parameter': 'chemosis score', 'Basis': 'animal #1 mean individual score', 'Time point': '24, 48 and 72 h', 'Score': '1', 'Max score': '1', 'Reversibility': 'fully reversible within: 7 days'}, {'Irritation parameter': 'conjunctivae score', 'Basis': 'animal #1 mean individual score', 'Time point': '24, 48 and 72 h', 'Score': '0.3', 'Max score': '1', 'Reversibility': 'fully reversible within: 2 days'}, {'Irritation parameter': 'iris score', 'Basis': 'animal #1 mean individual score', 'Time point': '24, 48 and 72 h', 'Score': '0', 'Max score': '0', 'Reversibility': 'other: not applicable'}, {'Irritation parameter': 'cornea score', 'Basis': 'animal #1 mean individual score', 'Time point': '24, 48 and 72 h', 'Score': '0', 'Max score': '0', 'Reversibility': 'other: not applicable'}, {'Irritation parameter': 'chemosis score', 'Basis': 'animal #2 mean individual score', 'Time point': '24, 48 and 72 h', 'Score': '0.3', 'Max score': '1', 'Reversibility': 'fully reversible within: 2 days'}, {'Irritation parameter': 'conjunctivae score', 'Basis': 'animal #2 mean individual score', 'Time point': '24, 48 and 72 h', 'Score': '1', 'Max score': '1', 'Reversibility': 'fully reversible within: 4 days'}, {'Irritation parameter': 'iris score', 'Basis': 'animal #2 mean individual score', 'Time point': '24, 48 and 72 h', 'Score': '0', 'Max score': '0', 'Reversibility': 'other: not applicable'}, {'Irritation parameter': 'cornea score', 'Basis': 'animal #2 mean individual score', 'Time point': '24, 48 and 72 h', 'Score': '0', 'Max score': '0', 'Reversibility': 'other: not applicable'}, {'Irritation parameter': 'chemosis score', 'Basis': 'animal #3 mean individual score', 'Time point': '24, 48 and 72 h', 'Score': '1', 'Max score': '2', 'Reversibility': 'fully reversible within: 3 days'}, {'Irritation parameter': 'conjunctivae score', 'Basis': 'animal #3 mean individual score', 'Time point': '24, 48 and 72 h', 'Score': '1.3', 'Max score': '2', 'Reversibility': 'fully reversible within: 4 days'}, {'Irritation parameter': 'iris score', 'Basis': 'animal #3 mean individual score', 'Time point': '24, 48 and 72 h', 'Score': '0', 'Max score': '0', 'Reversibility': 'other: not applicable'}, {'Irritation parameter': 'cornea score', 'Basis': 'animal #3 mean individual score', 'Time point': '24, 48 and 72 h', 'Score': '0', 'Max score': '0', 'Reversibility': 'other: not applicable'}]</t>
  </si>
  <si>
    <t>227-813-5</t>
  </si>
  <si>
    <t>CC1=CCC(CC1)C(=C)C</t>
  </si>
  <si>
    <t>[{'Irritation parameter': 'other: primary irritation score', 'Time point': '24, 48 and 72 hrs', 'Score': '4.33', 'Max score': '13'}, {'Irritation parameter': 'cornea score', 'Basis': 'mean', 'Time point': '24, 48, 72 hrs', 'Score': '1', 'Max score': '4', 'Reversibility': 'fully reversible within: 21 days'}, {'Irritation parameter': 'iris score', 'Basis': 'mean', 'Time point': '24, 48, 72 hrs', 'Score': '0', 'Max score': '2'}, {'Irritation parameter': 'conjunctivae score', 'Basis': 'mean', 'Time point': '24, 48, 72 hrs', 'Score': '2', 'Max score': '3', 'Reversibility': 'fully reversible within: 17 days'}, {'Irritation parameter': 'chemosis score', 'Basis': 'mean', 'Time point': '24, 48, 72 hrs', 'Score': '1.33', 'Max score': '4', 'Reversibility': 'fully reversible within: 14 days'}]</t>
  </si>
  <si>
    <t>262-153-1</t>
  </si>
  <si>
    <t>[F-].[F-].[F-].[F-].[Al+3].[K+]</t>
  </si>
  <si>
    <t>[{'Irritation parameter': 'cornea score', 'Basis': 'mean', 'Time point': '24-72 h', 'Score': '2', 'Max score': '2', 'Reversibility': 'fully reversible within: 7 days', 'Remarks': 'based on effects in two animals'}, {'Irritation parameter': 'iris score', 'Basis': 'mean', 'Time point': '24-72 h', 'Score': '0', 'Max score': '0', 'Reversibility': 'other: no effects', 'Remarks': 'based on effects in two animals'}, {'Irritation parameter': 'conjunctivae score redness', 'Basis': 'mean', 'Time point': '24-72 h', 'Score': '1', 'Max score': '2', 'Reversibility': 'fully reversible within: 7 days', 'Remarks': 'based on effects in two animals'}, {'Irritation parameter': 'conjunctivae score schwelling', 'Basis': 'mean', 'Time point': '24-72 h', 'Score': '0', 'Max score': '0', 'Reversibility': 'other: no effects', 'Remarks': 'based on effects in two animals'}]</t>
  </si>
  <si>
    <t>210-483-1</t>
  </si>
  <si>
    <t>C1CC(=O)NC1</t>
  </si>
  <si>
    <t>[{'Irritation parameter': 'cornea score', 'Basis': 'mean', 'Time point': '1 h', 'Score': '0', 'Max score': '4'}, {'Irritation parameter': 'cornea score', 'Basis': 'animal: #1, 2, 3', 'Time point': 'mean over 24, 48, 72 h', 'Score': '0', 'Max score': '4'}, {'Irritation parameter': 'iris score', 'Basis': 'mean', 'Time point': '1 h', 'Score': '0', 'Max score': '4'}, {'Irritation parameter': 'iris score', 'Basis': 'animal: #1, 2, 3', 'Time point': 'mean over 24, 48, 72 h', 'Score': '0', 'Max score': '4'}, {'Irritation parameter': 'chemosis score', 'Basis': 'mean', 'Time point': '1 h', 'Score': '0.7', 'Max score': '4', 'Reversibility': 'fully reversible within: 48 hours'}, {'Irritation parameter': 'chemosis score', 'Basis': 'animal #1', 'Time point': 'mean over 24, 48, 72 h', 'Score': '0', 'Max score': '4'}, {'Irritation parameter': 'chemosis score', 'Basis': 'animal #2', 'Time point': 'mean over 24, 48, 72 h', 'Score': '0', 'Max score': '4', 'Reversibility': 'fully reversible within: 24 h', 'Remarks': 'effect occurred ~1 h after instillation'}, {'Irritation parameter': 'chemosis score', 'Basis': 'animal #3', 'Time point': 'mean over 24, 48, 72 h', 'Score': '0.3', 'Max score': '4', 'Reversibility': 'fully reversible within: 48 h', 'Remarks': 'effect occurred ~1 h after instillation'}]</t>
  </si>
  <si>
    <t>500-148-0</t>
  </si>
  <si>
    <t>CCCCCCCCC(CCCCCCCCC(=O)O)C(CCCCCCCC(=O)O)CCC=CCCCCC</t>
  </si>
  <si>
    <t>[{'Irritation parameter': 'cornea score', 'Basis': 'mean (animal #1)', 'Time point': '24, 48 and 72 hours', 'Score': '0'}, {'Irritation parameter': 'iris score', 'Basis': 'mean (animal #1)', 'Time point': '24, 48 and 72 hours', 'Score': '0'}, {'Irritation parameter': 'conjunctivae score', 'Basis': 'mean (animal #1)', 'Time point': '24, 48 and 72 hours', 'Score': '0'}, {'Irritation parameter': 'chemosis score', 'Basis': 'mean (animal #1)', 'Time point': '24, 48 and 72 hours', 'Score': '0'}, {'Irritation parameter': 'cornea score', 'Basis': 'mean (animal #2)', 'Time point': '24, 48 and 72 hours', 'Score': '0'}, {'Irritation parameter': 'iris score', 'Basis': 'mean (animal #2)', 'Time point': '24, 48 and 72 hours', 'Score': '0'}, {'Irritation parameter': 'conjunctivae score', 'Basis': 'mean (animal #2)', 'Time point': '24, 48 and 72 hours', 'Score': '0'}, {'Irritation parameter': 'chemosis score', 'Basis': 'mean (animal #2)', 'Time point': '24, 48 and 72 hours', 'Score': '0'}, {'Irritation parameter': 'cornea score', 'Basis': 'mean (animal #3)', 'Time point': '24, 48 and 72 hours', 'Score': '0'}, {'Irritation parameter': 'iris score', 'Basis': 'mean (animal #3)', 'Time point': '24, 48 and 72 hours', 'Score': '0'}, {'Irritation parameter': 'conjunctivae score', 'Basis': 'mean (animal #3)', 'Time point': '24, 48 and 72 hours', 'Score': '0'}, {'Irritation parameter': 'chemosis score', 'Basis': 'mean (animal #3)', 'Time point': '24, 48 and 72 hours', 'Score': '0'}]</t>
  </si>
  <si>
    <t>263-064-0</t>
  </si>
  <si>
    <t>C1=CC=C2C=C(C=CC2=C1)C(=O)[O-].C1=CC=C2C=C(C=CC2=C1)C(=O)[O-].[Co+2]</t>
  </si>
  <si>
    <t>[{'Irritation parameter': 'chemosis score', 'Basis': 'animal #1 mean score', 'Time point': '24, 48 and 72 hours', 'Score': '0', 'Max score': '1', 'Reversibility': 'fully reversible within: 24h'}, {'Irritation parameter': 'chemosis score', 'Basis': 'animal #2 mean score', 'Time point': '24, 48 and 72 hours', 'Score': '0', 'Max score': '1', 'Reversibility': 'fully reversible within: 24h'}, {'Irritation parameter': 'chemosis score', 'Basis': 'animal #3 mean score', 'Time point': '24, 48 and 72 hours', 'Score': '0.3', 'Max score': '2', 'Reversibility': 'fully reversible within: 48h'}, {'Irritation parameter': 'conjunctivae score redness', 'Basis': 'animal #1 mean score', 'Time point': '24, 48 and 72 hours', 'Score': '1', 'Max score': '2', 'Reversibility': 'fully reversible within: 72h'}, {'Irritation parameter': 'conjunctivae score redness', 'Basis': 'animal #2 mean score', 'Time point': '24, 48 and 72 hours', 'Score': '0.7', 'Max score': '1', 'Reversibility': 'fully reversible within: 72h'}, {'Irritation parameter': 'conjunctivae score redness', 'Basis': 'animal #3 mean score', 'Time point': '24, 48 and 72 hours', 'Score': '1', 'Max score': '2', 'Reversibility': 'fully reversible within: 72h'}, {'Irritation parameter': 'iris score', 'Basis': 'animal: #1, #2, #3', 'Time point': '24, 48 and 72 hours', 'Score': '0', 'Max score': '0'}, {'Irritation parameter': 'cornea score', 'Basis': 'animal: #1, #2, #3', 'Time point': '24, 48 and 72 hours', 'Score': '0', 'Max score': '0'}]</t>
  </si>
  <si>
    <t>263-372-5</t>
  </si>
  <si>
    <t>[O-2].[O-]S(=O)(=O)[O-].[Zr+4]</t>
  </si>
  <si>
    <t>[{'Irritation parameter': 'cornea score', 'Basis': 'animal #1', 'Time point': '24/48/72 h', 'Score': '1', 'Max score': '4', 'Reversibility': 'fully reversible within: 8 d'}, {'Irritation parameter': 'cornea score', 'Basis': 'animal #2', 'Time point': '24/48/72 h', 'Score': '1', 'Max score': '4', 'Reversibility': 'fully reversible within: 8 d'}, {'Irritation parameter': 'iris score', 'Basis': 'animal #1', 'Time point': '24/48/72 h', 'Score': '0', 'Max score': '2'}, {'Irritation parameter': 'iris score', 'Basis': 'animal #2', 'Time point': '24/48/72 h', 'Score': '0', 'Max score': '2'}, {'Irritation parameter': 'conjunctivae score', 'Basis': 'animal #1', 'Time point': '24/48/72 h', 'Score': '1.67', 'Max score': '3', 'Reversibility': 'fully reversible within: 8 d'}, {'Irritation parameter': 'conjunctivae score', 'Basis': 'animal #2', 'Time point': '24/48/72 h', 'Score': '1', 'Max score': '3', 'Reversibility': 'fully reversible within: 8 d'}, {'Irritation parameter': 'chemosis score', 'Basis': 'animal #1', 'Time point': '24/48/72 h', 'Score': '0.33', 'Max score': '4', 'Reversibility': 'fully reversible within: 48 h'}, {'Irritation parameter': 'chemosis score', 'Basis': 'animal #2', 'Time point': '24/48/72 h', 'Score': '0.33', 'Max score': '4', 'Reversibility': 'fully reversible within: 48 h'}]</t>
  </si>
  <si>
    <t>210-734-5</t>
  </si>
  <si>
    <t>C1COCCN1CCO</t>
  </si>
  <si>
    <t>[{'Irritation parameter': 'cornea score', 'Basis': 'mean over 6 rabbits', 'Time point': '24, 48 and 72 hours', 'Score': '0', 'Max score': '0', 'Reversibility': 'other: not applicable'}, {'Irritation parameter': 'iris score', 'Basis': 'mean over 6 rabbits', 'Time point': '24, 48 and 72 hours', 'Score': '0', 'Max score': '0', 'Reversibility': 'other: not applicable'}, {'Irritation parameter': 'conjunctivae score', 'Basis': 'mean over 6 rabbits', 'Time point': '24, 48 and 72 hours', 'Score': '0', 'Max score': '0', 'Reversibility': 'other: not applicable'}, {'Irritation parameter': 'chemosis score', 'Basis': 'mean over 6 rabbits', 'Time point': '24, 48 and 72 hours', 'Score': '0', 'Max score': '0', 'Reversibility': 'other: not applicable'}]</t>
  </si>
  <si>
    <t>210-852-7</t>
  </si>
  <si>
    <t>CCCCCOC(=O)CC</t>
  </si>
  <si>
    <t>[{'Irritation parameter': 'cornea score', 'Basis': 'mean', 'Time point': '24, 48, 72h', 'Score': '0.9', 'Max score': '4', 'Reversibility': 'fully reversible within: 48h to day 7'}, {'Irritation parameter': 'iris score', 'Basis': 'mean', 'Time point': '24, 48, 72h', 'Score': '0.3', 'Max score': '2', 'Reversibility': 'fully reversible within: 24h to day 7'}, {'Irritation parameter': 'conjunctivae score', 'Basis': 'mean', 'Time point': '24, 48, 72h', 'Score': '2', 'Max score': '3', 'Reversibility': 'fully reversible within: Day 7 to day 14'}, {'Irritation parameter': 'chemosis score', 'Basis': 'mean', 'Time point': '24, 48, 72h', 'Score': '1.4', 'Max score': '4', 'Reversibility': 'fully reversible within: Day 7 to day 14'}]</t>
  </si>
  <si>
    <t>210-868-4</t>
  </si>
  <si>
    <t>CCSC</t>
  </si>
  <si>
    <t>[{'Irritation parameter': 'cornea score', 'Basis': 'mean (animal #1 and #2)', 'Time point': 'mean over 24, 48 and 72 h', 'Score': '0', 'Max score': '4', 'Reversibility': 'other: not applicable'}, {'Irritation parameter': 'iris score', 'Basis': 'mean (animal #1 and #2)', 'Time point': 'mean over 24, 48 and 72 h', 'Score': '0', 'Max score': '2', 'Reversibility': 'other: not applicable'}, {'Irritation parameter': 'conjunctivae score', 'Basis': 'mean (animal #1 and #2)', 'Time point': 'mean over 24, 48 and 72 h', 'Score': '1.3', 'Max score': '3', 'Reversibility': 'fully reversible within: 72 hours'}, {'Irritation parameter': 'chemosis score', 'Basis': 'animal #1', 'Time point': 'mean over 24, 48 and 72 h', 'Score': '2', 'Max score': '4', 'Reversibility': 'fully reversible within: 8 days'}, {'Irritation parameter': 'chemosis score', 'Basis': 'animal #2', 'Time point': 'mean over 24, 48 and 72 h', 'Score': '3.5', 'Max score': '4', 'Reversibility': 'fully reversible within: 8 days'}]</t>
  </si>
  <si>
    <t>210-959-9</t>
  </si>
  <si>
    <t>CN1CCCCC1</t>
  </si>
  <si>
    <t>[{'Irritation parameter': 'cornea score', 'Basis': 'mean out of all 6 animals', 'Time point': 'mean over 24, 48 and 72 h', 'Score': '0', 'Max score': '4', 'Reversibility': 'other: reversibility: not applicable'}, {'Irritation parameter': 'iris score', 'Basis': 'mean out of all 6 animals', 'Time point': 'mean over 24, 48 and 72 h', 'Score': '0', 'Max score': '2', 'Reversibility': 'other: reversibility: not applicable'}, {'Irritation parameter': 'conjunctivae score', 'Basis': 'mean out of all 6 animals', 'Time point': 'mean over 24, 48 and 72 h', 'Score': '0.6', 'Max score': '3', 'Reversibility': 'fully reversible within: 72 h'}, {'Irritation parameter': 'chemosis score', 'Basis': 'mean out of all 6 animals', 'Time point': 'mean over 24, 48 and 72 h', 'Score': '0', 'Max score': '4', 'Reversibility': 'other: reversibility: not applicable'}]</t>
  </si>
  <si>
    <t>211-014-3</t>
  </si>
  <si>
    <t>CCCCCCCCCCCCCCCCCC(=O)OCCOC(=O)CCCCCCCCCCCCCCCCC</t>
  </si>
  <si>
    <t>[{'Irritation parameter': 'conjunctivae score (redness)', 'Basis': 'mean of three time points for three animals', 'Time point': '24, 48 and 72 hours', 'Score': '1.7 = 3', 'Max score': '3', 'Reversibility': 'fully reversible within: 21 days'}, {'Irritation parameter': 'cornea score (corneal opacity)', 'Basis': 'mean of three time points for three animals', 'Time point': '24, 48 and 72 hours', 'Score': '1.3 = 2', 'Max score': '2', 'Reversibility': 'fully reversible within: 21 days'}, {'Irritation parameter': 'iris score', 'Basis': 'mean of three time points for three animals', 'Time point': '24, 48 and 72 hours', 'Score': '0.3 = 1', 'Max score': '1', 'Reversibility': 'fully reversible within: 7 days'}]</t>
  </si>
  <si>
    <t>228-503-2</t>
  </si>
  <si>
    <t>CCCCC(CC)COC(=O)C(C)O</t>
  </si>
  <si>
    <t>[{'Irritation parameter': 'conjunctivae score', 'Basis': 'mean', 'Time point': '24-72 hour', 'Score': '0', 'Max score': '0'}, {'Irritation parameter': 'chemosis score', 'Basis': 'mean', 'Time point': '24-72 hour', 'Score': '0', 'Max score': '0'}, {'Irritation parameter': 'cornea score', 'Basis': 'mean', 'Time point': '24 -72 hour', 'Score': '0', 'Max score': '0'}, {'Irritation parameter': 'iris score', 'Basis': 'mean', 'Time point': '24 -72 hour', 'Score': '0', 'Max score': '0'}]</t>
  </si>
  <si>
    <t>211-093-4</t>
  </si>
  <si>
    <t>CCCCCCCCCCCCC</t>
  </si>
  <si>
    <t>211-096-0</t>
  </si>
  <si>
    <t>CCCCCCCCCCCCCC</t>
  </si>
  <si>
    <t>[{'Irritation parameter': 'cornea score', 'Basis': 'other: mean individual score for all animals', 'Time point': '24h, 48h, 72h', 'Score': '0', 'Max score': '4', 'Reversibility': 'other: not applicable', 'Remarks': 'The following mean values were obtained from the data presented in Table 1'}, {'Irritation parameter': 'iris score', 'Basis': 'other: mean individual score for all animals', 'Time point': '24h, 48h, 72h', 'Score': '0', 'Max score': '2', 'Reversibility': 'other: not applicable', 'Remarks': 'The following mean values were obtained from the data presented in Table 1'}, {'Irritation parameter': 'chemosis score', 'Basis': 'other: mean individual score for all animals', 'Time point': '24h, 48h, 72h', 'Score': '0', 'Max score': '4', 'Reversibility': 'other: not applicable', 'Remarks': 'The following mean values were obtained from the data presented in Table 1'}, {'Irritation parameter': 'conjunctivae score', 'Basis': 'other: mean individual score for all animals', 'Time point': '24h, 48h, 72h', 'Score': '0', 'Max score': '3', 'Reversibility': 'other: not applicable', 'Remarks': 'The following mean values were obtained from the data presented in Table 1:'}]</t>
  </si>
  <si>
    <t>211-098-1</t>
  </si>
  <si>
    <t>CCCCCCCCCCCCCCC</t>
  </si>
  <si>
    <t>[{'Irritation parameter': 'overall irritation score', 'Basis': 'mean', 'Time point': '24 h/48 h/72 h', 'Score': 'ca. 0.3', 'Reversibility': 'fully reversible within: 72 h'}]</t>
  </si>
  <si>
    <t>211-112-6</t>
  </si>
  <si>
    <t>CCCCCCCCOCCCCCCCC</t>
  </si>
  <si>
    <t>211-119-4</t>
  </si>
  <si>
    <t>CCCCCCCCCCCCCCCCCCCCO</t>
  </si>
  <si>
    <t>[{'Irritation parameter': 'chemosis score', 'Basis': 'animal #1 mean', 'Time point': '1h, 24h, 48h, 72h', 'Score': '0.3', 'Max score': '4', 'Reversibility': 'fully reversible within: 48h'}, {'Irritation parameter': 'chemosis score', 'Basis': 'animal #2 mean', 'Time point': '1h, 24h, 48h, 72h', 'Score': '0', 'Max score': '4'}, {'Irritation parameter': 'chemosis score', 'Basis': 'animal #3 mean', 'Time point': '1h, 24h, 48h, 72h', 'Score': '0', 'Max score': '4'}, {'Irritation parameter': 'conjunctivae score Discharge', 'Basis': 'animal #1 mean', 'Time point': '1h, 24h, 48h, 72h', 'Score': '0', 'Max score': '3'}, {'Irritation parameter': 'conjunctivae score Discharge', 'Basis': 'animal #2 mean', 'Time point': '1h, 24h, 48h, 72h', 'Score': '0', 'Max score': '3'}, {'Irritation parameter': 'conjunctivae score Discharge', 'Basis': 'animal #3 mean', 'Time point': '1h, 24h, 48h, 72h', 'Score': '0', 'Max score': '3'}, {'Irritation parameter': 'conjunctivae score Redness', 'Basis': 'animal #1 mean', 'Time point': '1h, 24h, 48h, 72h', 'Score': '0.3', 'Max score': '3', 'Reversibility': 'fully reversible within: 48h'}, {'Irritation parameter': 'conjunctivae score Redness', 'Basis': 'animal #2 mean', 'Time point': '1h, 24h, 48h, 72h', 'Score': '0.3', 'Max score': '3', 'Reversibility': 'fully reversible within: 48h'}, {'Irritation parameter': 'conjunctivae score Redness', 'Basis': 'animal #3 mean', 'Time point': '1h, 24h, 48h, 72h', 'Score': '0.3', 'Max score': '3', 'Reversibility': 'fully reversible within: 48h'}, {'Irritation parameter': 'iris score', 'Basis': 'animal #1 mean', 'Time point': '1h, 24h, 48h, 72h', 'Score': '0', 'Max score': '2'}, {'Irritation parameter': 'iris score', 'Basis': 'animal #2 mean', 'Time point': '1h, 24h, 48h, 72h', 'Score': '0', 'Max score': '2'}, {'Irritation parameter': 'iris score', 'Basis': 'animal #3 mean', 'Time point': '1h, 24h, 48h, 72h', 'Score': '0', 'Max score': '2'}, {'Irritation parameter': 'cornea score Opacity', 'Basis': 'animal #1 mean', 'Time point': '1h, 24h, 48h, 72h', 'Score': '0', 'Max score': '4'}, {'Irritation parameter': 'cornea score Opacity', 'Basis': 'animal #2 mean', 'Time point': '1h, 24h, 48h, 72h', 'Score': '0', 'Max score': '4'}, {'Irritation parameter': 'cornea score Opacity', 'Basis': 'animal #3 mean', 'Time point': '1h, 24h, 48h, 72h', 'Score': '0', 'Max score': '4'}, {'Irritation parameter': 'cornea score Opacity area', 'Basis': 'animal #1 mean', 'Time point': '1h, 24h, 48h, 72h', 'Score': '0', 'Max score': '4'}, {'Irritation parameter': 'cornea score Opacity area', 'Basis': 'animal #2 mean', 'Time point': '1h, 24h, 48h, 72h', 'Score': '0', 'Max score': '4'}, {'Irritation parameter': 'cornea score Opacity area', 'Basis': 'animal #3 mean', 'Time point': '1h, 24h, 48h, 72h', 'Score': '0', 'Max score': '4'}]</t>
  </si>
  <si>
    <t>228-567-1</t>
  </si>
  <si>
    <t>CCCCCCCCCCCCCCCCCCOCCCCCCCCCCCCCCCCCC</t>
  </si>
  <si>
    <t>[{'Irritation parameter': 'cornea score', 'Basis': 'mean', 'Time point': '24, 48 and 72 hours', 'Score': '0', 'Max score': '4', 'Reversibility': 'other: not applicable, score = 0 at any time point'}, {'Irritation parameter': 'iris score', 'Basis': 'mean', 'Time point': '24, 48 and 72 hours', 'Score': '0', 'Max score': '2', 'Reversibility': 'other: not applicable, score = 0 at any time point'}, {'Irritation parameter': 'conjunctivae score', 'Basis': 'mean', 'Time point': '24, 48 and 72 hours', 'Score': '0', 'Max score': '3', 'Reversibility': 'other: not applicable, score = 0 at any time point'}, {'Irritation parameter': 'chemosis score', 'Basis': 'mean', 'Time point': '24, 48 and 72 hours', 'Score': '0', 'Max score': '4', 'Reversibility': 'other: not applicable, score = 0 at any time point'}]</t>
  </si>
  <si>
    <t>247-426-5</t>
  </si>
  <si>
    <t>CCCCC(CC)COC(=O)C1=C(C(=C(C(=C1Br)Br)Br)Br)C(=O)OCC(CC)CCCC</t>
  </si>
  <si>
    <t>[{'Irritation parameter': 'cornea score', 'Basis': 'mean', 'Time point': 'average at time points 24, 48, 72hrs', 'Score': '0.41', 'Max score': '4', 'Reversibility': 'fully reversible within: 2 days'}, {'Irritation parameter': 'iris score', 'Basis': 'mean', 'Time point': 'average at time points 24, 48, 72hrs', 'Score': '0.08', 'Max score': '2', 'Reversibility': 'fully reversible within: 2 days'}, {'Irritation parameter': 'conjunctivae score', 'Basis': 'mean', 'Time point': 'average at time points 24, 48, 72hrs', 'Score': '1.25', 'Max score': '3', 'Reversibility': 'fully reversible within: 7 days'}, {'Irritation parameter': 'chemosis score', 'Basis': 'mean', 'Time point': 'average at time points 24, 48, 72hrs', 'Score': '0.58', 'Max score': '4', 'Reversibility': 'fully reversible within: 3 days'}, {'Irritation parameter': 'cornea score', 'Basis': 'mean', 'Time point': 'average at time points 24, 48, 72hrs', 'Score': '0.5', 'Max score': '4', 'Reversibility': 'fully reversible within: 2 days', 'Remarks': 'average of results for 2 worst affected animals.'}, {'Irritation parameter': 'iris score', 'Basis': 'mean', 'Time point': 'average at time points 24, 48, 72hrs', 'Score': '0.17', 'Max score': '2', 'Reversibility': 'fully reversible within: 2 days', 'Remarks': 'average of results for 2 worst affected animals.'}, {'Irritation parameter': 'conjunctivae score', 'Basis': 'mean', 'Time point': 'average at time points 24, 48, 72hrs', 'Score': '1.33', 'Max score': '3', 'Reversibility': 'fully reversible within: 2 days', 'Remarks': 'average of results for 2 worst affected animals.'}, {'Irritation parameter': 'chemosis score', 'Basis': 'mean', 'Time point': 'average at time points 24, 48, 72hrs', 'Score': '0.67', 'Max score': '4', 'Reversibility': 'fully reversible within: 2 days', 'Remarks': 'average of results for 2 worst affected animals.'}, {'Irritation parameter': 'overall irritation score', 'Basis': 'mean', 'Time point': 'average at time points 24, 48, 72hrs', 'Score': '15', 'Max score': '110', 'Reversibility': 'not fully reversible within: 7 days', 'Remarks': 'See notes below'}]</t>
  </si>
  <si>
    <t>205-500-4</t>
  </si>
  <si>
    <t>CCOC(=O)C</t>
  </si>
  <si>
    <t>[{'Irritation parameter': 'cornea score', 'Basis': 'mean', 'Time point': '24, 48 and 72 hours', 'Score': '0', 'Max score': '0', 'Reversibility': 'fully reversible within: 48 hours'}, {'Irritation parameter': 'iris score', 'Basis': 'mean', 'Time point': '24, 48 and 72 hours', 'Score': '0.22', 'Max score': '1', 'Reversibility': 'fully reversible within: 72 hours'}, {'Irritation parameter': 'conjunctivae score', 'Basis': 'mean', 'Time point': '24, 48 and 72 hours', 'Score': '0.44', 'Max score': '2', 'Reversibility': 'fully reversible within: 48 hours'}, {'Irritation parameter': 'chemosis score', 'Basis': 'mean', 'Time point': '24, 48 and 72 hours', 'Score': '0', 'Max score': '2', 'Reversibility': 'fully reversible within: 24 hours', 'Remarks': 'scores observed one hour after treatment'}]</t>
  </si>
  <si>
    <t>205-516-1</t>
  </si>
  <si>
    <t>CCOC(=O)CC(=O)C</t>
  </si>
  <si>
    <t>[{'Irritation parameter': 'cornea score', 'Basis': 'mean all animals', 'Time point': '1, 24, 48, 27 h', 'Score': '0', 'Max score': '0', 'Reversibility': 'other: not applicable'}, {'Irritation parameter': 'iris score', 'Basis': 'mean all animals', 'Time point': '1, 24, 48, 72 h', 'Score': '0', 'Max score': '0', 'Reversibility': 'other: not applicable'}, {'Irritation parameter': 'conjunctivae score', 'Basis': 'animal #1 mean', 'Time point': '1, 24, 48, 72 h', 'Score': '0.7', 'Max score': '1', 'Reversibility': 'fully reversible within: 72 h'}, {'Irritation parameter': 'conjunctivae score', 'Basis': 'animal #2 mean', 'Time point': '1, 24, 48, 72 h', 'Score': '0.7', 'Max score': '1', 'Reversibility': 'fully reversible within: 72 h'}, {'Irritation parameter': 'conjunctivae score', 'Basis': 'animal #3 mean', 'Time point': '1, 24, 48, 72 h', 'Score': '0.7', 'Max score': '1', 'Reversibility': 'fully reversible within: 72 h'}, {'Irritation parameter': 'chemosis score', 'Basis': 'animal #1 mean', 'Time point': '1, 24, 48, 72 h', 'Score': '0', 'Max score': '0', 'Reversibility': 'other: not applicable'}, {'Irritation parameter': 'chemosis score', 'Basis': 'animal #2 mean', 'Time point': '1, 24, 48, 72 h', 'Score': '0.3', 'Max score': '1', 'Reversibility': 'fully reversible within: 48 h'}, {'Irritation parameter': 'chemosis score', 'Basis': 'animal #3 mean', 'Time point': '1, 24, 48, 72 h', 'Score': '0.3', 'Max score': '1', 'Reversibility': 'fully reversible within: 48 h'}]</t>
  </si>
  <si>
    <t>205-524-5</t>
  </si>
  <si>
    <t>CCCCC(CC)COC(=O)C=CC(=O)OCC(CC)CCCC</t>
  </si>
  <si>
    <t>[{'Irritation parameter': 'cornea score degree', 'Basis': 'animal #1', 'Time point': 'overall at 24, 48 and 72h', 'Score': '0', 'Max score': '4'}, {'Irritation parameter': 'cornea score area', 'Basis': 'animal #1', 'Time point': 'overall at 24, 48 and 72h', 'Score': '0', 'Max score': '4'}, {'Irritation parameter': 'iris score', 'Basis': 'animal #1', 'Time point': 'overall at 24, 48 and 72h', 'Score': '0', 'Max score': '2'}, {'Irritation parameter': 'conjunctivae score redness', 'Basis': 'animal #1', 'Time point': 'overall at 24, 48 and 72h', 'Score': '0.33', 'Max score': '3', 'Reversibility': 'fully reversible within: 48 hours'}, {'Irritation parameter': 'chemosis score', 'Basis': 'animal #1', 'Time point': 'overall at 24, 48 and 72h', 'Score': '0', 'Max score': '4'}, {'Irritation parameter': 'cornea score degree', 'Basis': 'animal #2', 'Time point': 'overall at 24, 48 and 72h', 'Score': '0', 'Max score': '4'}, {'Irritation parameter': 'cornea score area', 'Basis': 'animal #2', 'Time point': 'overall at 24, 48 and 72h', 'Score': '0', 'Max score': '4'}, {'Irritation parameter': 'iris score', 'Basis': 'animal #2', 'Time point': 'overall at 24, 48 and 72h', 'Score': '0', 'Max score': '2'}, {'Irritation parameter': 'conjunctivae score Redness', 'Basis': 'animal #2', 'Time point': 'overall at 24, 48 and 72h', 'Score': '0.33', 'Max score': '3', 'Reversibility': 'fully reversible within: 48 hours'}, {'Irritation parameter': 'chemosis score', 'Basis': 'animal #2', 'Time point': 'overall at 24, 48 and 72h', 'Score': '0', 'Max score': '4'}, {'Irritation parameter': 'cornea score degree', 'Basis': 'animal #3', 'Time point': 'overall at 24, 48 and 72h', 'Score': '0', 'Max score': '4'}, {'Irritation parameter': 'cornea score area', 'Basis': 'animal #3', 'Time point': 'overall at 24, 48 and 72h', 'Score': '0', 'Max score': '4'}, {'Irritation parameter': 'iris score', 'Basis': 'animal #3', 'Time point': 'overall at 24, 48 and 72h', 'Score': '0', 'Max score': '2'}, {'Irritation parameter': 'conjunctivae score Redness', 'Basis': 'animal #3', 'Time point': 'overall at 24, 48 and 72h', 'Score': '0.33', 'Max score': '3', 'Reversibility': 'fully reversible within: 48 hours'}, {'Irritation parameter': 'chemosis score', 'Basis': 'animal #3', 'Time point': 'overall at 24, 48 and 72h', 'Score': '0', 'Max score': '4'}, {'Irritation parameter': 'cornea score degree', 'Basis': 'animal #4', 'Time point': 'overall at 24, 48 and 72h', 'Score': '0', 'Max score': '4'}, {'Irritation parameter': 'cornea score area', 'Basis': 'animal #4', 'Time point': 'overall at 24, 48 and 72h', 'Score': '0', 'Max score': '4'}, {'Irritation parameter': 'iris score', 'Basis': 'animal #4', 'Time point': 'overall at 24, 48 and 72h', 'Score': '0', 'Max score': '2'}, {'Irritation parameter': 'conjunctivae score redness', 'Basis': 'animal #4', 'Time point': 'overall at 24, 48 and 72h', 'Score': '0.33', 'Max score': '3', 'Reversibility': 'fully reversible within: 48 hours'}, {'Irritation parameter': 'chemosis score', 'Basis': 'animal #4', 'Time point': 'overall at 24, 48 and 72h', 'Score': '0', 'Max score': '4'}]</t>
  </si>
  <si>
    <t>205-527-1</t>
  </si>
  <si>
    <t>CCCCCCC(=O)OCC=C</t>
  </si>
  <si>
    <t>[{'Irritation parameter': 'cornea score degree of opacity', 'Basis': 'mean', 'Time point': '24 - 72 hours', 'Score': '1.67', 'Max score': '2', 'Reversibility': 'not fully reversible within: 21 days'}, {'Irritation parameter': 'cornea score area of cornea involved', 'Basis': 'mean', 'Time point': '24 - 72 hours', 'Score': '2.67', 'Max score': '4', 'Reversibility': 'not fully reversible within: 21 days'}, {'Irritation parameter': 'iris score', 'Basis': 'mean', 'Time point': '24 - 72 hours', 'Score': '1', 'Max score': '1', 'Reversibility': 'fully reversible within: 21 days'}, {'Irritation parameter': 'conjunctivae score redness', 'Basis': 'mean', 'Time point': '24 - 72 hours', 'Score': '2', 'Max score': '2', 'Reversibility': 'not fully reversible within: 21 days'}, {'Irritation parameter': 'chemosis score', 'Basis': 'mean', 'Time point': '24 - 72 hours', 'Score': '2', 'Max score': '2', 'Reversibility': 'not fully reversible within: 21 days'}, {'Irritation parameter': 'conjunctivae score discharge', 'Basis': 'mean', 'Time point': '24 - 72 hours', 'Score': '2', 'Max score': '2', 'Reversibility': 'not fully reversible within: 21 days'}]</t>
  </si>
  <si>
    <t>205-553-3</t>
  </si>
  <si>
    <t>CC(=O)[O-].CC(=O)[O-].[Cu+2]</t>
  </si>
  <si>
    <t>[{'Irritation parameter': 'cornea score', 'Basis': 'mean of 6 animals', 'Time point': 'average 24, 48 and 72h', 'Score': '0', 'Max score': '4', 'Reversibility': 'other: no effects', 'Remarks': 'no effects in any animal'}, {'Irritation parameter': 'iris score', 'Basis': 'mean of 6 animals', 'Time point': 'average 24, 48 and 72h', 'Score': '0', 'Max score': '2', 'Reversibility': 'other: no effects', 'Remarks': 'no effects in any animal'}, {'Irritation parameter': 'conjunctivae score', 'Basis': 'mean of 6 animals', 'Time point': 'average 24, 48 and 72h', 'Score': '0.33', 'Max score': '3', 'Reversibility': 'fully reversible within: 72h'}, {'Irritation parameter': 'chemosis score', 'Basis': 'mean of 6 animals', 'Time point': 'average 24, 48 and 72h', 'Score': '0.22', 'Max score': '4', 'Reversibility': 'fully reversible within: 48h'}]</t>
  </si>
  <si>
    <t>205-571-1</t>
  </si>
  <si>
    <t>CCCCCCCCCCCCCCCC(=O)OC(C)C</t>
  </si>
  <si>
    <t>[{'Irritation parameter': 'cornea score', 'Basis': 'mean', 'Time point': '24 + 48 + 72 hr', 'Score': '0', 'Max score': '4'}, {'Irritation parameter': 'iris score', 'Basis': 'mean', 'Time point': '24 + 48 + 72 hr', 'Score': '0', 'Max score': '2'}, {'Irritation parameter': 'conjunctivae score', 'Basis': 'mean', 'Time point': '24 + 48 + 72 hr', 'Score': '0.33', 'Max score': '3', 'Reversibility': 'not fully reversible within: 48 hr'}, {'Irritation parameter': 'chemosis score', 'Basis': 'mean', 'Time point': '24 + 48 + 72 hr', 'Score': '0', 'Max score': '4'}]</t>
  </si>
  <si>
    <t>205-633-8</t>
  </si>
  <si>
    <t>C(=O)(O)[O-].[Na+]</t>
  </si>
  <si>
    <t>[{'Irritation parameter': 'cornea score', 'Basis': 'mean', 'Time point': '24 - 72 h', 'Score': '0.44', 'Max score': '4', 'Reversibility': 'fully reversible within: 72 h'}, {'Irritation parameter': 'iris score', 'Basis': 'mean', 'Time point': '24-72 h', 'Score': '0.56', 'Max score': '2', 'Reversibility': 'fully reversible within: 7 days'}, {'Irritation parameter': 'conjunctivae score', 'Basis': 'mean', 'Time point': '24 -72 h', 'Score': '1.2', 'Max score': '4', 'Reversibility': 'fully reversible within: 7 days'}, {'Irritation parameter': 'chemosis score', 'Basis': 'mean', 'Time point': '24-72 h', 'Score': '0.89', 'Max score': '4', 'Reversibility': 'fully reversible within: 7 days'}]</t>
  </si>
  <si>
    <t>205-743-6</t>
  </si>
  <si>
    <t>CCCCC(CC)C(=O)O</t>
  </si>
  <si>
    <t>[{'Irritation parameter': 'cornea score', 'Basis': 'mean', 'Time point': '24+48+72 h', 'Score': '1', 'Max score': '4', 'Reversibility': 'not fully reversible within: 21 days'}, {'Irritation parameter': 'iris score', 'Basis': 'mean', 'Time point': '24+48+72 h', 'Score': '0', 'Max score': '2'}, {'Irritation parameter': 'conjunctivae score', 'Basis': 'mean', 'Time point': '24+48+72 h', 'Score': '2.6', 'Max score': '3', 'Reversibility': 'not fully reversible within: 21 days'}, {'Irritation parameter': 'chemosis score', 'Basis': 'mean', 'Time point': '24+48+72 h', 'Score': '1.1', 'Max score': '4', 'Reversibility': 'fully reversible within: 14 days'}]</t>
  </si>
  <si>
    <t>205-788-1</t>
  </si>
  <si>
    <t>CCCCCCCCCCCCOS(=O)(=O)[O-].[Na+]</t>
  </si>
  <si>
    <t>[{'Irritation parameter': 'other: Primary Irritation score', 'Basis': 'mean', 'Time point': '1, 24, 48, 72 hours', 'Score': '0', 'Max score': '0'}]</t>
  </si>
  <si>
    <t>206-420-2</t>
  </si>
  <si>
    <t>C(C(N(C(C(C(F)(F)F)(F)F)(F)F)C(C(C(F)(F)F)(F)F)(F)F)(F)F)(C(F)(F)F)(F)F</t>
  </si>
  <si>
    <t>[{'Irritation parameter': 'cornea score', 'Basis': 'other: Mean scores for all animals', 'Time point': '24, 48 and 72 hours', 'Score': '0', 'Reversibility': 'other: not applicable', 'Remarks': 'Mean scores calculated according to the criteria described in Regulation (EC) No 1272/2008'}, {'Irritation parameter': 'iris score', 'Basis': 'other: Mean scores for all animals', 'Time point': '24, 48 and 72 hours', 'Score': '0', 'Reversibility': 'other: not applicable', 'Remarks': 'Mean scores calculated according to the criteria described in Regulation (EC) No 1272/2008'}, {'Irritation parameter': 'conjunctivae score', 'Basis': 'other: Mean scores for all animals', 'Time point': '24, 48 and 72 hours', 'Score': '0.67', 'Reversibility': 'fully reversible', 'Remarks': 'Mean scores calculated according to the criteria described in Regulation (EC) No 1272/2008'}, {'Irritation parameter': 'chemosis score', 'Basis': 'other: Mean scores for all animals', 'Time point': '24, 48 and 72 hours', 'Score': '0', 'Reversibility': 'other: not applicable', 'Remarks': 'Mean scores calculated according to the criteria described in Regulation (EC) No 1272/2008'}]</t>
  </si>
  <si>
    <t>207-439-9</t>
  </si>
  <si>
    <t>C(=O)([O-])[O-].[Ca+2]</t>
  </si>
  <si>
    <t>[{'Irritation parameter': 'conjunctivae score', 'Basis': 'animal #1', 'Time point': '24-48-72h', 'Score': '1.33', 'Max score': '2', 'Reversibility': 'fully reversible within: 6 days'}, {'Irritation parameter': 'chemosis score', 'Basis': 'animal #1', 'Time point': '24-48-72h', 'Score': '1', 'Max score': '1', 'Reversibility': 'fully reversible within: 6 days'}, {'Irritation parameter': 'cornea score', 'Basis': 'animal #1', 'Time point': '24-48-72h', 'Score': '1.66', 'Max score': '3', 'Reversibility': 'fully reversible within: 6 days'}, {'Irritation parameter': 'conjunctivae score', 'Basis': 'animal #2', 'Time point': '24-48-72h', 'Score': '1.66', 'Max score': '2', 'Reversibility': 'fully reversible within: 6 days'}, {'Irritation parameter': 'chemosis score', 'Basis': 'animal #2', 'Time point': '24-48-72h', 'Score': '0.66', 'Max score': '1', 'Reversibility': 'fully reversible within: 6 days'}, {'Irritation parameter': 'cornea score', 'Basis': 'animal #2', 'Time point': '24-48-72h', 'Score': '1.33', 'Max score': '2', 'Reversibility': 'fully reversible within: 6 days'}]</t>
  </si>
  <si>
    <t>208-015-6</t>
  </si>
  <si>
    <t>C1CCOCOC1</t>
  </si>
  <si>
    <t>[{'Irritation parameter': 'chemosis score', 'Basis': 'animal #1', 'Time point': 'Average 24, 48, 72 hours', 'Score': '2.33', 'Max score': '4', 'Reversibility': 'fully reversible'}, {'Irritation parameter': 'other: redness', 'Basis': 'animal #1', 'Time point': 'Average 24, 48, 72 hours', 'Score': '2.33', 'Max score': '3', 'Reversibility': 'fully reversible'}, {'Irritation parameter': 'iris score', 'Basis': 'animal #1', 'Time point': 'Average 24, 48, 72 hours', 'Score': '0.67', 'Max score': '2', 'Reversibility': 'fully reversible'}, {'Irritation parameter': 'cornea score', 'Basis': 'animal #1', 'Time point': 'Average 24, 48, 72 hours', 'Score': '1', 'Max score': '4', 'Reversibility': 'fully reversible'}, {'Irritation parameter': 'chemosis score', 'Basis': 'animal #2', 'Time point': 'Average 24, 48, 72 hours', 'Score': '0.33', 'Max score': '4', 'Reversibility': 'fully reversible'}, {'Irritation parameter': 'other: Redness', 'Basis': 'animal #2', 'Time point': 'Average 24, 48, 72 hours', 'Score': '0.33', 'Max score': '3', 'Reversibility': 'fully reversible'}, {'Irritation parameter': 'iris score', 'Basis': 'animal #2', 'Time point': 'Average 24, 48, 72 hours', 'Score': '0', 'Max score': '3'}, {'Irritation parameter': 'cornea score', 'Basis': 'animal #2', 'Time point': 'Average 24, 48, 72 hours', 'Score': '0', 'Max score': '4'}, {'Irritation parameter': 'chemosis score', 'Basis': 'animal #3', 'Time point': 'Average 24, 48, 72 hours', 'Score': '0.33', 'Max score': '4', 'Reversibility': 'fully reversible'}, {'Irritation parameter': 'other: Redness', 'Basis': 'animal #3', 'Time point': 'Average 24, 48, 72 hours', 'Score': '0.33', 'Max score': '3', 'Reversibility': 'fully reversible'}, {'Irritation parameter': 'iris score', 'Basis': 'animal #3', 'Time point': 'Average 24, 48, 72 hours', 'Score': '0.33', 'Max score': '2', 'Reversibility': 'fully reversible'}, {'Irritation parameter': 'cornea score', 'Basis': 'animal #3', 'Time point': 'Average 24, 48, 72 hours', 'Score': '0', 'Max score': '4'}]</t>
  </si>
  <si>
    <t>208-401-4</t>
  </si>
  <si>
    <t>C(C(C(C(C(C(=O)O)O)O)O)O)O</t>
  </si>
  <si>
    <t>[{'Irritation parameter': 'conjunctivae score', 'Basis': 'animal #1', 'Time point': '24, 48, 72 h', 'Score': '0.67', 'Max score': '3', 'Reversibility': 'fully reversible within: 48 h', 'Remarks': 'female rabbit'}, {'Irritation parameter': 'conjunctivae score', 'Basis': 'animal #2', 'Time point': '24, 48, 72 h', 'Score': '0', 'Max score': '3', 'Reversibility': 'other: no effects'}, {'Irritation parameter': 'conjunctivae score', 'Basis': 'animal #3', 'Time point': '24, 48, 72 h', 'Score': '0', 'Max score': '3', 'Reversibility': 'other: no effect'}, {'Irritation parameter': 'conjunctivae score', 'Basis': 'animal #4', 'Time point': '24, 48, 72 h', 'Score': '0', 'Max score': '3', 'Reversibility': 'other: no effect'}, {'Irritation parameter': 'conjunctivae score', 'Basis': 'animal #5', 'Time point': '24, 48, 72 h', 'Score': '0', 'Max score': '3', 'Reversibility': 'other: no effect'}, {'Irritation parameter': 'conjunctivae score', 'Basis': 'animal #6', 'Time point': '24, 48, 72 h', 'Score': '0', 'Max score': '3', 'Reversibility': 'other: no effect'}, {'Irritation parameter': 'cornea score', 'Basis': 'mean', 'Time point': '24, 48, 72 h', 'Score': '0', 'Max score': '4', 'Reversibility': 'other: no effects'}, {'Irritation parameter': 'iris score', 'Basis': 'mean', 'Time point': '24, 48, 72 h', 'Score': '0', 'Max score': '2', 'Reversibility': 'other: no effects'}, {'Irritation parameter': 'chemosis score', 'Basis': 'mean', 'Time point': '24, 48, 72 h', 'Score': '0', 'Max score': '4', 'Reversibility': 'other: no effects'}]</t>
  </si>
  <si>
    <t>208-759-1</t>
  </si>
  <si>
    <t>CC(C)CC(C)(C)C</t>
  </si>
  <si>
    <t>[{'Irritation parameter': 'overall irritation score', 'Basis': 'mean', 'Time point': '24/48/72h', 'Score': '0', 'Max score': '0', 'Reversibility': 'other: no effects'}]</t>
  </si>
  <si>
    <t>208-764-9</t>
  </si>
  <si>
    <t>C[Si]1(O[Si](O[Si](O[Si](O[Si](O1)(C)C)(C)C)(C)C)(C)C)C</t>
  </si>
  <si>
    <t>[{'Irritation parameter': 'cornea score', 'Basis': 'other: both animals tested', 'Time point': 'mean 24, 48 and 72 hrs', 'Score': '0', 'Max score': '4', 'Reversibility': 'other: not applicable'}, {'Irritation parameter': 'iris score', 'Basis': 'other: both animals tested', 'Time point': 'mean 24, 48 and 72 hrs', 'Score': '0', 'Max score': '2', 'Reversibility': 'other: not applicable'}, {'Irritation parameter': 'chemosis score', 'Basis': 'other: both animals tested', 'Time point': 'mean 24, 48 and 72 hrs', 'Score': '0', 'Max score': '4', 'Reversibility': 'other: not applicable'}, {'Irritation parameter': 'other: redness score', 'Basis': 'other: both animals tested', 'Time point': 'mean 24, 48 and 72 hrs', 'Score': '0.66', 'Max score': '3', 'Reversibility': 'not fully reversible within: 72 hours'}]</t>
  </si>
  <si>
    <t>231-448-7</t>
  </si>
  <si>
    <t>OP(=O)([O-])[O-].[Na+].[Na+]</t>
  </si>
  <si>
    <t>[{'Irritation parameter': 'cornea score', 'Basis': 'mean', 'Time point': '24 - 72 h', 'Score': '0', 'Max score': '4', 'Reversibility': 'other: no effects'}, {'Irritation parameter': 'iris score', 'Basis': 'mean', 'Time point': '24 - 72 h', 'Score': '0', 'Max score': '2', 'Reversibility': 'other: no effects'}, {'Irritation parameter': 'conjunctivae score', 'Basis': 'animal #1', 'Time point': '24 - 72 h', 'Score': '0', 'Max score': '3', 'Reversibility': 'other: no effects', 'Remarks': 'red compound residues after one hour'}, {'Irritation parameter': 'conjunctivae score', 'Basis': 'animal #2', 'Time point': '24 - 72 h', 'Score': '0.67', 'Max score': '3', 'Reversibility': 'fully reversible within: 4 days', 'Remarks': 'red compound residues after one hour'}, {'Irritation parameter': 'chemosis score', 'Basis': 'mean', 'Time point': '24 - 72 h', 'Score': '0', 'Max score': '4', 'Reversibility': 'other: no effects'}]</t>
  </si>
  <si>
    <t>231-494-8</t>
  </si>
  <si>
    <t>CC1=CC(=C(C=C1Cl)NN=C2C3=CC=CC=C3C=C(C2=O)C(=O)[O-])S(=O)(=O)[O-].[Ba+2]</t>
  </si>
  <si>
    <t>[{'Irritation parameter': 'cornea score', 'Basis': 'mean', 'Time point': '24/48/72h', 'Score': '0', 'Max score': '0'}, {'Irritation parameter': 'iris score', 'Basis': 'mean', 'Time point': '24/48/72h', 'Score': '0', 'Max score': '0'}]</t>
  </si>
  <si>
    <t>209-136-7</t>
  </si>
  <si>
    <t>C[Si]1(O[Si](O[Si](O[Si](O1)(C)C)(C)C)(C)C)C</t>
  </si>
  <si>
    <t>[{'Irritation parameter': 'cornea score', 'Basis': 'mean Animal # 1, 2, and 3', 'Time point': '24, 48, and 72 hours', 'Score': 'ca. 0', 'Max score': '4', 'Reversibility': 'other: not applicable'}, {'Irritation parameter': 'iris score', 'Basis': 'mean Animal # 1, 2, and 3', 'Time point': '24, 48, and 72 hours', 'Score': 'ca. 0', 'Max score': '2', 'Reversibility': 'other: not applicable'}, {'Irritation parameter': 'conjunctivae score redness', 'Basis': 'mean Animal #1, 2, and 3', 'Time point': '24, 48, and 72 hours', 'Score': 'ca. 1', 'Max score': '3', 'Reversibility': 'fully reversible within: 9 days'}, {'Irritation parameter': 'chemosis score', 'Basis': 'mean Animal #1', 'Time point': '24, 48, and 72 hours', 'Score': 'ca. 1', 'Max score': '4', 'Reversibility': 'fully reversible within: 8 days'}, {'Irritation parameter': 'chemosis score', 'Basis': 'mean Animal #2', 'Time point': '24, 48, and 72 hours', 'Score': 'ca. 2', 'Max score': '4', 'Reversibility': 'fully reversible within: 8 days'}, {'Irritation parameter': 'chemosis score', 'Basis': 'mean Animal # 3', 'Time point': '24, 48, and 72 hours', 'Score': 'ca. 1', 'Max score': '4', 'Reversibility': 'fully reversible within: 7 days'}]</t>
  </si>
  <si>
    <t>232-433-8</t>
  </si>
  <si>
    <t>CC(=CCCC(=C)C=C)CCC=C(C)C=O</t>
  </si>
  <si>
    <t>232-443-2</t>
  </si>
  <si>
    <t>C1=CC=CC=C1</t>
  </si>
  <si>
    <t>[{'Irritation parameter': 'cornea score', 'Basis': 'other: mean for animals 1, 2 and 3', 'Time point': '24, 48, and 72 hours', 'Score': '0', 'Max score': '4', 'Reversibility': 'other: Reversibility does not apply since no signs of corneal irritation were evident at these observation periods.', 'Remarks': 'The mean cornea score for each animal tested was 0.'}, {'Irritation parameter': 'iris score', 'Basis': 'other: mean for animals 1, 2 and 3', 'Time point': '24, 48, and 72 hours', 'Score': '0', 'Max score': '2', 'Reversibility': 'other: Reversibility does not apply since no signs of irritation to the iris were evident at these observation periods.', 'Remarks': 'The mean iris score for each animal tested was 0.'}, {'Irritation parameter': 'conjunctivae score', 'Basis': 'other: mean for animal #1', 'Time point': '24, 48, and 72 hours', 'Score': '1.3', 'Max score': '3', 'Reversibility': 'fully reversible within: 8 days', 'Remarks': 'The mean score for conjunctival erythema for observations at 24, 48 and 72 hours was 1.3. Erythema scores were 3 at the 1-hour observation; 2 at the 24-hour observation; and 1 at the 48- and 72-hour observations. The eye was normal by Day 8.'}, {'Irritation parameter': 'chemosis score', 'Basis': 'other: mean for animal #1', 'Time point': '24, 48, and 72 hours', 'Score': '1.3', 'Max score': '4', 'Reversibility': 'fully reversible within: 4 days', 'Remarks': 'The mean score for conjunctival chemosis for observations at 24, 48 and 72 hours was 1.3. Chemosis scores were 3 at the 1-hour observation; 2 at the 24-hour observation; and 1 at the 48- and 72-hour observations. The eye was normal by Day 4.'}, {'Irritation parameter': 'conjunctivae score', 'Basis': 'other: mean for animal #2', 'Time point': '24, 48, and 72 hours', 'Score': '0.7', 'Max score': '3', 'Reversibility': 'fully reversible within: 72 hours', 'Remarks': 'The mean score for conjunctival erythema for observations at 24, 48 and 72 hours was 0.7. Erythema scores were 2 at the 1-hour observation; 1 at the 24- and 48-hour observations; and 0 at the 72-hour observation. The eye was normal by 72 hours.'}, {'Irritation parameter': 'chemosis score', 'Basis': 'other: mean for animal #2', 'Time point': '24, 48, and 72 hours', 'Score': '0.3', 'Max score': '4', 'Reversibility': 'fully reversible within: 48 hours', 'Remarks': 'The mean score for conjunctival chemosis for observations at 24, 48 and 72 hours was 0.3. Chemosis scores were 2 at the 1-hour observation; 1 at the 24-hour observation; and 0 at the 48- and 72-hour observations. The eye was normal by 48 hours.'}, {'Irritation parameter': 'conjunctivae score', 'Basis': 'other: mean for animal #3', 'Time point': '24, 48, and 72 hours', 'Score': '0.7', 'Max score': '3', 'Reversibility': 'fully reversible within: 72 hours', 'Remarks': 'The mean score for conjunctival erythema for observations at 24, 48 and 72 hours was 0.7. Erythema scores were 2 at the 1-hour observation; 1 at the 24- and 48-hour observations; and 0 at the 72-hour observation. The eye was normal by 72 hours.'}, {'Irritation parameter': 'chemosis score', 'Basis': 'other: mean for animal #3', 'Time point': '24, 48, and 72 hours', 'Score': '0.3', 'Max score': '4', 'Reversibility': 'fully reversible within: 48 hours', 'Remarks': 'The mean score for conjunctival chemosis for observations at 24, 48 and 72 hours was 0.3. Chemosis scores were 3 at the 1-hour observation; 1 at the 24-hour observation; and 0 at the 48- and 72-hour observations. The eye was normal by 48 hours.'}]</t>
  </si>
  <si>
    <t>232-475-7</t>
  </si>
  <si>
    <t>CC(C)C1=CC2=CCC3C(C2CC1)(CCCC3(C)C(=O)O)C</t>
  </si>
  <si>
    <t>[{'Irritation parameter': 'cornea score', 'Basis': 'mean', 'Time point': '24, 48, and 72 hours and Day 4 and Day 7', 'Score': '0', 'Max score': '80', 'Remarks': 'For the 6 unwashed eyes, no irritant effect from the test substance was noted for the cornea during the 7-day observation period. Cornea scores = Opacity Grade x Area Involved x 5'}, {'Irritation parameter': 'iris score', 'Basis': 'mean', 'Time point': '24, 48, and 72 hours and Day 4 and Day 7', 'Score': '0', 'Max score': '10', 'Remarks': 'For the 6 unwashed eyes, no irritant effect from the test substance was noted for the iris during the 7-day observation period. Iris scores = Iris Grade x 5'}, {'Irritation parameter': 'conjunctivae score', 'Basis': 'mean', 'Time point': '24 and 48 hours', 'Score': '0.67', 'Max score': '20', 'Remarks': 'For 2/6 unwashed eyes, redness (Grade 1) of the conjunctivae was noted. No other signs of redness were noted for the remaining 4 unwashed eyes during these two examination periods. No signs of discharge or chemosis were evident for the 6 unwashed eyes.'}, {'Irritation parameter': 'conjunctivae score', 'Basis': 'mean', 'Time point': '72 hours', 'Score': '0.33', 'Max score': '20', 'Remarks': 'For 1/6 unwashed eyes, redness (Grade 1) of the conjunctivae was noted. No other signs of redness were noted for the remaining 5 unwashed eyes during this examination period. No signs of discharge or chemosis were evident for the 6 unwashed eyes.'}, {'Irritation parameter': 'conjunctivae score', 'Basis': 'mean', 'Time point': '4 and 7 days', 'Score': '0', 'Max score': '20', 'Remarks': 'No irritant effect from the test substance was noted for the conjunctivae during the 4- and 7-day examinations. Conjunctiva scores = Redness Grade + Chemosis Grade + Discharge Grade x 2'}]</t>
  </si>
  <si>
    <t>232-479-9</t>
  </si>
  <si>
    <t>CC(C)C1=CC2=CCC3C(C2CC1)(CCCC34C(=O)OCC56CC4(C5)C6)C</t>
  </si>
  <si>
    <t>[{'Irritation parameter': 'cornea score', 'Basis': 'animal #1', 'Time point': '24, 48 72 hours', 'Score': '0', 'Max score': '4', 'Reversibility': 'fully reversible'}, {'Irritation parameter': 'iris score', 'Basis': 'animal #1', 'Time point': '24, 48 72 hours', 'Score': '0', 'Max score': '2', 'Reversibility': 'fully reversible'}, {'Irritation parameter': 'conjunctivae score', 'Basis': 'animal #1', 'Time point': '24, 48 72 hours', 'Score': '0 1', 'Max score': '3', 'Reversibility': 'fully reversible within: 48 hours'}, {'Irritation parameter': 'chemosis score', 'Basis': 'animal #1', 'Time point': '24, 48 72 hours', 'Score': '0 1', 'Max score': '4', 'Reversibility': 'fully reversible within: 48 hours'}, {'Irritation parameter': 'cornea score', 'Basis': 'animal #2', 'Time point': '24, 48 72 hours', 'Score': '0', 'Max score': '4', 'Reversibility': 'fully reversible'}, {'Irritation parameter': 'iris score', 'Basis': 'animal #2', 'Time point': '24, 48 72 hours', 'Score': '0', 'Max score': '2', 'Reversibility': 'fully reversible'}, {'Irritation parameter': 'conjunctivae score', 'Basis': 'animal #2', 'Time point': '24, 48 72 hours', 'Score': '0 1', 'Max score': '3', 'Reversibility': 'fully reversible within: 48 hours'}, {'Irritation parameter': 'chemosis score', 'Basis': 'animal #2', 'Time point': '24, 48 72 hours', 'Score': '0', 'Max score': '4', 'Reversibility': 'fully reversible'}, {'Irritation parameter': 'cornea score', 'Basis': 'animal #3', 'Time point': '24, 48 72 hours', 'Score': '0', 'Max score': '4', 'Reversibility': 'fully reversible'}, {'Irritation parameter': 'iris score', 'Basis': 'animal #3', 'Time point': '24, 48 72 hours', 'Score': '0', 'Max score': '2', 'Reversibility': 'fully reversible'}, {'Irritation parameter': 'conjunctivae score', 'Basis': 'animal #3', 'Time point': '24, 48 72 hours', 'Score': '0', 'Max score': '3', 'Reversibility': 'fully reversible within: 48 hours'}, {'Irritation parameter': 'chemosis score', 'Basis': 'animal #3', 'Time point': '24, 48 72 hours', 'Score': '0 1', 'Max score': '4', 'Reversibility': 'fully reversible within: 48 hours'}]</t>
  </si>
  <si>
    <t>233-215-5</t>
  </si>
  <si>
    <t>CC(C)(C1=CC=CC=C1)C2=CC=C(C=C2)NC3=CC=C(C=C3)C(C)(C)C4=CC=CC=C4</t>
  </si>
  <si>
    <t>[{'Irritation parameter': 'cornea score (opacity)', 'Basis': 'animal #1 (mean)', 'Time point': '24, 48 and 72 hrs.', 'Score': '2', 'Max score': '4', 'Reversibility': 'not reversible within 72 hours', 'Remarks': 'outside of the eyelids were red and swollen'}, {'Irritation parameter': 'iris score', 'Basis': 'animal #1 (mean)', 'Time point': '24, 48 and 72 hrs.', 'Score': '1', 'Max score': '2', 'Reversibility': 'not reversible within 72 hours', 'Remarks': 'outside of the eyelids were red and swollen'}, {'Irritation parameter': 'chemosis score', 'Basis': 'animal #1 (mean)', 'Time point': '24, 48 and 72 hrs.', 'Score': '4', 'Max score': '4', 'Reversibility': 'not reversible within 72 hours', 'Remarks': 'outside of the eyelids were red and swollen'}, {'Irritation parameter': 'conjunctivae score (redness)', 'Basis': 'animal #1 (mean)', 'Time point': '24, 48 and 72 hrs.', 'Score': '3', 'Max score': '3', 'Reversibility': 'not reversible within 72 hours', 'Remarks': 'outside of the eyelids were red and swollen'}]</t>
  </si>
  <si>
    <t>233-332-1</t>
  </si>
  <si>
    <t>[N+](=O)([O-])[O-].[N+](=O)([O-])[O-].[Ca+2]</t>
  </si>
  <si>
    <t>[{'Irritation parameter': 'cornea score Degree of opacity', 'Basis': 'animal: 69147 Male', 'Time point': 'Mean 24, 48 and 72 hours', 'Score': '0', 'Max score': '4', 'Reversibility': 'no data No effects observed'}, {'Irritation parameter': 'cornea score Degree of opacity', 'Basis': 'animal: 69180 Male', 'Time point': 'Mean 24, 48 and 72 hours', 'Score': '0', 'Max score': '4', 'Reversibility': 'no data No effects observed'}, {'Irritation parameter': 'iris score', 'Basis': 'animal: 69147 Male', 'Time point': 'Mean 24, 48 and 72 hours', 'Score': '0', 'Max score': '2', 'Reversibility': 'no data No effects observed'}, {'Irritation parameter': 'iris score', 'Basis': 'animal: 69180 Male', 'Time point': 'Mean 24, 48 and 72 hours', 'Score': '0', 'Max score': '2', 'Reversibility': 'no data No effects observed'}, {'Irritation parameter': 'other: redness', 'Basis': 'animal: 69147 Male', 'Time point': 'Mean 24, 48 and 72 hours', 'Score': '0.66', 'Max score': '3', 'Reversibility': 'fully reversible within: 72 hours'}, {'Irritation parameter': 'other: redness', 'Basis': 'animal: 69180 Male', 'Time point': 'Mean 24, 48 and 72 hours', 'Score': '0.66', 'Max score': '3', 'Reversibility': 'fully reversible within: 72 hours'}, {'Irritation parameter': 'chemosis score', 'Basis': 'animal: 69147 Male', 'Time point': 'Mean 24, 48 and 72', 'Score': '0.33', 'Max score': '4', 'Reversibility': 'fully reversible within: 48 hours'}, {'Irritation parameter': 'chemosis score', 'Basis': 'animal: 69180 Male', 'Time point': 'Mean 24, 48 and 72 hours', 'Score': '0.33', 'Max score': '4', 'Reversibility': 'fully reversible within: 48 hours'}]</t>
  </si>
  <si>
    <t>233-433-0</t>
  </si>
  <si>
    <t>[O-]P(=O)([O-])F.[Na+].[Na+]</t>
  </si>
  <si>
    <t>[{'Irritation parameter': 'cornea score', 'Basis': 'mean', 'Time point': 'Mean of 24, 48 and 72 hours', 'Score': '0', 'Max score': '0', 'Reversibility': 'other: No effects were observed during 7 day observation period.'}, {'Irritation parameter': 'iris score', 'Basis': 'mean', 'Time point': 'Mean of 24, 48 and 72 hours', 'Score': '0', 'Max score': '0', 'Reversibility': 'other: No effects were observed during 7 day observation period.'}, {'Irritation parameter': 'conjunctivae score', 'Basis': 'mean', 'Time point': 'Mean of 24, 48 and 72 hours', 'Score': '0', 'Max score': '0', 'Reversibility': 'other: No effects were observed during 7 day observation period.'}, {'Irritation parameter': 'chemosis score', 'Basis': 'mean', 'Time point': 'Mean of 24, 48 and 72 hours', 'Score': '0', 'Max score': '0', 'Reversibility': 'other: No effects were observed during 7 day observation period.'}]</t>
  </si>
  <si>
    <t>233-593-1</t>
  </si>
  <si>
    <t>CCCCN(CCCC)C(=S)SCSC(=S)N(CCCC)CCCC</t>
  </si>
  <si>
    <t>[{'Irritation parameter': 'cornea score', 'Basis': 'mean', 'Time point': 'mean over 24, 48, and 72 h', 'Score': '0', 'Max score': '4', 'Reversibility': 'other: reversibility: not applicable'}, {'Irritation parameter': 'iris score', 'Basis': 'mean', 'Time point': 'mean over 24, 48, and 72 h', 'Score': '0', 'Max score': '2', 'Reversibility': 'other: reversibility: not applicable'}, {'Irritation parameter': 'chemosis score', 'Basis': 'mean', 'Time point': 'mean over 24, 48, and 72 h', 'Score': '0', 'Max score': '4', 'Reversibility': 'other: reversibility: not applicable'}, {'Irritation parameter': 'conjunctivae score', 'Basis': 'animal #1', 'Time point': 'mean over 24, 48, and 72 h', 'Score': '0.33', 'Max score': '3', 'Reversibility': 'fully reversible within: 48 h'}, {'Irritation parameter': 'conjunctivae score', 'Basis': 'animal #2', 'Time point': 'mean over 24, 48, and 72 h', 'Score': '0.33', 'Max score': '3', 'Reversibility': 'fully reversible within: 48 h'}, {'Irritation parameter': 'conjunctivae score', 'Basis': 'animal #3', 'Time point': 'mean over 24, 48, and 72 h', 'Score': '0.33', 'Max score': '3', 'Reversibility': 'fully reversible within: 48 h'}]</t>
  </si>
  <si>
    <t>240-464-3</t>
  </si>
  <si>
    <t>CCCCCCCCCCCCCCCC[Si](OC)(OC)OC</t>
  </si>
  <si>
    <t>[{'Irritation parameter': 'cornea score', 'Basis': 'mean animal #1', 'Time point': '24, 48, and 72 hours', 'Score': '0.67', 'Max score': '4', 'Reversibility': 'not reversible in 8 days'}, {'Irritation parameter': 'iris score', 'Basis': 'mean animal #1', 'Time point': '24, 48, and 72 hours', 'Score': '0', 'Max score': '2'}, {'Irritation parameter': 'conjunctivae score', 'Basis': 'mean animal #1', 'Time point': '24, 48, and 72 hours', 'Score': '2', 'Max score': '3', 'Reversibility': 'not reversible in 8 days'}, {'Irritation parameter': 'chemosis score', 'Basis': 'mean animal #1', 'Time point': '24, 48, and 72 hours', 'Score': '2', 'Max score': '4', 'Reversibility': 'not fully reversible within: 8 days'}, {'Irritation parameter': 'cornea score', 'Basis': 'mean animal #2', 'Time point': '24, 48, and 72 hours', 'Score': '1', 'Max score': '4', 'Reversibility': 'not reversible in 8 days'}, {'Irritation parameter': 'iris score', 'Basis': 'mean animal #2', 'Time point': '24, 48, and 72 hours', 'Score': '0.33', 'Max score': '2', 'Reversibility': 'fully reversible within: 8 days'}, {'Irritation parameter': 'conjunctivae score', 'Basis': 'mean animal #2', 'Time point': '24, 48, and 72 hours', 'Score': '2', 'Max score': '3', 'Reversibility': 'not fully reversible within: 8 days'}, {'Irritation parameter': 'chemosis score', 'Basis': 'mean animal #2', 'Time point': '24, 48, and 72 hours', 'Score': '2', 'Max score': '4', 'Reversibility': 'not fully reversible within: 8 days'}, {'Irritation parameter': 'cornea score', 'Basis': 'mean animal #3', 'Time point': '24, 48, and 72 hours', 'Score': '0.67', 'Max score': '4', 'Reversibility': 'not reversible in 8 days'}, {'Irritation parameter': 'iris score', 'Basis': 'mean animal #3', 'Time point': '24,48, and 72 hours', 'Score': '0', 'Max score': '2'}, {'Irritation parameter': 'conjunctivae score', 'Basis': 'mean animal #3', 'Time point': '24,48, and 72 hours', 'Score': '2', 'Max score': '3', 'Reversibility': 'not reversible in 8 days'}, {'Irritation parameter': 'chemosis score', 'Basis': 'mean animal #3', 'Time point': '24, 48, and 72 hours', 'Score': '2', 'Max score': '4', 'Reversibility': 'not reversible in 8 days'}]</t>
  </si>
  <si>
    <t>240-795-3</t>
  </si>
  <si>
    <t>[O-]S(=O)S(=O)(=O)[O-].[K+].[K+]</t>
  </si>
  <si>
    <t>[{'Irritation parameter': 'conjunctivae score', 'Basis': 'animal #1', 'Time point': '24-72 hours', 'Score': '1.33', 'Max score': '4', 'Reversibility': 'fully reversible within: 6 days'}, {'Irritation parameter': 'conjunctivae score', 'Basis': 'animal #2', 'Time point': '24-72 hours', 'Score': '0.33', 'Max score': '4', 'Reversibility': 'fully reversible within: 48 hours'}, {'Irritation parameter': 'conjunctivae score', 'Basis': 'animal #3', 'Time point': '24-72 hours', 'Score': '0.67', 'Max score': '4', 'Reversibility': 'fully reversible within: 72 hours'}, {'Irritation parameter': 'chemosis score', 'Basis': 'animal #1', 'Time point': '24-72 hours', 'Score': '1', 'Max score': '4', 'Reversibility': 'fully reversible within: 6 days'}, {'Irritation parameter': 'chemosis score', 'Basis': 'animal #2', 'Time point': '24-72 hours', 'Score': '0', 'Max score': '4', 'Reversibility': 'other: not applicable'}, {'Irritation parameter': 'chemosis score', 'Basis': 'animal #3', 'Time point': '24-72 hours', 'Score': '0', 'Max score': '4', 'Reversibility': 'other: not applicable'}, {'Irritation parameter': 'cornea score', 'Basis': 'mean', 'Time point': '24-72 hours', 'Score': '0', 'Max score': '4', 'Reversibility': 'other: not applicable'}, {'Irritation parameter': 'iris score', 'Basis': 'mean', 'Time point': '24-72 hours', 'Score': '0', 'Max score': '4', 'Reversibility': 'other: not applicable'}]</t>
  </si>
  <si>
    <t>242-272-5</t>
  </si>
  <si>
    <t>CC(C)C[Si](OC)(OC)OC</t>
  </si>
  <si>
    <t>[{'Irritation parameter': 'cornea score', 'Basis': 'animal #1', 'Time point': 'Mean 24, 48 and 72 hours', 'Score': '0.33', 'Max score': '4', 'Reversibility': 'fully reversible within: 48 hours'}, {'Irritation parameter': 'cornea score', 'Basis': 'animal #2', 'Time point': 'Mean 24, 48 and 72 hours', 'Score': '0', 'Max score': '4', 'Reversibility': 'other: not applicable'}, {'Irritation parameter': 'cornea score', 'Basis': 'animal #3', 'Time point': 'Mean 24, 48 and 72 hours', 'Score': '0.66', 'Max score': '4', 'Reversibility': 'not fully reversible within: 72 hours'}, {'Irritation parameter': 'iris score', 'Basis': 'other: All animals tested', 'Time point': 'Mean 24, 48 and 72 hours', 'Score': '0', 'Max score': '2', 'Reversibility': 'other: not applicable'}, {'Irritation parameter': 'conjunctivae score redness', 'Basis': 'other: all animals tested', 'Time point': 'Mean 24, 48 and 72 hours', 'Score': '3', 'Max score': '3', 'Reversibility': 'fully reversible within: 10 days'}, {'Irritation parameter': 'chemosis score', 'Basis': 'animal #1', 'Time point': 'Mean 24, 48 and 72 hours', 'Score': '2.33', 'Max score': '4', 'Reversibility': 'fully reversible within: 7 days'}, {'Irritation parameter': 'chemosis score', 'Basis': 'animal #2', 'Time point': 'Mean 24, 48 and 72 hours', 'Score': '3', 'Max score': '4', 'Reversibility': 'not fully reversible within: 7 days'}, {'Irritation parameter': 'chemosis score', 'Basis': 'animal #3', 'Time point': 'Mean 24, 48 and 72 hours', 'Score': '3.66', 'Max score': '4', 'Reversibility': 'fully reversible within: 10 days'}]</t>
  </si>
  <si>
    <t>242-520-2</t>
  </si>
  <si>
    <t>[O-]P(=O)([O-])[O-].[O-]P(=O)([O-])[O-].[Mn+2]</t>
  </si>
  <si>
    <t>[{'Irritation parameter': 'cornea score', 'Basis': 'mean', 'Time point': '24, 48, and 72 h', 'Score': '1', 'Max score': '4', 'Reversibility': 'fully reversible within: 21 d'}, {'Irritation parameter': 'iris score', 'Basis': 'mean', 'Time point': '24, 48, and 72 h', 'Score': '0.33', 'Max score': '2', 'Reversibility': 'fully reversible within: 7 d'}, {'Irritation parameter': 'conjunctivae score', 'Basis': 'mean', 'Time point': '24, 48, and 72 h', 'Score': '1.55', 'Max score': '3', 'Reversibility': 'fully reversible within: 21 d'}, {'Irritation parameter': 'chemosis score', 'Basis': 'mean', 'Time point': '24, 48, and 72 h', 'Score': '1.44', 'Max score': '4', 'Reversibility': 'fully reversible within: 21 d'}]</t>
  </si>
  <si>
    <t>242-555-3</t>
  </si>
  <si>
    <t>CCCP(=O)(OC)OC</t>
  </si>
  <si>
    <t>[{'Irritation parameter': 'cornea score', 'Basis': 'mean', 'Time point': '24, 48 and 72 hours', 'Score': '0'}, {'Irritation parameter': 'iris score', 'Basis': 'mean', 'Time point': '24, 48 and 72 hours', 'Score': '0'}, {'Irritation parameter': 'conjunctivae score', 'Basis': 'animal #1', 'Time point': '24, 48 and 72 hours', 'Score': '0.67', 'Reversibility': 'fully reversible'}, {'Irritation parameter': 'conjunctivae score', 'Basis': 'other: animal 2 and 3', 'Time point': '24, 48 and 72 hours', 'Score': '0'}, {'Irritation parameter': 'chemosis score', 'Basis': 'mean', 'Time point': '24, 48 and 72 hours', 'Score': '0'}]</t>
  </si>
  <si>
    <t>243-900-0</t>
  </si>
  <si>
    <t>C(N(CP(=O)(O)O)CP(=O)(O)O)P(=O)(O)O</t>
  </si>
  <si>
    <t>[{'Irritation parameter': 'overall irritation score', 'Basis': 'other: unwashed eyes (6 animals)', 'Time point': '24/48/72h', 'Score': '1.7', 'Max score': '7', 'Reversibility': 'fully reversible'}, {'Irritation parameter': 'overall irritation score', 'Basis': 'other: washed eyes', 'Time point': '24/48/72h', 'Score': '1', 'Max score': '5', 'Reversibility': 'fully reversible'}]</t>
  </si>
  <si>
    <t>244-742-5</t>
  </si>
  <si>
    <t>C(CN(CP(=O)(O)O)CP(=O)(O)O)N(CP(=O)(O)O)CP(=O)(O)O</t>
  </si>
  <si>
    <t>[{'Irritation parameter': 'overall irritation score', 'Basis': 'mean', 'Time point': '24, 48 and 72 hour', 'Score': '4.11', 'Reversibility': 'fully reversible', 'Remarks': 'considered non-irritating'}]</t>
  </si>
  <si>
    <t>244-751-4</t>
  </si>
  <si>
    <t>C(CN(CP(=O)(O)O)CP(=O)(O)O)N(CCN(CP(=O)(O)O)CP(=O)(O)[O-])CP(=O)(O)O.[Na+]</t>
  </si>
  <si>
    <t>[{'Irritation parameter': 'cornea score', 'Basis': 'animal: #1, 2 and 3', 'Time point': '1, 24, 48 and 72 hours', 'Score': '0', 'Max score': '4', 'Reversibility': 'other: not relevant as none effect'}, {'Irritation parameter': 'iris score', 'Basis': 'animal: #1, 2 and3', 'Time point': '1, 24, 48 and 72 hours', 'Score': '0', 'Max score': '2', 'Reversibility': 'other: not relevant as none effect'}, {'Irritation parameter': 'conjunctivae score', 'Basis': 'animal #1', 'Time point': '1 hour', 'Score': '2', 'Max score': '4', 'Reversibility': 'not fully reversible within: 48 hours'}, {'Irritation parameter': 'conjunctivae score', 'Basis': 'animal #1', 'Time point': '24 hours', 'Score': '1', 'Max score': '3', 'Reversibility': 'not fully reversible within: 48 hours'}, {'Irritation parameter': 'conjunctivae score', 'Basis': 'animal: #2 and 3', 'Time point': '1 and 24 hours', 'Score': '2', 'Max score': '3', 'Reversibility': 'not fully reversible within: 72 hours'}, {'Irritation parameter': 'conjunctivae score', 'Basis': 'animal: #2 and 3', 'Time point': '48 hours', 'Score': '1', 'Max score': '3', 'Reversibility': 'fully reversible within: 72 hours'}, {'Irritation parameter': 'chemosis score', 'Basis': 'animal: #1, 2 and 3', 'Time point': '1 hour', 'Score': '1', 'Max score': '4', 'Reversibility': 'fully reversible within: 24 hours'}]</t>
  </si>
  <si>
    <t>244-815-1</t>
  </si>
  <si>
    <t>CCCCC(CC)COCOCC(CC)CCCC</t>
  </si>
  <si>
    <t>[{'Irritation parameter': 'cornea score', 'Basis': 'mean out of all 6 animals', 'Time point': 'mean over 24, 48, 72 h', 'Score': '1', 'Max score': '4', 'Reversibility': 'fully reversible within: 4 days'}, {'Irritation parameter': 'iris score', 'Basis': 'mean out of all 6 animals', 'Time point': 'mean over 24, 48, 72 h', 'Score': '0.3', 'Max score': '2', 'Reversibility': 'fully reversible within: 72 h'}, {'Irritation parameter': 'conjunctivae score redness', 'Basis': 'mean out of all 6 animals', 'Time point': 'mean over 24, 48, 72 h', 'Score': '0.6', 'Max score': '3', 'Reversibility': 'fully reversible within: 4 days'}, {'Irritation parameter': 'chemosis score', 'Basis': 'mean out of all 6 animals', 'Time point': 'mean over 24, 48, 72 h', 'Score': '0.16', 'Max score': '4', 'Reversibility': 'fully reversible within: 48 h'}]</t>
  </si>
  <si>
    <t>245-366-4</t>
  </si>
  <si>
    <t>CCC(=NO[Si](C)(ON=C(C)CC)ON=C(C)CC)C</t>
  </si>
  <si>
    <t>[{'Irritation parameter': 'cornea score (degree)', 'Basis': 'mean', 'Time point': '24, 48, 72 hours', 'Score': 'ca. 0.6', 'Max score': '1', 'Reversibility': 'fully reversible within: 72 hours', 'Remarks': 'Mean value based on 24, 48, and 72 hour time points only.'}, {'Irritation parameter': 'iris score', 'Basis': 'mean', 'Time point': '24, 48, 72 hours', 'Score': 'ca. 0.3', 'Max score': '1', 'Reversibility': 'fully reversible within: 72 hours', 'Remarks': 'Mean score based on 24, 48, and 72 hour timepoints only.'}, {'Irritation parameter': 'chemosis score', 'Basis': 'mean', 'Time point': '24, 48, 72 hours', 'Score': 'ca. 1.1', 'Max score': '4', 'Reversibility': 'fully reversible within: 72 hours.', 'Remarks': 'Mean score based on 24, 48, and 72 hour timepoints only.'}, {'Irritation parameter': 'conjunctivae score (Redness)', 'Basis': 'mean', 'Time point': '24, 48, 72 hours', 'Score': 'ca. 1.2', 'Max score': '2', 'Reversibility': 'fully reversible within: 72 hours.', 'Remarks': 'Mean score based on 24, 48, and 72 hour timepoints only.'}]</t>
  </si>
  <si>
    <t>245-509-0</t>
  </si>
  <si>
    <t>CCC(CO)(CO)COCC(CC)(CO)CO</t>
  </si>
  <si>
    <t>[{'Irritation parameter': 'cornea score', 'Basis': 'mean', 'Time point': '24 + 48 + 72 hr', 'Score': '0', 'Max score': '4'}, {'Irritation parameter': 'iris score', 'Basis': 'mean', 'Time point': '24 + 48 + 72 hr', 'Score': '0', 'Max score': '2'}, {'Irritation parameter': 'conjunctivae score', 'Basis': 'mean', 'Time point': '24 + 48 + 72 hr', 'Score': '0', 'Max score': '3', 'Reversibility': 'fully reversible within: 24 hr', 'Remarks': 'slight redness (score 1) was observed in both animals 1 hr post-instillation'}, {'Irritation parameter': 'chemosis score', 'Basis': 'mean', 'Time point': '24 + 48 + 72 hr', 'Score': '0', 'Max score': '4', 'Reversibility': 'fully reversible within: 24 hr', 'Remarks': 'slight chemosis (score 1) was observed in both animals 1 hr post-instillation'}]</t>
  </si>
  <si>
    <t>246-466-0</t>
  </si>
  <si>
    <t>CC(CO)OCC(C)OCC(C)O</t>
  </si>
  <si>
    <t>[{'Irritation parameter': 'cornea score', 'Basis': 'animal: # 1, 2, 3', 'Time point': '1, 24, 48 72 h', 'Score': '0', 'Max score': '4', 'Reversibility': 'other: No changes were recorded'}, {'Irritation parameter': 'iris score', 'Basis': 'animal: # 1, 2 3', 'Time point': '1, 24, 48 72 h', 'Score': '0', 'Max score': '2', 'Reversibility': 'other: No changes were recorded'}, {'Irritation parameter': 'chemosis score', 'Basis': 'animal: # 1 2', 'Time point': '1h', 'Score': '1', 'Max score': '4', 'Reversibility': 'fully reversible within: 24 hours'}, {'Irritation parameter': 'conjunctivae score', 'Basis': 'animal: # 1, 2 3', 'Time point': '1h 24h', 'Score': '= 1 = 2', 'Max score': '4', 'Reversibility': 'fully reversible within: 48 hours'}, {'Irritation parameter': 'Maximum mean total score (MMTS)', 'Basis': 'mean', 'Time point': '1, 24, 48 72 hours', 'Score': '6.7', 'Max score': '110', 'Reversibility': 'fully reversible within: 48h'}]</t>
  </si>
  <si>
    <t>246-495-9</t>
  </si>
  <si>
    <t>CCCCCC1C(CCC1=O)CC(=O)OC</t>
  </si>
  <si>
    <t>[{'Irritation parameter': 'chemosis score', 'Basis': 'mean', 'Time point': 'mean of 24, 48 and 72 hour observations', 'Score': '1.8', 'Max score': '4', 'Reversibility': 'fully reversible within: 16 days', 'Remarks': 'Undiluted substance'}, {'Irritation parameter': 'conjunctivae score', 'Basis': 'mean', 'Time point': 'mean of 24, 48 and 72 hour observations', 'Score': '1.9', 'Max score': '3', 'Reversibility': 'fully reversible within: 24 days', 'Remarks': 'Undiluted substance'}, {'Irritation parameter': 'iris score', 'Basis': 'mean', 'Time point': 'mean of 24, 48 and 72 hour observations', 'Score': '0.7', 'Max score': '2', 'Reversibility': 'fully reversible within: 23 days', 'Remarks': 'Undiluted substance'}, {'Irritation parameter': 'cornea score', 'Basis': 'mean', 'Time point': 'mean of 24, 48 and 72 hour observations', 'Score': '2.1', 'Max score': '4', 'Reversibility': 'not fully reversible within: 28 days', 'Remarks': 'Undiluted substance'}, {'Irritation parameter': 'chemosis score', 'Basis': 'mean', 'Time point': 'mean of 24, 48 and 72 hour observations', 'Score': '1.8', 'Max score': '4', 'Reversibility': 'fully reversible within: 8 days', 'Remarks': '10% concentration'}, {'Irritation parameter': 'conjunctivae score', 'Basis': 'mean', 'Time point': 'mean of 24, 48 and 72 hour observations', 'Score': '2.4', 'Max score': '3', 'Reversibility': 'fully reversible within: 10 days', 'Remarks': '10% concentration'}, {'Irritation parameter': 'iris score', 'Basis': 'mean', 'Time point': 'mean of 24, 48 and 72 hour observations', 'Score': '0.8', 'Max score': '2', 'Reversibility': 'not fully reversible within: 28 days', 'Remarks': '10% concentration'}, {'Irritation parameter': 'cornea score', 'Basis': 'mean', 'Time point': 'mean of 24, 48 and 72 hour observations', 'Score': '1.8', 'Max score': '4', 'Reversibility': 'fully reversible within: 10 days', 'Remarks': '10% concentration'}]</t>
  </si>
  <si>
    <t>246-644-8</t>
  </si>
  <si>
    <t>CC12CC(C=C1)C3C2C(=O)OC3=O</t>
  </si>
  <si>
    <t>[{'Irritation parameter': 'cornea score', 'Basis': 'mean', 'Time point': 'mean of scores at 24, 48 and 72 hours', 'Score': '0', 'Max score': '4'}, {'Irritation parameter': 'iris score', 'Basis': 'mean', 'Time point': 'mean of scores at 24, 48 and 72 hours', 'Score': '0', 'Max score': '2'}, {'Irritation parameter': 'conjunctivae score', 'Basis': 'mean', 'Time point': 'mean of scores at 24, 48 and 72 hours', 'Score': '0.3', 'Max score': '3', 'Reversibility': 'fully reversible within: 48 hours'}, {'Irritation parameter': 'chemosis score', 'Basis': 'mean', 'Time point': 'mean of scores at 24, 48 and 72 hours', 'Score': '0', 'Max score': '4'}]</t>
  </si>
  <si>
    <t>201-911-8</t>
  </si>
  <si>
    <t>CC1CCC(C(C1)OC(=O)C)C(C)C</t>
  </si>
  <si>
    <t>CC1CCC(C(C1)O)C(C)C</t>
  </si>
  <si>
    <t>[{'Irritation parameter': 'cornea score', 'Basis': 'mean', 'Time point': '24, 48, and 72 hours', 'Score': '1', 'Max score': '4', 'Reversibility': 'fully reversible', 'Remarks': 'test substance'}, {'Irritation parameter': 'iris score', 'Basis': 'mean', 'Time point': '24, 48, and 72 hours', 'Score': '0', 'Max score': '2', 'Remarks': 'test substance'}, {'Irritation parameter': 'conjunctivae score', 'Basis': 'mean', 'Time point': '24, 48, and 72 hours', 'Score': '2.1', 'Max score': '3', 'Reversibility': 'fully reversible', 'Remarks': 'test substance'}, {'Irritation parameter': 'chemosis score', 'Basis': 'mean', 'Time point': '24, 48, and 72 hours', 'Score': '0.3', 'Max score': '4', 'Reversibility': 'fully reversible', 'Remarks': 'test substance'}, {'Irritation parameter': 'cornea score', 'Basis': 'mean', 'Time point': '24, 48, and 72 hours', 'Score': '1', 'Max score': '4', 'Reversibility': 'fully reversible', 'Remarks': 'vehicle'}, {'Irritation parameter': 'iris score', 'Basis': 'mean', 'Time point': '24, 48, and 72 hours', 'Score': '0', 'Max score': '2', 'Remarks': 'vehicle'}, {'Irritation parameter': 'conjunctivae score', 'Basis': 'mean', 'Time point': '24, 48, and 72 hours', 'Score': '1.9', 'Max score': '3', 'Reversibility': 'fully reversible', 'Remarks': 'vehicle'}, {'Irritation parameter': 'chemosis score', 'Basis': 'mean', 'Time point': '24, 48, and 72 hours', 'Score': '0.3', 'Max score': '4', 'Reversibility': 'fully reversible', 'Remarks': 'vehicle'}]</t>
  </si>
  <si>
    <t>201-939-0</t>
  </si>
  <si>
    <t>[{'Irritation parameter': 'cornea score', 'Basis': 'mean 6 rabbits', 'Time point': '24-48-72 h', 'Score': '0.33', 'Max score': '4', 'Reversibility': 'fully reversible within: 7 days', 'Remarks': 'see table 1 for details'}, {'Irritation parameter': 'iris score', 'Basis': 'mean 6 rabbits', 'Time point': '24-48-72 h', 'Score': '0.28', 'Max score': '2', 'Reversibility': 'fully reversible within: 7 days', 'Remarks': 'see table 1 for details'}, {'Irritation parameter': 'conjunctivae score', 'Basis': 'mean 6 rabbits', 'Time point': '24-48-72 h', 'Score': '0.33', 'Max score': '3', 'Reversibility': 'fully reversible within: 7 days', 'Remarks': 'see table 1 for details'}, {'Irritation parameter': 'chemosis score', 'Basis': 'mean 6 rabbits', 'Time point': '24-48-72 h', 'Score': '0.33', 'Max score': '4', 'Reversibility': 'fully reversible within: 7 days', 'Remarks': 'see table 1 for details'}]</t>
  </si>
  <si>
    <t>202-974-4</t>
  </si>
  <si>
    <t>C1=CC(=CC=C1CC2=CC=C(C=C2)N)N</t>
  </si>
  <si>
    <t>234-722-4</t>
  </si>
  <si>
    <t>[NH4+].[NH4+].[NH4+].[NH4+].[NH4+].[NH4+].[O-][Mo](=O)(=O)[O-].[O-][Mo](=O)(=O)[O-].[O-][Mo](=O)(=O)[O-]</t>
  </si>
  <si>
    <t>[{'Irritation parameter': 'cornea score', 'Basis': 'mean (Animal No.: 11, 12, 13)', 'Time point': '24-72 hrs', 'Score': '0'}, {'Irritation parameter': 'iris score', 'Basis': 'mean (Animal No: 11, 12, 13)', 'Time point': '24-72 hrs', 'Score': '0'}, {'Irritation parameter': 'conjunctivae score redness', 'Basis': 'animal: 11', 'Time point': '24-48 hrs', 'Score': '0'}, {'Irritation parameter': 'conjunctivae score redness', 'Basis': 'animal: 12', 'Time point': '24-72 hrs', 'Score': '0'}, {'Irritation parameter': 'conjunctivae score redness', 'Basis': 'animal: 13', 'Time point': '24-72 hrs', 'Score': '0.3', 'Reversibility': 'fully reversible within: 48 hours'}]</t>
  </si>
  <si>
    <t>234-796-8</t>
  </si>
  <si>
    <t>[{'Irritation parameter': 'cornea score', 'Basis': 'mean', 'Time point': '24, 48 and 72 hours', 'Score': '0.7 1.3', 'Max score': '4', 'Reversibility': 'fully reversible within: 5 days', 'Remarks': 'Mean score per animal: 1.3; 1; 0.7'}, {'Irritation parameter': 'iris score', 'Basis': 'mean', 'Time point': '24, 48 and 72 hours', 'Score': '0 1', 'Max score': '2', 'Reversibility': 'fully reversible within: 5 days', 'Remarks': 'Mean score per animal: 1; 0; 0'}, {'Irritation parameter': 'conjunctivae score', 'Basis': 'mean', 'Time point': '24, 48 and 72 hours', 'Score': '1 2.7', 'Max score': '3', 'Reversibility': 'fully reversible within: 7 days', 'Remarks': 'Mean score per animal: 2.7; 1; 1.3'}, {'Irritation parameter': 'chemosis score', 'Basis': 'mean', 'Time point': '24, 48 and 72 hours', 'Score': '1.3 2.3', 'Max score': '4', 'Reversibility': 'fully reversible within: 6 days', 'Remarks': 'Mean score per animal: 2.3; 1.3; 1.3'}]</t>
  </si>
  <si>
    <t>204-464-7</t>
  </si>
  <si>
    <t>CCOC1=C(C=CC(=C1)C=O)O</t>
  </si>
  <si>
    <t>[{'Irritation parameter': 'chemosis score', 'Basis': 'mean', 'Time point': 'mean scores per animals over 24, 48 and 72h', 'Score': '1 2', 'Max score': '4', 'Reversibility': 'fully reversible within: 8 days', 'Remarks': 'Scores: 1, 1.7, 2'}, {'Irritation parameter': 'conjunctivae score', 'Basis': 'mean', 'Time point': 'mean scores per animal over 24, 48 and 72h', 'Score': '2', 'Max score': '3', 'Reversibility': 'not fully reversible within: 8 days', 'Remarks': 'Scores: 2, 2, 2'}, {'Irritation parameter': 'iris score', 'Basis': 'mean', 'Time point': 'mean scores per animal over 24, 48 and 72h', 'Score': '0.3 0.7', 'Max score': '2', 'Reversibility': 'fully reversible within: 4 days', 'Remarks': 'Scores: 0.7, 0.7, 0.3'}, {'Irritation parameter': 'cornea score', 'Basis': 'mean', 'Time point': 'mean scores per animal over 24, 48 and 72h', 'Score': '2', 'Max score': '4', 'Reversibility': 'fully reversible within: 7 days', 'Remarks': 'Scores: 2, 2, 2'}]</t>
  </si>
  <si>
    <t>204-465-2</t>
  </si>
  <si>
    <t>COC1=C(C=CC(=C1)C=O)O</t>
  </si>
  <si>
    <t>[{'Irritation parameter': 'cornea score Unwashed - Male', 'Basis': 'mean', 'Time point': '24, 48 and 72 hrs', 'Score': '= 6.7 = 17.1', 'Max score': '17.1', 'Reversibility': 'fully reversible within: 10 days'}, {'Irritation parameter': 'cornea score Unwashed - Female', 'Basis': 'mean', 'Time point': '24, 48 and 72 hrs', 'Score': '= 12.1 = 15.4', 'Max score': '15.4', 'Reversibility': 'fully reversible within: 7 days'}, {'Irritation parameter': 'iris score Unwashed - Male', 'Basis': 'mean', 'Time point': '24, 48 and 72 hrs', 'Score': '= 4.2 = 5', 'Max score': '5', 'Reversibility': 'fully reversible within: 7 days'}, {'Irritation parameter': 'iris score Unwashed - Female', 'Basis': 'mean', 'Time point': '24, 48 and 72 hrs', 'Score': '= 1.7 = 5', 'Max score': '5', 'Reversibility': 'fully reversible within: 4 days'}, {'Irritation parameter': 'conjunctivae score Unwashed - Male', 'Basis': 'mean', 'Time point': '24, 48 and 72 hrs', 'Score': '= 12 = 14.7', 'Max score': '14.7', 'Reversibility': 'fully reversible within: 16 days'}, {'Irritation parameter': 'conjunctivae score Unwashed - Female', 'Basis': 'mean', 'Time point': '24, 48 and 72 hrs', 'Score': '= 9.3 = 16.7', 'Max score': '16.7', 'Reversibility': 'fully reversible within: 10 days'}, {'Irritation parameter': 'cornea score Washed - Male', 'Basis': 'mean', 'Time point': '24, 48 and 72 hrs', 'Score': '= 20 = 28.2', 'Max score': '28.3', 'Reversibility': 'not fully reversible within: 34 days'}, {'Irritation parameter': 'cornea score Washed - Female', 'Basis': 'animal #1', 'Time point': '24, 48 and 72 hrs', 'Score': '= 5 = 7.5', 'Max score': '7.5', 'Reversibility': 'fully reversible within: 7 days'}, {'Irritation parameter': 'iris score Washed - Male', 'Basis': 'mean', 'Time point': '24, 48 and 72 hrs', 'Score': '5', 'Max score': '5', 'Reversibility': 'fully reversible within: 10 days'}, {'Irritation parameter': 'iris score Washed - Female', 'Basis': 'animal #1', 'Time point': '24, 48 and 72 hrs', 'Score': '= 2.5 = 5', 'Max score': '5', 'Reversibility': 'fully reversible within: 4 days'}, {'Irritation parameter': 'conjunctivae score Washed - Male', 'Basis': 'mean', 'Time point': '24, 48 and 72 hrs', 'Score': '= 15.5 = 18.5', 'Max score': '18.5', 'Reversibility': 'not fully reversible within: 34 days'}, {'Irritation parameter': 'conjunctivae score Washed - Female', 'Basis': 'animal #1', 'Time point': '24, 48 and 72 hrs', 'Score': '= 7 = 17', 'Max score': '17', 'Reversibility': 'fully reversible within: 10 days'}]</t>
  </si>
  <si>
    <t>204-468-9</t>
  </si>
  <si>
    <t>B(OC)(OC)OC</t>
  </si>
  <si>
    <t>[{'Irritation parameter': 'cornea score', 'Basis': 'mean', 'Time point': '24, 48, 72 hours, 8 days', 'Score': '0', 'Max score': '80'}, {'Irritation parameter': 'iris score', 'Basis': 'mean', 'Time point': '24, 48, 72 hours, 8 days', 'Score': '0', 'Max score': '10'}, {'Irritation parameter': 'conjunctivae score', 'Basis': 'mean', 'Time point': '24 hours', 'Score': '8', 'Max score': '20', 'Reversibility': 'fully reversible within: 8 days'}, {'Irritation parameter': 'conjunctivae score', 'Basis': 'mean', 'Time point': '48 hours', 'Score': '6', 'Max score': '20', 'Reversibility': 'fully reversible within: 8 days'}, {'Irritation parameter': 'conjunctivae score', 'Basis': 'mean', 'Time point': '72 hours', 'Score': '1.67', 'Max score': '20', 'Reversibility': 'fully reversible within: 8 days'}, {'Irritation parameter': 'conjunctivae score', 'Basis': 'mean', 'Time point': '8 days', 'Score': '0', 'Max score': '20'}, {'Irritation parameter': 'other: primary irritation index', 'Basis': 'mean', 'Time point': '24-72 hours', 'Score': '5.2', 'Max score': '110'}]</t>
  </si>
  <si>
    <t>204-473-6</t>
  </si>
  <si>
    <t>C1=CC(=CC(=C1)S(=O)(=O)O)N</t>
  </si>
  <si>
    <t>[{'Irritation parameter': 'cornea score result', 'Basis': 'mean', 'Time point': '24, 48 and 72 h', 'Score': '1', 'Max score': '1', 'Reversibility': 'fully reversible within: 21 days'}, {'Irritation parameter': 'iris score', 'Basis': 'mean', 'Time point': '24, 48 and 72 h', 'Score': '0.66', 'Max score': '1', 'Reversibility': 'fully reversible within: 7 days'}, {'Irritation parameter': 'chemosis score', 'Basis': 'mean', 'Time point': '24, 48 and 72 h', 'Score': '2', 'Max score': '3', 'Reversibility': 'fully reversible within: 14 days'}, {'Irritation parameter': 'conjunctivae score', 'Basis': 'mean', 'Time point': '24, 48 and 72 h', 'Score': '2.33', 'Max score': '3', 'Reversibility': 'fully reversible within: 14 days'}]</t>
  </si>
  <si>
    <t>204-482-5</t>
  </si>
  <si>
    <t>C1=CC(=CC=C1N)S(=O)(=O)O</t>
  </si>
  <si>
    <t>[{'Irritation parameter': 'cornea score', 'Basis': 'animal: #1,#2 and #3', 'Time point': '24,48,72 hrs and 7 days', 'Score': '0', 'Max score': '3', 'Reversibility': 'no data', 'Remarks': 'Untreated (Control Eye)'}, {'Irritation parameter': 'iris score', 'Basis': 'animal: #1,#2 and #3', 'Time point': '24,48,72 hrs and 7 days', 'Score': '0', 'Max score': '3', 'Reversibility': 'no data', 'Remarks': 'Untreated (Control Eye)'}, {'Irritation parameter': 'conjunctivae score', 'Basis': 'animal: #1,#2 and #3', 'Time point': '24,48,72 hrs and 7 days', 'Score': '0', 'Max score': '3', 'Reversibility': 'no data', 'Remarks': 'Untreated (Control Eye)'}, {'Irritation parameter': 'chemosis score', 'Basis': 'animal: #1,#2 and #3', 'Time point': '24,48,72 hrs and 7 days', 'Score': '0', 'Max score': '3', 'Reversibility': 'no data', 'Remarks': 'Untreated (Control Eye)'}, {'Irritation parameter': 'cornea score', 'Basis': 'animal: #1,#2 and #3', 'Time point': 'After 24, 48, 72 Hours and day 7', 'Score': '0', 'Max score': '3', 'Reversibility': 'no data', 'Remarks': 'For treated eyes'}, {'Irritation parameter': 'iris score', 'Basis': 'animal: #1,#2 and #3', 'Time point': 'After 24, 48, 72 Hours and day 7', 'Score': '0', 'Max score': '3', 'Reversibility': 'no data', 'Remarks': 'For treated eyes'}, {'Irritation parameter': 'conjunctivae score', 'Basis': 'animal #1', 'Time point': 'After 24 Hours', 'Score': '1', 'Max score': '3', 'Reversibility': 'no data', 'Remarks': 'For treated eyes'}, {'Irritation parameter': 'conjunctivae score', 'Basis': 'animal #2', 'Time point': 'After 48 Hours', 'Score': '2', 'Max score': '3', 'Reversibility': 'no data', 'Remarks': 'For treated eyes'}, {'Irritation parameter': 'conjunctivae score', 'Basis': 'animal #3', 'Time point': 'After 72 Hours', 'Score': '1.67', 'Max score': '3', 'Reversibility': 'no data', 'Remarks': 'For treated eyes'}, {'Irritation parameter': 'conjunctivae score', 'Basis': 'animal: #1,#2 and #3', 'Time point': 'Day 7', 'Score': '0', 'Max score': '3', 'Reversibility': 'no data', 'Remarks': 'Treated eyes'}, {'Irritation parameter': 'chemosis score', 'Basis': 'animal #1', 'Time point': 'After 24 Hours', 'Score': '0.33', 'Max score': '3', 'Reversibility': 'no data', 'Remarks': 'For treated eye'}, {'Irritation parameter': 'chemosis score', 'Basis': 'animal #2', 'Time point': 'After 48 Hours', 'Score': '0.33', 'Max score': '3', 'Reversibility': 'no data', 'Remarks': 'For treated eye'}, {'Irritation parameter': 'chemosis score', 'Basis': 'animal #3', 'Time point': 'After 72 Hours', 'Score': '0.33', 'Max score': '3', 'Reversibility': 'no data', 'Remarks': 'For treated eyes'}, {'Irritation parameter': 'chemosis score', 'Basis': 'animal: #1,#2 and #3', 'Time point': 'Day 7', 'Score': '0', 'Max score': '3', 'Reversibility': 'no data', 'Remarks': 'Treated eyes'}]</t>
  </si>
  <si>
    <t>204-493-5</t>
  </si>
  <si>
    <t>CN(C)C1=CC=CC=C1</t>
  </si>
  <si>
    <t>[{'Irritation parameter': 'cornea score', 'Basis': 'mean', 'Time point': '24-72h', 'Score': '0', 'Max score': '0', 'Remarks': 'No reactions'}, {'Irritation parameter': 'iris score', 'Basis': 'mean', 'Time point': '24-72h', 'Score': '0', 'Max score': '0', 'Remarks': 'No reactions'}, {'Irritation parameter': 'conjunctivae score', 'Basis': 'mean', 'Time point': '24-72h', 'Score': '0.72', 'Max score': '2', 'Reversibility': 'fully reversible within: 96h', 'Remarks': 'Erythema'}, {'Irritation parameter': 'chemosis score', 'Basis': 'mean', 'Time point': '24-72h', 'Score': '0.67', 'Max score': '2', 'Reversibility': 'fully reversible within: 96h'}]</t>
  </si>
  <si>
    <t>204-506-4</t>
  </si>
  <si>
    <t>C1=CC(=CC(=C1)C(=O)O)C(=O)O</t>
  </si>
  <si>
    <t>[{'Irritation parameter': 'cornea score', 'Basis': 'mean', 'Time point': '24 - 72 hours', 'Score': '0', 'Max score': '0', 'Reversibility': 'other: not applicable; no corneal lesions observed'}, {'Irritation parameter': 'iris score', 'Basis': 'mean', 'Time point': '24 - 72 hours', 'Score': '0.2', 'Max score': '1', 'Reversibility': 'fully reversible within: 48 hours'}, {'Irritation parameter': 'conjunctivae score', 'Basis': 'mean', 'Time point': '24 - 72 hours', 'Score': '1.7', 'Max score': '2', 'Reversibility': 'fully reversible within: 8 days'}, {'Irritation parameter': 'chemosis score', 'Basis': 'mean', 'Time point': '24 - 72 hours', 'Score': '0.3', 'Max score': '1', 'Reversibility': 'fully reversible within: 72 hours'}]</t>
  </si>
  <si>
    <t>235-183-8</t>
  </si>
  <si>
    <t>[NH4+].[Br-]</t>
  </si>
  <si>
    <t>[{'Irritation parameter': 'cornea score', 'Basis': 'mean (animal #1)', 'Time point': '24, 48 and 72 hours', 'Score': '0'}, {'Irritation parameter': 'iris score', 'Basis': 'mean (animal #1)', 'Time point': '24, 48 and 72 hours', 'Score': '0'}, {'Irritation parameter': 'conjunctivae score', 'Basis': 'mean (animal #1)', 'Time point': '24, 48 and 72 hours', 'Score': '0.67', 'Max score': '1', 'Reversibility': 'fully reversible within: 72 hours'}, {'Irritation parameter': 'chemosis score', 'Basis': 'mean (animal #1)', 'Time point': '24, 48 and 72 hours', 'Score': '0'}, {'Irritation parameter': 'cornea score', 'Basis': 'mean (animal #2)', 'Time point': '24, 48 and 72 hours', 'Score': '0'}, {'Irritation parameter': 'iris score', 'Basis': 'mean (animal #2)', 'Time point': '24, 48 and 72 hours', 'Score': '0'}, {'Irritation parameter': 'conjunctivae score', 'Basis': 'mean (animal #2)', 'Time point': '24, 48 and 72 hours', 'Score': '0.33', 'Max score': '1', 'Reversibility': 'fully reversible within: 48 hours'}, {'Irritation parameter': 'chemosis score', 'Basis': 'mean (animal #2)', 'Time point': '24, 48 and 72 hours', 'Score': '0'}, {'Irritation parameter': 'cornea score', 'Basis': 'mean (animal #3)', 'Time point': '24, 48 and 72 hours', 'Score': '0'}, {'Irritation parameter': 'iris score', 'Basis': 'mean (animal #3)', 'Time point': '24, 48 and 72 hours', 'Score': '0'}, {'Irritation parameter': 'conjunctivae score', 'Basis': 'mean (animal #3)', 'Time point': '24, 48 and 72 hours', 'Score': '0.33', 'Max score': '1', 'Reversibility': 'fully reversible within: 48 hours'}, {'Irritation parameter': 'chemosis score', 'Basis': 'mean (animal #3)', 'Time point': '24, 48 and 72 hours', 'Score': '0'}]</t>
  </si>
  <si>
    <t>235-362-0</t>
  </si>
  <si>
    <t>[Li+].[O-][Co]=O</t>
  </si>
  <si>
    <t>[{'Irritation parameter': 'other: cornea opacity', 'Basis': 'mean', 'Time point': 'mean score - all timepoints (1 h / 24 h / 48 h / 72 h)', 'Score': '0', 'Max score': '0', 'Reversibility': 'other: not applicable'}, {'Irritation parameter': 'other: iris lesion', 'Basis': 'mean', 'Time point': 'mean score - all timepoints (1 h / 24 h / 48 h / 72 h)', 'Score': '0', 'Max score': '0', 'Reversibility': 'other: not applicable'}, {'Irritation parameter': 'other: redness of conjunctiva', 'Basis': 'mean', 'Time point': 'mean score - all timepoints (1 h / 24 h / 48 h / 72 h)', 'Score': '0.3', 'Max score': '1', 'Reversibility': 'fully reversible within: 24 h', 'Remarks': '1h and 24 h after application all animals showed some conjunctival vessels definitely injected. Some swelling above normal was seen in all animals after 1 h. After 48 hours as well as after 72 hours all animals were free of any signs of eye irritation.'}, {'Irritation parameter': 'other: oedema of conjunctiva (chemosis)', 'Basis': 'mean', 'Time point': 'mean score - all timepoints (1 h / 24 h / 48 h / 72 h)', 'Score': '0', 'Max score': '1', 'Reversibility': 'fully reversible within: 24 h', 'Remarks': 'after 1 hour slight chemosis was noted in all animals, this however was not evident no more at the 24 h reading.'}]</t>
  </si>
  <si>
    <t>204-555-1</t>
  </si>
  <si>
    <t>CC(=O)C=CC1=CC=CC=C1</t>
  </si>
  <si>
    <t>204-558-8</t>
  </si>
  <si>
    <t>CCCCC(CC)COC(=O)CCCCCCCCC(=O)OCC(CC)CCCC</t>
  </si>
  <si>
    <t>[{'Irritation parameter': 'cornea score', 'Basis': 'animal: #1,#2 and #3', 'Time point': '24,48 and 72 hrs', 'Score': '0', 'Max score': '3', 'Reversibility': 'no data', 'Remarks': 'Untreated (Control Eye)'}, {'Irritation parameter': 'iris score', 'Basis': 'animal: #1,#2 and #3', 'Time point': '24,48 and 72 hrs', 'Score': '0', 'Max score': '3', 'Reversibility': 'no data', 'Remarks': 'Untreated (Control Eye)'}, {'Irritation parameter': 'conjunctivae score', 'Basis': 'animal: #1,#2 and #3', 'Time point': '24,48 and 72 hrs', 'Score': '0', 'Max score': '3', 'Reversibility': 'no data', 'Remarks': 'Untreated (Control Eye)'}, {'Irritation parameter': 'chemosis score', 'Basis': 'animal: #1,#2 and #3', 'Time point': '24,48 and 72 hrs', 'Score': '0', 'Max score': '3', 'Reversibility': 'no data', 'Remarks': 'Untreated (Control Eye)'}, {'Irritation parameter': 'cornea score', 'Basis': 'animal: #1,#2 and #3', 'Time point': 'After 24, 48, 72 Hours', 'Score': '0', 'Max score': '3', 'Reversibility': 'no data', 'Remarks': 'For treated eye'}, {'Irritation parameter': 'iris score', 'Basis': 'animal: #1,#2 and #3', 'Time point': 'After 24, 48, 72 Hours', 'Score': '0', 'Max score': '3', 'Reversibility': 'no data', 'Remarks': 'For treated eye'}, {'Irritation parameter': 'conjunctivae score', 'Basis': 'animal #1', 'Time point': 'After 24 Hours', 'Score': '0', 'Max score': '3', 'Reversibility': 'no data', 'Remarks': 'For treated eyes'}, {'Irritation parameter': 'conjunctivae score', 'Basis': 'animal #2', 'Time point': 'After 48 Hours', 'Score': '0.67', 'Max score': '3', 'Reversibility': 'no data', 'Remarks': 'For treated eyes'}, {'Irritation parameter': 'conjunctivae score', 'Basis': 'animal #3', 'Time point': 'After 72 Hours', 'Score': '0', 'Max score': '3', 'Reversibility': 'no data', 'Remarks': 'For treated eyes'}, {'Irritation parameter': 'chemosis score', 'Basis': 'animal: #1,#2 and #3', 'Time point': 'After 24, 48, 72 Hours', 'Score': '0', 'Max score': '3', 'Reversibility': 'no data', 'Remarks': 'For treated eyes'}]</t>
  </si>
  <si>
    <t>204-559-3</t>
  </si>
  <si>
    <t>CCC(=O)OCC1=CC=CC=C1</t>
  </si>
  <si>
    <t>[{'Irritation parameter': 'cornea score', 'Basis': 'mean animal #1', 'Time point': '24, 48, and 72 hours', 'Score': '0', 'Max score': '0'}, {'Irritation parameter': 'iris score', 'Basis': 'mean animal #1', 'Time point': '24, 48, and 72 hours', 'Score': '0', 'Max score': '0'}, {'Irritation parameter': 'conjunctivae score', 'Basis': 'mean animal# 1', 'Time point': '24, 48, and 72 hours', 'Score': '1.67', 'Max score': '2', 'Reversibility': 'fully reversible within: 5 days'}, {'Irritation parameter': 'chemosis score', 'Basis': 'mean animal #1', 'Time point': '24, 48, and 72 hours', 'Score': '0.67', 'Max score': '1', 'Reversibility': 'fully reversible within: 72 hours'}, {'Irritation parameter': 'cornea score', 'Basis': 'mean animal #2', 'Time point': '24, 48, and 72 hours', 'Score': '2.67', 'Max score': '3', 'Reversibility': 'not reversible', 'Remarks': 'Due to character and severity of the damages in the eyes of the animal the study was discontinued for this animal on test day 5.'}, {'Irritation parameter': 'iris score', 'Basis': 'mean animal #2', 'Time point': '24, 48, and 72 hours', 'Score': '1.67', 'Max score': '2', 'Reversibility': 'not reversible', 'Remarks': 'Due to character and severity of the damages in the eyes of the animal the study was discontinued for this animal on test day 5.'}, {'Irritation parameter': 'conjunctivae score', 'Basis': 'mean animal #2', 'Time point': '24, 48, and 72 hours', 'Score': '2.67', 'Max score': '3', 'Reversibility': 'not reversible', 'Remarks': 'Due to character and severity of the damages in the eyes of the animal the study was discontinued for this animal on test day 5.'}, {'Irritation parameter': 'chemosis score', 'Basis': 'mean animal #2', 'Time point': '24, 48, and 72 hours', 'Score': '2', 'Max score': '2', 'Reversibility': 'not reversible', 'Remarks': 'Due to character and severity of the damages in the eyes of the animal the study was discontinued for this animal on test day 5.'}, {'Irritation parameter': 'cornea score', 'Basis': 'mean animal #3', 'Time point': '24, 48, and 72 hours', 'Score': '2.67', 'Max score': '3', 'Reversibility': 'not reversible', 'Remarks': 'Due to character and severity of the damages in the eyes of the animal the study was discontinued for this animal on test day 5.'}, {'Irritation parameter': 'iris score', 'Basis': 'mean animal #3', 'Time point': '24, 48, and 72 hours', 'Score': '1.67', 'Max score': '2', 'Reversibility': 'not reversible', 'Remarks': 'Due to character and severity of the damages in the eyes of the animal the study was discontinued for this animal on test day 5.'}, {'Irritation parameter': 'conjunctivae score', 'Basis': 'mean animal #3', 'Time point': '24, 48, and 72 hours', 'Score': '2.67', 'Max score': '3', 'Reversibility': 'not reversible', 'Remarks': 'Due to character and severity of the damages in the eyes of the animal the study was discontinued for this animal on test day 5.'}, {'Irritation parameter': 'chemosis score', 'Basis': 'mean animal #3', 'Time point': '24, 48, and 72 hours', 'Score': '2', 'Max score': '2', 'Reversibility': 'not reversible', 'Remarks': 'Due to character and severity of the damages in the eyes of the animal the study was discontinued for this animal on test day 5.'}]</t>
  </si>
  <si>
    <t>235-384-0</t>
  </si>
  <si>
    <t>[NH4+].[O-2].[O-2].[O-2].[O-2].[O-2].[O-2].[O-2].[O-2].[V].[V].[V]</t>
  </si>
  <si>
    <t>[{'Irritation parameter': 'cornea score', 'Basis': 'mean', 'Time point': '24-48-72 hours', 'Score': '0', 'Max score': '4', 'Reversibility': 'other: not applicable', 'Remarks': 'applied volume 50 Âµl, short observation period (8 days)'}, {'Irritation parameter': 'iris score', 'Basis': 'mean', 'Time point': '24-48-72 hours', 'Score': '0', 'Max score': '2', 'Reversibility': 'other: not applicable', 'Remarks': 'applied volume 50 Âµl, short observation period (8 days)'}, {'Irritation parameter': 'conjunctivae score', 'Basis': 'mean', 'Time point': '24-48-72 hours', 'Score': '0', 'Max score': '3', 'Reversibility': 'other: not applicable', 'Remarks': 'applied volume 50 Âµl, short observation period (8 days)'}, {'Irritation parameter': 'chemosis score', 'Basis': 'mean', 'Time point': '24-48-72 hours', 'Score': '0', 'Max score': '4', 'Reversibility': 'other: not applicable', 'Remarks': 'applied volume 50 Âµl, short observation period (8 days)'}]</t>
  </si>
  <si>
    <t>204-594-4</t>
  </si>
  <si>
    <t>CCCCC(CC)CCl</t>
  </si>
  <si>
    <t>[{'Irritation parameter': 'cornea score all animals', 'Basis': 'mean', 'Time point': '24-48-72 h', 'Score': '0', 'Max score': '4', 'Reversibility': 'other: not applicable'}, {'Irritation parameter': 'iris score all animals', 'Basis': 'mean', 'Time point': '24-48-72 h', 'Score': '0', 'Max score': '2', 'Reversibility': 'other: not applicable'}, {'Irritation parameter': 'conjunctivae score', 'Basis': 'animal #1', 'Time point': '24-48-72 h', 'Score': '0.33', 'Max score': '3', 'Reversibility': 'fully reversible within: 48 h'}, {'Irritation parameter': 'conjunctivae score', 'Basis': 'animal #2', 'Time point': '24-48-72 h', 'Score': '0.67', 'Max score': '3', 'Reversibility': 'fully reversible within: 72 h'}, {'Irritation parameter': 'conjunctivae score', 'Basis': 'animal #3', 'Time point': '24-48 -72 h', 'Score': '0.33', 'Max score': '3', 'Reversibility': 'fully reversible within: 48 h'}, {'Irritation parameter': 'chemosis score all animals', 'Basis': 'mean', 'Time point': '24-48-72 h', 'Score': '0', 'Max score': '4', 'Reversibility': 'other: not applicable'}]</t>
  </si>
  <si>
    <t>204-602-6</t>
  </si>
  <si>
    <t>COC1=CC=C(C=C1)C=O</t>
  </si>
  <si>
    <t>[{'Irritation parameter': 'cornea score', 'Basis': 'animal #1', 'Time point': '24, 48, 72 h (mean)', 'Score': '1', 'Max score': '4', 'Reversibility': 'fully reversible within: 8 days'}, {'Irritation parameter': 'cornea score', 'Basis': 'animal #2', 'Time point': '24, 48, 72 h (mean)', 'Score': '1', 'Max score': '4', 'Reversibility': 'fully reversible within: 8 days'}, {'Irritation parameter': 'cornea score', 'Basis': 'animal #3', 'Time point': '24, 48, 72 h (mean)', 'Score': '1', 'Max score': '4', 'Reversibility': 'fully reversible within: 8 days'}, {'Irritation parameter': 'cornea score', 'Basis': 'mean', 'Time point': '24, 48, 72 h (compendious data)', 'Score': '1', 'Max score': '4'}, {'Irritation parameter': 'iris score', 'Basis': 'animal #1', 'Time point': '24, 48, 72 h (mean)', 'Score': '0.3', 'Max score': '2', 'Reversibility': 'fully reversible within: 72 h'}, {'Irritation parameter': 'iris score', 'Basis': 'animal #2', 'Time point': '24, 48, 72 h (mean)', 'Score': '0', 'Max score': '2'}, {'Irritation parameter': 'iris score', 'Basis': 'animal #3', 'Time point': '24, 48, 72 h (mean)', 'Score': '0.7', 'Max score': '2', 'Reversibility': 'fully reversible within: 72 h'}, {'Irritation parameter': 'iris score', 'Basis': 'mean', 'Time point': '24, 48, 72 h (compendious data)', 'Score': '0.3', 'Max score': '2'}, {'Irritation parameter': 'conjunctivae score', 'Basis': 'animal #1', 'Time point': '24, 48, 72 h (mean)', 'Score': '2', 'Max score': '3', 'Reversibility': 'fully reversible within: 16 days'}, {'Irritation parameter': 'conjunctivae score', 'Basis': 'animal #2', 'Time point': '24, 48, 72 h (mean)', 'Score': '2', 'Max score': '3', 'Reversibility': 'fully reversible within: 16 days'}, {'Irritation parameter': 'conjunctivae score', 'Basis': 'animal #3', 'Time point': '24, 48, 72 h (mean)', 'Score': '2.3', 'Max score': '3', 'Reversibility': 'fully reversible within: 8 days'}, {'Irritation parameter': 'conjunctivae score', 'Basis': 'mean', 'Time point': '24, 48, 72 h (compendious data)', 'Score': '2.1', 'Max score': '3'}, {'Irritation parameter': 'chemosis score', 'Basis': 'animal #1', 'Time point': '24, 48, 72 h (mean)', 'Score': '1.7', 'Max score': '4', 'Reversibility': 'fully reversible within: 8 days'}, {'Irritation parameter': 'chemosis score', 'Basis': 'animal #2', 'Time point': '24, 48, 72 h (mean)', 'Score': '1.7', 'Max score': '4', 'Reversibility': 'fully reversible within: 8 days'}, {'Irritation parameter': 'chemosis score', 'Basis': 'animal #3', 'Time point': '24, 48, 72 h (mean)', 'Score': '2', 'Max score': '4', 'Reversibility': 'fully reversible within: 8 days'}, {'Irritation parameter': 'chemosis score', 'Basis': 'mean', 'Time point': '24, 48, 72 h (compendious data)', 'Score': '1.8', 'Max score': '4'}]</t>
  </si>
  <si>
    <t>204-605-2</t>
  </si>
  <si>
    <t>CCCC(C)C=O</t>
  </si>
  <si>
    <t>[{'Irritation parameter': 'chemosis score', 'Basis': 'mean', 'Time point': '1 h', 'Score': '1.6', 'Max score': '4', 'Reversibility': 'fully reversible within: 6h', 'Remarks': 'no chemosis at later observation time points. Results based on animals with non-rinsed eyes.'}, {'Irritation parameter': 'conjunctivae score redness', 'Basis': 'mean', 'Time point': '6h and 24h', 'Score': '0.33', 'Max score': '3', 'Reversibility': 'fully reversible within: 48h', 'Remarks': 'No redness observed at later observation time points. Results based on animals with non-rinsed eyes.'}, {'Irritation parameter': 'conjunctivae score discharge', 'Basis': 'mean', 'Time point': '1 h', 'Score': '0.66', 'Max score': '4', 'Reversibility': 'fully reversible within: 6 h', 'Remarks': 'No further discharge observed at later observation time points. Results based on animals with non-rinsed eyes.'}, {'Irritation parameter': 'cornea score', 'Basis': 'mean', 'Time point': '1h, 24h, 48h and 72h', 'Score': '0', 'Max score': '4', 'Remarks': 'Results based on animals with non-rinsed eyes.'}, {'Irritation parameter': 'iris score', 'Basis': 'mean', 'Time point': '1h, 24h, 48h and 72h', 'Score': '0', 'Max score': '2', 'Remarks': 'Results based on animals with non-rinsed eyes.'}]</t>
  </si>
  <si>
    <t>204-614-1</t>
  </si>
  <si>
    <t>CCCCCCCCCCCCOC(=O)CCSCCC(=O)OCCCCCCCCCCCC</t>
  </si>
  <si>
    <t>[{'Irritation parameter': 'chemosis score', 'Basis': 'animal #1 mean individual score', 'Time point': '24, 48 and 72 h', 'Score': '2', 'Max score': '4', 'Reversibility': 'fully reversible within: 7 days'}, {'Irritation parameter': 'conjunctivae score', 'Basis': 'animal #1 mean individual score', 'Time point': '24, 48 and 72 h', 'Score': '2', 'Max score': '3', 'Reversibility': 'fully reversible within: 8 days'}, {'Irritation parameter': 'iris score', 'Basis': 'animal #1 mean individual score', 'Time point': '24, 48 and 72 h', 'Score': '0', 'Max score': '2', 'Reversibility': 'other: not applicable'}, {'Irritation parameter': 'cornea score', 'Basis': 'animal #1 mean individual score', 'Time point': '24, 48 and 72 h', 'Score': '0', 'Max score': '4', 'Reversibility': 'other: not applicable'}, {'Irritation parameter': 'chemosis score', 'Basis': 'animal #2 mean individual score', 'Time point': '24, 48 and 72 h', 'Score': '1', 'Max score': '4', 'Reversibility': 'fully reversible within: 4 days'}, {'Irritation parameter': 'conjunctivae score', 'Basis': 'animal #2 mean individual score', 'Time point': '24, 48 and 72 h', 'Score': '1.66', 'Max score': '3', 'Reversibility': 'fully reversible within: 8 days'}, {'Irritation parameter': 'iris score', 'Basis': 'animal #2 mean individual score', 'Time point': '24, 48 and 72 h', 'Score': '0', 'Max score': '2', 'Reversibility': 'other: not applicable'}, {'Irritation parameter': 'cornea score', 'Basis': 'animal #2 mean individual score', 'Time point': '24, 48 and 72 h', 'Score': '0', 'Max score': '4', 'Reversibility': 'other: not applicable'}, {'Irritation parameter': 'chemosis score', 'Basis': 'animal #3 mean individual score', 'Time point': '24, 48 and 72 h', 'Score': '1', 'Max score': '4', 'Reversibility': 'fully reversible within: 4 days'}, {'Irritation parameter': 'conjunctivae score', 'Basis': 'animal #3 mean individual score', 'Time point': '24, 48 and 72 h', 'Score': '2', 'Max score': '3', 'Reversibility': 'fully reversible within: 8 days'}, {'Irritation parameter': 'iris score', 'Basis': 'animal #3 mean individual score', 'Time point': '24, 48 and 72 h', 'Score': '0', 'Max score': '2', 'Reversibility': 'other: not applicable'}, {'Irritation parameter': 'cornea score', 'Basis': 'animal #3 mean individual score', 'Time point': '24, 48 and 72 h', 'Score': '0', 'Max score': '4', 'Reversibility': 'other: not applicable'}]</t>
  </si>
  <si>
    <t>204-622-5</t>
  </si>
  <si>
    <t>CC(=CCCC(=C)C=C)C</t>
  </si>
  <si>
    <t>[{'Irritation parameter': 'cornea score', 'Basis': 'mean', 'Time point': '24-48-72-hour', 'Score': '0.7', 'Max score': '4', 'Reversibility': 'not fully reversible within: one animal with positive score (2) at the end of the observation period'}, {'Irritation parameter': 'iris score', 'Basis': 'mean', 'Time point': '24-48-72-hour', 'Score': '0.1', 'Max score': '2', 'Reversibility': 'fully reversible within: only one animal with positive score (1) 48 hours after treatment but reversible within 72 hours'}, {'Irritation parameter': 'conjunctivae score redness', 'Basis': 'mean', 'Time point': '24-48-72-hour', 'Score': '1.9', 'Max score': '3', 'Reversibility': 'not fully reversible within: one animal with positive score (1) at the end of the observation period'}, {'Irritation parameter': 'chemosis score', 'Basis': 'mean', 'Time point': '24-48-72-hour', 'Score': '1', 'Max score': '4', 'Reversibility': 'fully reversible within: 8 days'}]</t>
  </si>
  <si>
    <t>204-623-0</t>
  </si>
  <si>
    <t>CCC=O</t>
  </si>
  <si>
    <t>[{'Irritation parameter': 'conjunctivae score', 'Basis': 'animal #1', 'Time point': '24, 48 and 72 h', 'Score': '1.7', 'Max score': '4', 'Reversibility': 'fully reversible within: 7 days'}, {'Irritation parameter': 'conjunctivae score', 'Basis': 'animal #2', 'Time point': '24, 48 and 72 h', 'Score': '2.3', 'Max score': '3', 'Reversibility': 'fully reversible within: 7 days'}, {'Irritation parameter': 'conjunctivae score', 'Basis': 'animal #3', 'Time point': '24, 48 and 72 h', 'Score': '2', 'Max score': '4', 'Reversibility': 'fully reversible within: 7 days'}, {'Irritation parameter': 'chemosis score', 'Basis': 'animal #1', 'Time point': '24, 48 and 72 h', 'Score': '1.3', 'Max score': '3', 'Reversibility': 'fully reversible within: 7 days'}, {'Irritation parameter': 'chemosis score', 'Basis': 'animal #2', 'Time point': '24, 48 and 72 h', 'Score': '1.7', 'Max score': '3', 'Reversibility': 'fully reversible within: 4 days'}, {'Irritation parameter': 'chemosis score', 'Basis': 'animal #3', 'Time point': '24, 48 and 72 h', 'Score': '1.7', 'Max score': '3', 'Reversibility': 'fully reversible within: 4 days'}, {'Irritation parameter': 'iris score', 'Basis': 'animal #1', 'Time point': '24, 48 and 72h', 'Score': '0.3', 'Max score': '2', 'Reversibility': 'fully reversible within: 2 days'}, {'Irritation parameter': 'iris score', 'Basis': 'animal #2', 'Time point': '24, 48 and 72h', 'Score': '1', 'Max score': '2', 'Reversibility': 'fully reversible within: 4 days'}, {'Irritation parameter': 'iris score', 'Basis': 'animal #3', 'Time point': '24, 48 and 72h', 'Score': '0.7', 'Max score': '2', 'Reversibility': 'fully reversible within: 3 days'}, {'Irritation parameter': 'cornea score', 'Basis': 'animal #1', 'Time point': '24, 48 and 72h', 'Score': '1.3', 'Max score': '4', 'Reversibility': 'fully reversible within: 4 days'}, {'Irritation parameter': 'cornea score', 'Basis': 'animal #3', 'Time point': '24, 48 and 72h', 'Score': '1.7', 'Max score': '4', 'Reversibility': 'fully reversible within: 7 days'}, {'Irritation parameter': 'cornea score', 'Basis': 'animal #2', 'Time point': '24, 48 and 72h', 'Score': '1', 'Max score': '4', 'Reversibility': 'fully reversible within: 21 days (according to Gautheron et al., 1994)'}]</t>
  </si>
  <si>
    <t>204-626-7</t>
  </si>
  <si>
    <t>CC(=O)CC(C)(C)O</t>
  </si>
  <si>
    <t>[{'Irritation parameter': 'cornea score', 'Basis': 'mean', 'Time point': 'mean of ratings at 24, 48 and 72 hours', 'Score': '0', 'Max score': '4'}, {'Irritation parameter': 'iris score', 'Basis': 'mean', 'Time point': 'mean of ratings at 24, 48 and 72 hours', 'Score': '0', 'Max score': '2'}, {'Irritation parameter': 'conjunctivae score', 'Basis': 'mean', 'Time point': 'mean of ratings at 24, 48 and 72 hours', 'Score': '0', 'Max score': '3'}, {'Irritation parameter': 'chemosis score', 'Basis': 'mean', 'Time point': 'mean of ratings at 24, 48 and 72 hours', 'Score': '0', 'Max score': '4'}]</t>
  </si>
  <si>
    <t>204-642-4</t>
  </si>
  <si>
    <t>CCCCCC(=O)OCC=C</t>
  </si>
  <si>
    <t>[{'Irritation parameter': 'cornea score', 'Basis': 'mean', 'Time point': '24-48-72 h', 'Score': '0', 'Max score': '4', 'Reversibility': 'fully reversible within: 24 h'}, {'Irritation parameter': 'iris score', 'Basis': 'mean', 'Time point': '24-48-72 h', 'Score': '0', 'Max score': '2', 'Reversibility': 'other: reversibility not applicable'}, {'Irritation parameter': 'conjunctivae score (redness)', 'Basis': 'mean', 'Time point': '24-48-72 h', 'Score': '1', 'Max score': '3', 'Reversibility': 'fully reversible within: 14 days'}, {'Irritation parameter': 'chemosis score', 'Basis': 'mean', 'Time point': '24-48-72 h', 'Score': '0', 'Max score': '4', 'Reversibility': 'fully reversible within: 24 h'}]</t>
  </si>
  <si>
    <t>204-658-1</t>
  </si>
  <si>
    <t>CCCCOC(=O)C</t>
  </si>
  <si>
    <t>[{'Irritation parameter': 'conjunctivae score', 'Basis': 'mean', 'Time point': '24 - 72 hour', 'Score': '0', 'Max score': '0'}, {'Irritation parameter': 'chemosis score', 'Basis': 'mean', 'Time point': '24 - 72 hour', 'Score': '0', 'Max score': '0'}, {'Irritation parameter': 'iris score', 'Basis': 'mean', 'Time point': '24 - 72 hour', 'Score': '0'}, {'Irritation parameter': 'cornea score', 'Basis': 'mean', 'Time point': '24 - 72', 'Score': '0', 'Max score': '0'}]</t>
  </si>
  <si>
    <t>204-686-4</t>
  </si>
  <si>
    <t>CCCCCCCCCC</t>
  </si>
  <si>
    <t>[{'Irritation parameter': 'cornea score', 'Basis': 'animal #1 mean', 'Time point': '24h / 48h / 72h', 'Score': '2', 'Max score': '2', 'Reversibility': 'not reversible corneal vascularisation after 7 days'}, {'Irritation parameter': 'iris score', 'Basis': 'animal #1 mean', 'Time point': '24h / 48h / 72h', 'Score': '1', 'Max score': '1', 'Reversibility': 'not reversible'}, {'Irritation parameter': 'conjunctivae score redness', 'Basis': 'animal #1 mean', 'Time point': '24h / 48h / 72h', 'Score': '3', 'Max score': '3', 'Reversibility': 'not reversible'}, {'Irritation parameter': 'chemosis score', 'Basis': 'animal #1 mean', 'Time point': '24h / 48h / 72h', 'Score': '3', 'Max score': '3', 'Reversibility': 'not reversible'}]</t>
  </si>
  <si>
    <t>204-695-3</t>
  </si>
  <si>
    <t>CCCCCCCCCCCCCCCCCCN</t>
  </si>
  <si>
    <t>[{'Irritation parameter': 'cornea score', 'Basis': 'mean', 'Time point': 'mean 24, 48 and 72 hours', 'Score': '0', 'Max score': '4', 'Remarks': 'No reaction observed at any timepoint.'}, {'Irritation parameter': 'iris score', 'Basis': 'mean', 'Time point': 'mean 24, 48 and 72 hours', 'Score': '0', 'Max score': '2', 'Remarks': 'No reaction observed at any timepoint.'}, {'Irritation parameter': 'chemosis score', 'Basis': 'mean', 'Time point': 'mean 24, 48 and 72 hours', 'Score': '0', 'Max score': '4', 'Remarks': 'No reaction observed at any timepoint.'}, {'Irritation parameter': 'conjunctivae score', 'Basis': 'mean', 'Time point': 'mean 24, 48 and 72 hours', 'Score': '0', 'Max score': '3', 'Remarks': 'All animals had grade 1 redness one hour after treatment, which reversed by 24 hours after treatment.'}]</t>
  </si>
  <si>
    <t>220-011-6</t>
  </si>
  <si>
    <t>CCO[Si](CCCOCC1CO1)(OCC)OCC</t>
  </si>
  <si>
    <t>[{'Irritation parameter': 'cornea score', 'Basis': 'mean out of 6 animals', 'Time point': 'mean over 24, 48 and 72 h', 'Score': '0', 'Max score': '4'}, {'Irritation parameter': 'iris score', 'Basis': 'mean out of 6 animals', 'Time point': 'mean over 24, 48 and 72 h', 'Score': '0', 'Max score': '2'}, {'Irritation parameter': 'conjunctivae score', 'Basis': 'animal #1', 'Time point': 'mean over 24, 48 and 72 h', 'Score': '0', 'Max score': '3', 'Reversibility': 'fully reversible within: 24 h', 'Remarks': '1-h reading: score = 1'}, {'Irritation parameter': 'conjunctivae score', 'Basis': 'mean out of 4 animals (#2-#5)', 'Time point': 'mean over 24, 48 and 72 h', 'Score': '0.33', 'Max score': '3', 'Reversibility': 'fully reversible within: 48 h', 'Remarks': '1-h reading: score = 1 in 2/4 animals; score = 2 in 2/4 animals'}, {'Irritation parameter': 'conjunctivae score', 'Basis': 'animal #6', 'Time point': 'mean over 24, 48 and 72 h', 'Score': '0.67', 'Max score': '3', 'Reversibility': 'fully reversible within: 72 h', 'Remarks': '1-h reading: score = 1'}, {'Irritation parameter': 'chemosis score', 'Basis': 'mean out of 6 animals', 'Time point': 'mean over 24, 48 and 72 h', 'Score': '0', 'Max score': '4', 'Reversibility': 'fully reversible within: 24 h', 'Remarks': '1-h reading: score = 1 in 4/6 animals; score = 2 in 2/6 animals'}]</t>
  </si>
  <si>
    <t>223-054-9</t>
  </si>
  <si>
    <t>C=CCCCCC=C</t>
  </si>
  <si>
    <t>[{'Irritation parameter': 'cornea score', 'Basis': 'animal #1 (Animal Number and Sex: 28TD 468M)', 'Time point': 'Mean of 24, 48, and 72 hours post treatment', 'Score': '0.3', 'Reversibility': 'fully reversible within: 48 hours', 'Remarks': 'Pain Evaluation Response: 3'}, {'Irritation parameter': 'iris score', 'Basis': 'animal #1 (Animal Number and Sex: 28TD 468M)', 'Time point': 'Mean of 24, 48 and 72 hours post-treatment', 'Score': '0.7', 'Reversibility': 'fully reversible within: 72 hours'}, {'Irritation parameter': 'conjunctivae score (Redness)', 'Basis': 'animal #1 (Animal Number and Sex: 28TD 468M)', 'Time point': 'Mean of 24, 48, and 72 hours post-treatment', 'Score': '2', 'Reversibility': 'fully reversible within: 7 days'}, {'Irritation parameter': 'chemosis score (Chemosis of Conjunctiva)', 'Basis': 'animal #1 (Animal Number and Sex: 28TD 468M)', 'Time point': 'Mean of 24, 48, and 72 hours post-treatment', 'Score': '0.7', 'Reversibility': 'fully reversible within: 48 hours'}, {'Irritation parameter': 'cornea score', 'Basis': 'animal #2 (Animal Number and Sex: 28TD 479M)', 'Time point': 'Mean of 24, 48, and 72 hours post-treatment', 'Score': '0'}, {'Irritation parameter': 'iris score', 'Basis': 'animal #2 (Animal Number and Sex: 28TD 479M)', 'Time point': 'Mean of 24, 48, and 72 hours post-treatment', 'Score': '0.3', 'Reversibility': 'fully reversible within: 48 hours'}, {'Irritation parameter': 'conjunctivae score (Redness)', 'Basis': 'animal #2 (Animal Number and Sex: 28TD 479M)', 'Time point': 'Mean of 24, 48 and 72 hours post-treatment', 'Score': '1.7', 'Reversibility': 'fully reversible within: 7 days'}, {'Irritation parameter': 'chemosis score (Chemosis of Conjunctiva)', 'Basis': 'animal #2 Animal Number and Sex: 28TD 479M)', 'Time point': 'Mean of 24, 48, and 72 hours psot-treatment', 'Score': '0'}, {'Irritation parameter': 'overall irritation score (Cornea, Iris and Conjunctiva (redness and chemosis) were evaluated similar to other animals)', 'Basis': 'animal #3 (Animal Number and Sex: 28TD 480M)', 'Time point': '1 and 24 hours post-treatment', 'Reversibility': 'not reversible', 'Remarks': 'A diffuse crimson-red conjuctival appearance, severe discharge, moderate chemosis, stippling of the cornea/iritis was evident an hour of treatment. Additional lesions and hemorrhage were also seen at 24 hrs. The rabbit was humanely killed immediately.'}]</t>
  </si>
  <si>
    <t>253-384-9</t>
  </si>
  <si>
    <t>CC(=O)C(C(=O)C)OOC(C(=O)C)C(=O)C</t>
  </si>
  <si>
    <t>[{'Irritation parameter': 'cornea score', 'Basis': 'mean', 'Time point': '24, 24 and 72hours', 'Score': '0', 'Max score': '0', 'Reversibility': 'other: no effects seen'}, {'Irritation parameter': 'iris score', 'Basis': 'mean', 'Time point': '24, 48 and 72 hours', 'Score': '0', 'Max score': '1', 'Reversibility': 'fully reversible within: 24 hours'}, {'Irritation parameter': 'conjunctivae score redness', 'Basis': 'mean', 'Time point': '24, 48 and 72 hours', 'Score': '1 1.7', 'Max score': '2', 'Reversibility': 'fully reversible within: 7 days'}, {'Irritation parameter': 'chemosis score', 'Basis': 'mean', 'Time point': '24, 48 and 72 hours', 'Score': '0 0.3', 'Max score': '2', 'Reversibility': 'fully reversible within: 48 hours'}]</t>
  </si>
  <si>
    <t>223-289-7</t>
  </si>
  <si>
    <t>[O-]Cl(=O)=O.[K+]</t>
  </si>
  <si>
    <t>[{'Irritation parameter': 'cornea score', 'Basis': 'mean score of 6 animals', 'Time point': 'overall 24, 48, 72h', 'Score': '1.78', 'Max score': '4', 'Reversibility': 'fully reversible within: day 7'}, {'Irritation parameter': 'iris score', 'Basis': 'mean score of 6 animals', 'Time point': 'overall 24, 48, 72h', 'Score': '0.61', 'Max score': '2', 'Reversibility': 'fully reversible within: day 7'}, {'Irritation parameter': 'chemosis score', 'Basis': 'mean score of 6 animals', 'Time point': 'overall 24, 48, 72h', 'Score': '1.06', 'Max score': '4', 'Reversibility': 'fully reversible within: day 7'}, {'Irritation parameter': 'conjunctivae score', 'Basis': 'mean score of 6 animals', 'Time point': 'overall 24, 48, 72h', 'Score': '1.22', 'Max score': '3', 'Reversibility': 'fully reversible within: day 7'}, {'Irritation parameter': 'other: Acute occular irritation index', 'Basis': 'mean', 'Time point': '1h', 'Score': '26.17'}, {'Irritation parameter': 'other: Mean occular irritation index', 'Basis': 'mean', 'Time point': '96h', 'Score': '7.67'}]</t>
  </si>
  <si>
    <t>206-851-6</t>
  </si>
  <si>
    <t>CCOC(=O)C(F)(F)F</t>
  </si>
  <si>
    <t>[{'Irritation parameter': 'cornea score', 'Basis': 'mean', 'Time point': '24h, 48h, 72h', 'Score': '0.05', 'Max score': '1', 'Reversibility': 'fully reversible'}, {'Irritation parameter': 'iris score', 'Basis': 'mean', 'Time point': '24h, 48h, 72h', 'Score': '0', 'Max score': '0'}, {'Irritation parameter': 'conjunctivae score Redness', 'Basis': 'mean', 'Time point': '24h, 48h, 72h', 'Score': '0.83', 'Max score': '2', 'Reversibility': 'fully reversible'}, {'Irritation parameter': 'chemosis score', 'Basis': 'mean', 'Time point': '24h, 48h, 72h', 'Score': '0.78', 'Max score': '3', 'Reversibility': 'fully reversible'}]</t>
  </si>
  <si>
    <t>223-356-0</t>
  </si>
  <si>
    <t>CC(CC(=O)OOC(=O)CC(C)CC(C)(C)C)CC(C)(C)C</t>
  </si>
  <si>
    <t>[{'Irritation parameter': 'overall irritation score', 'Basis': 'mean', 'Time point': '24, 48, and 72 h', 'Score': '0', 'Max score': '110', 'Reversibility': 'fully reversible within: 1 d', 'Remarks': 'After one hour, slight redness (score 1) was observed in all three test animals.'}]</t>
  </si>
  <si>
    <t>254-052-6</t>
  </si>
  <si>
    <t>CC(C)C1=C(C2=CC=CC=C2C=C1)C(C)C</t>
  </si>
  <si>
    <t>[{'Irritation parameter': 'cornea score', 'Basis': 'animal #1', 'Time point': 'mean: 24 h, 48 h, 72 h', 'Score': '0.7', 'Max score': '4', 'Reversibility': 'fully reversible within 72h'}, {'Irritation parameter': 'iris score', 'Basis': 'animal #1', 'Time point': 'mean: 24 h, 48 h, 72 h', 'Score': '0', 'Max score': '2'}, {'Irritation parameter': 'conjunctivae score', 'Basis': 'animal #1', 'Time point': 'mean: 24 h, 48 h, 72 h', 'Score': '0.7', 'Max score': '3', 'Reversibility': 'fully reversible within 72h'}, {'Irritation parameter': 'chemosis score', 'Basis': 'animal #1', 'Time point': 'mean: 24 h, 48 h, 72 h', 'Score': '0', 'Max score': '4'}, {'Irritation parameter': 'cornea score', 'Basis': 'animal #2', 'Time point': 'mean: 24 h, 48 h, 72 h', 'Score': '1', 'Max score': '4', 'Reversibility': 'fully reversible within 7 days'}, {'Irritation parameter': 'iris score', 'Basis': 'animal #2', 'Time point': 'mean: 24 h, 48 h, 72 h', 'Score': '0', 'Max score': '2'}, {'Irritation parameter': 'conjunctivae score', 'Basis': 'animal #2', 'Time point': '24 h, 48 h, 72 h', 'Score': '0.7', 'Max score': '3', 'Reversibility': 'fully reversible within 72h'}, {'Irritation parameter': 'chemosis score', 'Basis': 'animal #2', 'Time point': 'mean: 24 h, 48 h, 72 h', 'Score': '0.7', 'Max score': '4', 'Reversibility': 'fully reversible within 72h'}, {'Irritation parameter': 'cornea score', 'Basis': 'animal #3', 'Time point': 'mean: 24 h, 48 h, 72 h', 'Score': '1', 'Max score': '4', 'Reversibility': 'fully reversible within 7 days'}, {'Irritation parameter': 'iris score', 'Basis': 'animal #3', 'Time point': 'mean: 24 h, 48 h, 72 h', 'Score': '0', 'Max score': '2'}, {'Irritation parameter': 'conjunctivae score', 'Basis': 'animal #3', 'Time point': 'mean: 24 h, 48 h, 72 h', 'Score': '0.7', 'Max score': '3', 'Reversibility': 'fully reversible within 72h'}, {'Irritation parameter': 'chemosis score', 'Basis': 'animal #3', 'Time point': 'mean: 24 h, 48 h, 72 h', 'Score': '0.7', 'Max score': '4', 'Reversibility': 'fully reversible within 72h'}]</t>
  </si>
  <si>
    <t>254-075-1</t>
  </si>
  <si>
    <t>CC1=CC=C(C=C1)N(CC(C)O)CC(C)O</t>
  </si>
  <si>
    <t>[{'Irritation parameter': 'cornea score', 'Basis': 'mean out of 6 animals', 'Time point': 'mean over 24, 48 and 72 h', 'Score': '0', 'Max score': '4', 'Reversibility': 'other: not applicable'}, {'Irritation parameter': 'iris score', 'Basis': 'mean out of 6 animals', 'Time point': 'mean over 24, 48 and 72 h', 'Score': '0', 'Max score': '2', 'Reversibility': 'other: not applicable'}, {'Irritation parameter': 'conjunctivae score', 'Basis': 'mean out of 5 animals', 'Time point': 'mean over 24, 48 and 72 h', 'Score': '0', 'Max score': '3', 'Reversibility': 'other: not applicable'}, {'Irritation parameter': 'conjunctivae score', 'Basis': 'animal #6', 'Time point': 'mean over 24, 48 and 72 h', 'Score': '0.67', 'Max score': '3', 'Reversibility': 'fully reversible within: 72 h', 'Remarks': 'conjunctivae score in this study = redness + chemosis + discharge'}]</t>
  </si>
  <si>
    <t>223-445-4</t>
  </si>
  <si>
    <t>CC1=CC(=C(C(=C1)N2N=C3C=CC(=CC3=N2)Cl)O)C(C)(C)C</t>
  </si>
  <si>
    <t>[{'Irritation parameter': 'cornea score', 'Basis': 'mean', 'Time point': '24, 48 and 72 hours', 'Score': '0', 'Max score': '4'}, {'Irritation parameter': 'iris score', 'Basis': 'mean', 'Time point': '24, 48 and 72 hours', 'Score': '0', 'Max score': '2'}, {'Irritation parameter': 'conjunctivae score', 'Basis': 'mean', 'Time point': '24, 48 and 72 hours', 'Score': '0.67', 'Max score': '2', 'Reversibility': 'fully reversible within: 7 days'}, {'Irritation parameter': 'chemosis score', 'Basis': 'mean', 'Time point': '24, 48 and 78 hours', 'Score': '0', 'Max score': '4'}]</t>
  </si>
  <si>
    <t>223-470-0</t>
  </si>
  <si>
    <t>CCCCCCC(CCCC)CO</t>
  </si>
  <si>
    <t>[{'Irritation parameter': 'cornea score', 'Basis': 'animal #1', 'Time point': '24-72 h', 'Score': '1.67', 'Max score': '2', 'Reversibility': 'fully reversible within: 7 days'}, {'Irritation parameter': 'cornea score', 'Basis': 'animal #2', 'Time point': '24-72 h', 'Score': '0.67', 'Max score': '1', 'Reversibility': 'fully reversible within: 7 days'}, {'Irritation parameter': 'cornea score', 'Basis': 'animal #3', 'Time point': '24-72 h', 'Score': '0.67', 'Max score': '1', 'Reversibility': 'fully reversible within: 7 days'}, {'Irritation parameter': 'iris score', 'Basis': 'animal #1', 'Time point': '24-72 h', 'Score': '0.67', 'Max score': '1', 'Reversibility': 'fully reversible within: 7 days'}, {'Irritation parameter': 'iris score', 'Basis': 'animal #2', 'Time point': '24-72 h', 'Score': '0.33', 'Max score': '1', 'Reversibility': 'fully reversible within: 7 days'}, {'Irritation parameter': 'iris score', 'Basis': 'animal #3', 'Time point': '24-72 h', 'Score': '1', 'Max score': '1', 'Reversibility': 'fully reversible within: 7 days'}, {'Irritation parameter': 'other: Conjunctival swelling', 'Basis': 'animal #1', 'Time point': '24-72 h', 'Score': '2', 'Max score': '3', 'Reversibility': 'fully reversible within: 7 days'}, {'Irritation parameter': 'other: Conjunctival swelling', 'Basis': 'animal #2', 'Time point': '24-72 h', 'Score': '1.67', 'Max score': '2', 'Reversibility': 'fully reversible within: 7 days'}, {'Irritation parameter': 'other: Conjunctival swelling', 'Basis': 'animal #3', 'Time point': '24-72 h', 'Score': '1.33', 'Max score': '2', 'Reversibility': 'fully reversible within: 7 days'}, {'Irritation parameter': 'other: Conjunctival redness', 'Basis': 'animal #1', 'Time point': '24-72 h', 'Score': '2.67', 'Max score': '3', 'Reversibility': 'fully reversible within: 7 days'}, {'Irritation parameter': 'other: Conjunctival redness', 'Basis': 'animal #2', 'Time point': '24-72 h', 'Score': '2.33', 'Max score': '3', 'Reversibility': 'fully reversible within: 7 days'}, {'Irritation parameter': 'other: Conjunctival redness', 'Basis': 'animal #3', 'Time point': '24-72 h', 'Score': '2.33', 'Max score': '3', 'Reversibility': 'fully reversible within: 7 days'}]</t>
  </si>
  <si>
    <t>223-498-3</t>
  </si>
  <si>
    <t>C(C(=O)[O-])Cl.[Na+]</t>
  </si>
  <si>
    <t>[{'Irritation parameter': 'cornea score', 'Basis': 'animal #1', 'Time point': '24, 48, 72 h', 'Score': '0', 'Max score': '4', 'Reversibility': 'other: no effect'}, {'Irritation parameter': 'cornea score', 'Basis': 'animal #2', 'Time point': '24,48,72 h', 'Score': '0', 'Max score': '4', 'Reversibility': 'other: no effect'}, {'Irritation parameter': 'cornea score', 'Basis': 'animal #3', 'Time point': '24,48,72 h', 'Score': '0', 'Max score': '4', 'Reversibility': 'other: no effect'}, {'Irritation parameter': 'iris score', 'Basis': 'animal #1', 'Time point': '24,48,72 h', 'Score': '0', 'Max score': '2', 'Reversibility': 'other: no effect'}, {'Irritation parameter': 'iris score', 'Basis': 'animal #2', 'Time point': '24,48,72 h', 'Score': '0', 'Max score': '2', 'Reversibility': 'other: no effect'}, {'Irritation parameter': 'iris score', 'Basis': 'animal #3', 'Time point': '24,48,72 h', 'Score': '0', 'Max score': '2', 'Reversibility': 'other: no effect'}, {'Irritation parameter': 'conjunctivae score', 'Basis': 'animal #1', 'Time point': '24,48,72 h', 'Score': '0', 'Max score': '3', 'Reversibility': 'fully reversible within: 1 week'}, {'Irritation parameter': 'conjunctivae score', 'Basis': 'animal #2', 'Time point': '24,48,72 h', 'Score': '0', 'Max score': '3', 'Reversibility': 'other: no effect'}, {'Irritation parameter': 'conjunctivae score', 'Basis': 'animal #3', 'Time point': '24,48,72 h', 'Score': '1', 'Max score': '3', 'Reversibility': 'fully reversible within: 1 week'}, {'Irritation parameter': 'chemosis score', 'Basis': 'animal #1', 'Time point': '24,48,72 h', 'Score': '0.33', 'Max score': '4', 'Reversibility': 'fully reversible within: 1 week'}, {'Irritation parameter': 'chemosis score', 'Basis': 'animal #2', 'Time point': '24,48,72 h', 'Score': '0', 'Max score': '4', 'Reversibility': 'fully reversible within: 1 week'}, {'Irritation parameter': 'chemosis score', 'Basis': 'animal #3', 'Time point': '24,48,72 h', 'Score': '2', 'Max score': '4', 'Reversibility': 'fully reversible within: 1 week'}]</t>
  </si>
  <si>
    <t>223-578-8</t>
  </si>
  <si>
    <t>COC(=O)C1=CC(=CC(=C1)S(=O)(=O)[O-])C(=O)OC.[Na+]</t>
  </si>
  <si>
    <t>[{'Irritation parameter': 'cornea score', 'Basis': 'mean animal #1', 'Time point': '24, 48 and 72 hours', 'Score': '0', 'Max score': '4', 'Remarks': 'Initial pain reaction: slight initial pain was observed.'}, {'Irritation parameter': 'iris score', 'Basis': 'mean animal #1', 'Time point': '24, 48 and 72 hours', 'Score': '0.33', 'Max score': '2', 'Reversibility': 'fully reversible within: 48 hours', 'Remarks': 'Iridial inflammation (grade 1) was observed 1 h after treatment.'}, {'Irritation parameter': 'conjunctivae score', 'Basis': 'mean animal #1', 'Time point': '24, 48 and 72 hours', 'Score': '1.33', 'Max score': '3', 'Reversibility': 'not fully reversible within: 21 days', 'Remarks': 'Moderate conjunctivae redness was observed 1 h after treatment. Slight conjunctivae redness was observed on days 7, 17 21. (Petechial haemorrhage around) raised, off white area on nictitating membrane was observed days 7, 17 and 21 after treatment.'}, {'Irritation parameter': 'chemosis score', 'Basis': 'mean animal #1', 'Time point': '24, 48 and 72 hours', 'Score': '1.33', 'Max score': '4', 'Reversibility': 'fully reversible within: 7 days', 'Remarks': 'Moderate chemosis was observed 1 h after treatment. Moderate discharge was observat 1 and 24 h after treatment. Slight discharge was observed 48 h after treatment.'}, {'Irritation parameter': 'cornea score', 'Basis': 'mean animal #2', 'Time point': '24, 48 and 72 hours', 'Score': '0', 'Max score': '4', 'Remarks': 'Initial pain reaction: slight initial pain was observed.'}, {'Irritation parameter': 'iris score', 'Basis': 'mean animal #2', 'Time point': '24, 48 and 72 hours', 'Score': '0', 'Max score': '2', 'Remarks': 'Iridial inflammation (grade 1) was observed 1 h after treatment.'}, {'Irritation parameter': 'conjunctivae score', 'Basis': 'mean animal #2', 'Time point': '24, 48 and 72 hours', 'Score': '1.67', 'Max score': '3', 'Reversibility': 'not fully reversible within: 21 days', 'Remarks': 'Moderate conjunctivae redness was observed 1 h after treatment. Small area of petechial haemorrhage scattered over nictitating membrane was observed 72 h after treatment.'}, {'Remarks': 'Slight conjunctivae redness was observed on days 7, 14 21. Petechial haemorrhage around raised, off white area on nictitating membrane was observed days 7, 14 and 21 after treatment.'}, {'Irritation parameter': 'chemosis score', 'Basis': 'mean animal #2', 'Time point': '24, 48 and 72 hours', 'Score': '1.33', 'Max score': '4', 'Reversibility': 'fully reversible within: 14 days', 'Remarks': 'Moderate chemosis and severe discharge were observed 1 h after treatment. Slight chemosis was observed 7 days after treatment. Moderate discharge was observed 24 and 48 h after treatment. Slight discharge was observed 72 h after treatment.'}]</t>
  </si>
  <si>
    <t>223-795-8</t>
  </si>
  <si>
    <t>CCC(=O)[O-].CCC(=O)[O-].[Ca+2]</t>
  </si>
  <si>
    <t>[{'Irritation parameter': 'iris score', 'Basis': 'mean', 'Time point': '24, 48 and 72h', 'Score': '0', 'Max score': '2'}, {'Irritation parameter': 'cornea score', 'Basis': 'mean', 'Time point': '1, 24, 48, 72h', 'Score': '0', 'Max score': '4'}, {'Irritation parameter': 'conjunctivae score', 'Basis': 'mean', 'Time point': '24, 48 and 72h', 'Score': '1.33', 'Max score': '4', 'Reversibility': 'fully reversible within: 7 days', 'Remarks': 'Score 2 at 24h, score 1 at 48 and 72h'}, {'Irritation parameter': 'chemosis score', 'Basis': 'mean', 'Time point': '24, 48 and 72h', 'Score': '0.33', 'Max score': '3', 'Reversibility': 'fully reversible within: 48h'}]</t>
  </si>
  <si>
    <t>255-449-7</t>
  </si>
  <si>
    <t>C1(=NC(=NC(=N1)N)N)N.OP(=O)(O)O</t>
  </si>
  <si>
    <t>[{'Irritation parameter': 'cornea score', 'Basis': 'animal: 1, 2, 6', 'Time point': '24, 48, 72 hours', 'Score': '1', 'Max score': '4', 'Reversibility': 'fully reversible within: 7 days', 'Remarks': 'The indicated score is the mean cornea score (24-72 hours) of each one of the indicated animals. For all the three animals full reversibility of the findings occurred within 7 days.'}, {'Irritation parameter': 'cornea score', 'Basis': 'animal #3', 'Time point': '24, 48, 72 hours', 'Score': '0.66', 'Max score': '4', 'Reversibility': 'fully reversible within: 72 hours', 'Remarks': 'The indicated score is a mean value of the cornea score of the three time points for animal #3.'}, {'Irritation parameter': 'cornea score', 'Basis': 'animal #4', 'Time point': '24, 48, 72 hours', 'Score': '1.3', 'Max score': '4', 'Reversibility': 'fully reversible within: 7 days', 'Remarks': 'The indicated score is a mean value of the cornea score of the three time points for animal #4.'}, {'Irritation parameter': 'cornea score', 'Basis': 'animal #5', 'Time point': '24, 48, 72 hours', 'Score': '1.3', 'Max score': '4', 'Reversibility': 'fully reversible within: 7 days', 'Remarks': 'The indicated score is a mean value of the cornea score of the three time points for animal #5.'}, {'Irritation parameter': 'iris score', 'Basis': 'animal: 2, 4, 5, 6', 'Time point': '24, 48, 72 hours', 'Score': '1', 'Max score': '2', 'Reversibility': 'fully reversible within: 7 days', 'Remarks': 'The indicated score is the mean iris score (24-72 hours) of each one of the indicated animals. For all the four animals full reversibility of the findings occurred within 7 days.'}, {'Irritation parameter': 'iris score', 'Basis': 'animal: 2, 3', 'Time point': '24, 48, 72 hours', 'Score': '0.66', 'Max score': '2', 'Reversibility': 'fully reversible within: 72 hours', 'Remarks': 'The indicated score is the mean iris score (24-72 hours) of each one of the indicated animals. For the two animals full reversibility of the findings occurred within 72 hours.'}, {'Irritation parameter': 'conjunctivae score : redness', 'Basis': 'animal: 2, 3, 4, 5, 6', 'Time point': '24, 48, 72 hours', 'Score': '2', 'Max score': '3', 'Reversibility': 'not fully reversible within: 7 days', 'Remarks': 'The indicated score is the mean conjunctivae: redness score (24-72 hours) of each one of the indicated animals. For all the five animals full reversibility of the findings did not occur within 7 days.'}, {'Irritation parameter': 'conjunctivae score : redness', 'Basis': 'animal: 5, 6', 'Time point': '24, 48, 72 hours', 'Score': '1.66', 'Max score': '3', 'Reversibility': 'not fully reversible within: 7 days', 'Remarks': 'The indicated score is the mean conjunctivae: redness score (24-72 hours) of each one of the indicated animals. For the two animals full reversibility of the findings did not occur within 7 days.'}, {'Irritation parameter': 'conjunctivae score : redness', 'Basis': 'animal #1', 'Time point': '24, 48, 72 hours', 'Score': '1.66', 'Max score': '3', 'Reversibility': 'not fully reversible within: 7 days', 'Remarks': 'The indicated score is the minimum mean score (24-72 hours) for animal #1 as the 48, 72 houres scores were 2.'}, {'Irritation parameter': 'chemosis score', 'Basis': 'animal #1', 'Time point': '24, 48, 72 hours', 'Score': '2.6', 'Max score': '4', 'Reversibility': 'fully reversible within: 7 days', 'Remarks': 'The indicated score is a mean score (24-72 hours) of animal #1.'}, {'Irritation parameter': 'chemosis score', 'Basis': 'animal #2', 'Time point': '24, 48, 72 hours', 'Score': '3', 'Max score': '4', 'Reversibility': 'not fully reversible within: 7 days', 'Remarks': 'The indicated score is a mean score (24-72 hours) of animal #2.'}, {'Irritation parameter': 'chemosis score', 'Basis': 'animal #3', 'Time point': '24, 48, 72 hours', 'Score': '2.3', 'Max score': '4', 'Reversibility': 'not fully reversible within: 7 days', 'Remarks': 'The indicated score is a mean score (24-72 hours) of animal #3.'}, {'Irritation parameter': 'chemosis score', 'Basis': 'animal #4', 'Time point': '24, 48, 72 hours', 'Score': '2.3', 'Max score': '4', 'Reversibility': 'not fully reversible within: 7 days', 'Remarks': 'The indicated score is a mean score (24-72 hours) of animal #4.'}, {'Irritation parameter': 'chemosis score', 'Basis': 'animal #5', 'Time point': '72 hours', 'Score': '2', 'Max score': '4', 'Reversibility': 'not fully reversible within: 7 days', 'Remarks': 'The indicated score is a mean score (24-72 hours) of animal #5.'}, {'Irritation parameter': 'chemosis score', 'Basis': 'animal #6', 'Time point': '24, 48, 72 hours', 'Score': '1.66', 'Max score': '4', 'Remarks': 'The indicated score is a mean score (24-72 hours) of animal #6.'}, {'Irritation parameter': 'cornea score', 'Basis': 'mean', 'Time point': '24-72 hours', 'Score': '1.1', 'Max score': '4'}, {'Irritation parameter': 'iris score', 'Basis': 'mean', 'Time point': '24-72 hours', 'Score': '0.9', 'Max score': '2'}, {'Irritation parameter': 'conjunctivae score : redness', 'Basis': 'mean', 'Time point': '24-72 hours', 'Score': '1.9', 'Max score': '3'}, {'Irritation parameter': 'chemosis score', 'Basis': 'mean', 'Time point': '24-72 hours', 'Score': '2.3', 'Max score': '4'}]</t>
  </si>
  <si>
    <t>206-992-3</t>
  </si>
  <si>
    <t>C(#N)N</t>
  </si>
  <si>
    <t>[{'Irritation parameter': 'cornea score', 'Basis': 'animal #1', 'Time point': 'mean of 24, 48, 72 hour', 'Score': '3.33', 'Max score': '4', 'Reversibility': 'not fully reversible within: 14 days', 'Remarks': 'Unwashed. Corneal bulging with whitish coloured fluid discharge at 14 days.'}, {'Irritation parameter': 'iris score', 'Basis': 'animal #1', 'Time point': 'mean of 24, 48 and 72 hours', 'Score': '1', 'Max score': '2', 'Reversibility': 'not fully reversible within: 14 days', 'Remarks': 'Grade 2 on Days 7 and 10.'}, {'Irritation parameter': 'conjunctivae score', 'Basis': 'animal #1', 'Time point': 'mean 24, 48 and 72 hours', 'Reversibility': 'not reversible', 'Remarks': 'No scores as blanched.'}, {'Irritation parameter': 'chemosis score', 'Basis': 'animal #1', 'Time point': 'mean 24, 48 and 72 hours', 'Score': '1.67', 'Max score': '4', 'Reversibility': 'not fully reversible within: 14 days', 'Remarks': 'Grade 1 on Day 14.'}, {'Irritation parameter': 'cornea score', 'Basis': 'animal #2', 'Time point': 'Mean 24, 48 and 72 hours', 'Score': '4', 'Max score': '4', 'Reversibility': 'not fully reversible within: 14 days', 'Remarks': 'Unwashed. Grade 4 on Day 14'}, {'Irritation parameter': 'iris score', 'Basis': 'animal #2', 'Remarks': 'Because of severe opacity over the rest of the cornea, the iris could not be observed or graded.'}, {'Irritation parameter': 'conjunctivae score', 'Basis': 'animal #2', 'Remarks': 'No score as blanched.'}, {'Irritation parameter': 'chemosis score', 'Basis': 'animal #2', 'Time point': 'Mean 24, 48 and 72 hours', 'Score': '1.67', 'Max score': '3', 'Reversibility': 'not fully reversible within: 14 days', 'Remarks': 'Grade 1 on Day 14'}, {'Irritation parameter': 'cornea score', 'Basis': 'animal #3', 'Time point': 'Mean 24, 48 and 72 hours', 'Score': '4', 'Max score': '4', 'Remarks': 'Unwashed. Due to severe bulging of the cornea, opacity could not be graded on Days 7 and 10.'}, {'Irritation parameter': 'iris score', 'Basis': 'animal #3', 'Remarks': 'Because of severe opacity covering the rest of the cornea, the iris could not be observed or graded.'}, {'Irritation parameter': 'conjunctivae score', 'Basis': 'animal #3', 'Remarks': 'No scores as blanched.'}, {'Irritation parameter': 'chemosis score', 'Basis': 'animal #3', 'Time point': 'Mean 24, 48 and 72 hours', 'Score': '2.67', 'Max score': '3', 'Reversibility': 'not fully reversible within: 14 days', 'Remarks': 'Grade 1 on Day 14.'}]</t>
  </si>
  <si>
    <t>224-221-9</t>
  </si>
  <si>
    <t>CC(=O)O[Si](C)(OC(=O)C)OC(=O)C</t>
  </si>
  <si>
    <t>[{'Irritation parameter': 'cornea score', 'Basis': 'animal: #18, #17 and #16', 'Time point': '1h, 24h, 48h and 72h', 'Score': '0', 'Max score': '4', 'Reversibility': 'fully reversible'}, {'Irritation parameter': 'iris score', 'Basis': 'animal: #18, #17 and #16', 'Time point': '1h, 24h, 48h and 72h', 'Score': '0', 'Max score': '2', 'Reversibility': 'fully reversible'}, {'Irritation parameter': 'conjunctivae score', 'Basis': 'animal: #18', 'Time point': '1h, 24h and 48h', 'Score': '1', 'Max score': '3', 'Reversibility': 'fully reversible within: 72h'}, {'Irritation parameter': 'conjunctivae score', 'Basis': 'animal: #17 and #16', 'Time point': '1h and 24h', 'Score': '2', 'Max score': '3', 'Reversibility': 'not fully reversible within: 72h'}, {'Irritation parameter': 'conjunctivae score', 'Basis': 'animal: #17 and #16', 'Time point': '48h', 'Score': '1', 'Max score': '3', 'Reversibility': 'not fully reversible within: 72h'}, {'Irritation parameter': 'chemosis score', 'Basis': 'animal: #18, #17 and #16', 'Time point': '1h', 'Score': '2', 'Max score': '4', 'Reversibility': 'not fully reversible within: 48h'}, {'Irritation parameter': 'chemosis score', 'Basis': 'animal: #18, #17 and #16', 'Time point': '24h', 'Score': '1', 'Max score': '4', 'Reversibility': 'fully reversible within: 48h'}]</t>
  </si>
  <si>
    <t>224-631-8</t>
  </si>
  <si>
    <t>COCCOCOCCOC</t>
  </si>
  <si>
    <t>[{'Irritation parameter': 'cornea score', 'Basis': 'mean', 'Time point': '24, 48 and 72 hours', 'Score': '0', 'Max score': '4'}, {'Irritation parameter': 'iris score', 'Basis': 'mean', 'Time point': '24, 48 and 72 hours', 'Score': '0', 'Max score': '2'}, {'Irritation parameter': 'other: redness of conjunctivae', 'Basis': 'mean', 'Time point': '24, 48 and 72 hours', 'Score': '0.6', 'Max score': '3', 'Reversibility': 'fully reversible within: 2 days'}, {'Irritation parameter': 'chemosis score', 'Basis': 'mean', 'Time point': '24, 48 and 72 hours', 'Score': '0', 'Max score': '4', 'Remarks': 'scores of 1, 2 and 3 seen at the 1 hour reading, fully reversible by 24 hours'}]</t>
  </si>
  <si>
    <t>224-644-9</t>
  </si>
  <si>
    <t>CC(CCOC(=O)C)OC</t>
  </si>
  <si>
    <t>[{'Irritation parameter': 'cornea score', 'Basis': 'mean three animals', 'Time point': '24h, 48, 72h average', 'Score': '0.3 1.3', 'Max score': '4', 'Reversibility': 'fully reversible within: 7 days'}, {'Irritation parameter': 'iris score', 'Basis': 'mean of three animals', 'Time point': '24h, 48h, 72h', 'Score': '0 0.3', 'Max score': '2', 'Reversibility': 'fully reversible within 7 days'}, {'Irritation parameter': 'conjunctivae score', 'Basis': 'mean of three animals', 'Time point': '24h, 48h, 72h', 'Score': '0.6 1.4', 'Max score': '3', 'Reversibility': 'fully reversible within: 7 days'}, {'Irritation parameter': 'chemosis score', 'Basis': 'mean of three animals', 'Time point': '24, 48h, 72h', 'Score': '0.66', 'Max score': '4', 'Reversibility': 'fully reversible within: 7 days'}]</t>
  </si>
  <si>
    <t>224-709-1</t>
  </si>
  <si>
    <t>CC(CCO)CCO</t>
  </si>
  <si>
    <t>[{'Irritation parameter': 'cornea score', 'Basis': 'mean', 'Time point': '24, 48, and 72 hrs', 'Score': '0.9', 'Max score': '1', 'Reversibility': 'not fully reversible within: 8 days'}, {'Irritation parameter': 'iris score', 'Basis': 'mean', 'Time point': '24, 48, and 72 hrs', 'Score': '0', 'Max score': '0', 'Reversibility': 'fully reversible'}, {'Irritation parameter': 'conjunctivae score', 'Basis': 'mean', 'Time point': '24, 48, and 72 hrs', 'Score': '2', 'Max score': '2', 'Reversibility': 'fully reversible'}, {'Irritation parameter': 'chemosis score', 'Basis': 'mean', 'Time point': '24, 48, and 72 hrs', 'Score': '1', 'Max score': '2', 'Reversibility': 'fully reversible'}]</t>
  </si>
  <si>
    <t>225-063-3</t>
  </si>
  <si>
    <t>CN(C)C(OC)OC</t>
  </si>
  <si>
    <t>[{'Irritation parameter': 'cornea score', 'Basis': 'mean', 'Time point': '24, 48 72 hours', 'Score': '0.78', 'Max score': '1', 'Reversibility': 'fully reversible within: 14 days'}, {'Irritation parameter': 'iris score', 'Basis': 'mean', 'Time point': '24, 48 72 hours', 'Score': '0.67', 'Max score': '1', 'Reversibility': 'fully reversible within: 14 days'}, {'Irritation parameter': 'conjunctivae score redness', 'Basis': 'mean', 'Time point': '24, 48 72 hours', 'Score': '2.56', 'Max score': '3', 'Reversibility': 'fully reversible within: 14 days'}, {'Irritation parameter': 'chemosis score', 'Basis': 'mean', 'Time point': '24, 48 72 hours', 'Score': '2', 'Max score': '3', 'Reversibility': 'fully reversible within: 14 days'}]</t>
  </si>
  <si>
    <t>225-306-3</t>
  </si>
  <si>
    <t>CC(CO)(CO)C(=O)O</t>
  </si>
  <si>
    <t>[{'Irritation parameter': 'cornea score', 'Basis': 'mean', 'Time point': '24 h, 48 h, 72h', 'Score': '0', 'Max score': '4'}, {'Irritation parameter': 'iris score', 'Basis': 'mean', 'Time point': '24 h, 48 h, 72 h', 'Score': '0', 'Max score': '3'}, {'Irritation parameter': 'conjunctivae score Redness', 'Basis': 'animal #1', 'Time point': '24 h, 48 h, 72 h', 'Score': '0.33', 'Max score': '3', 'Reversibility': 'fully reversible within: 72 hours'}, {'Irritation parameter': 'conjunctivae score Redness', 'Basis': 'animal #2', 'Time point': '24 h, 48 h, 72 h', 'Score': '0', 'Max score': '3'}, {'Irritation parameter': 'conjunctivae score Redness', 'Basis': 'animal #3', 'Time point': '24 h, 48 h, 72 h', 'Score': '1', 'Max score': '3', 'Reversibility': 'fully reversible within: 72 hours'}, {'Irritation parameter': 'chemosis score', 'Basis': 'mean', 'Time point': '24 h, 48 h, 72 h', 'Score': '0', 'Max score': '4'}]</t>
  </si>
  <si>
    <t>225-383-3</t>
  </si>
  <si>
    <t>CCCCCCCCCCCCCCCCCCOC(=O)C=C</t>
  </si>
  <si>
    <t>[{'Irritation parameter': 'overall irritation score', 'Basis': 'mean', 'Time point': '1, 24, 48, 72 h', 'Score': '3', 'Max score': '110', 'Reversibility': 'other: complete\xa0after\xa06\xa0days'}, {'Irritation parameter': 'cornea score', 'Basis': 'mean', 'Time point': '24, 48, 72 h', 'Score': '0.17', 'Max score': '4', 'Reversibility': 'other: complete\xa0after\xa06\xa0days'}, {'Irritation parameter': 'iris score', 'Basis': 'mean', 'Time point': '24, 48, 72 h', 'Score': '0', 'Max score': '2', 'Reversibility': 'other: complete\xa0after\xa06\xa0days'}, {'Irritation parameter': 'conjunctivae score', 'Basis': 'mean', 'Time point': '24, 48, 72 h', 'Score': '0.5', 'Max score': '3', 'Reversibility': 'other: complete\xa0after\xa06\xa0days'}, {'Irritation parameter': 'chemosis score', 'Basis': 'mean', 'Time point': '24, 48, 72 h', 'Score': '0.22', 'Max score': '4', 'Reversibility': 'other: complete\xa0after\xa06\xa0days'}]</t>
  </si>
  <si>
    <t>225-533-8</t>
  </si>
  <si>
    <t>C1CC=CCCC=CCCC=C1</t>
  </si>
  <si>
    <t>[{'Irritation parameter': 'cornea score', 'Basis': 'mean', 'Time point': '24-72 h', 'Score': '0'}, {'Irritation parameter': 'iris score', 'Basis': 'mean', 'Time point': '24-72 h', 'Score': '0.44', 'Reversibility': 'fully reversible'}, {'Irritation parameter': 'conjunctivae score', 'Basis': 'mean', 'Time point': '24-72h', 'Score': '2.5', 'Reversibility': 'fully reversible', 'Remarks': 'erythema'}, {'Irritation parameter': 'chemosis score', 'Basis': 'mean', 'Time point': '24-72h', 'Score': '1.06', 'Reversibility': 'fully reversible'}]</t>
  </si>
  <si>
    <t>208-011-4</t>
  </si>
  <si>
    <t>C(CCCCCC(=O)O)CCCCCC(=O)O</t>
  </si>
  <si>
    <t>[{'Irritation parameter': 'cornea score', 'Basis': 'mean all animals', 'Time point': '24/48/72', 'Score': '0.28', 'Max score': '1', 'Reversibility': 'fully reversible within: 72 hrs'}, {'Irritation parameter': 'iris score', 'Basis': 'mean all animals', 'Time point': '24/48/72', 'Score': '0', 'Max score': '0'}, {'Irritation parameter': 'conjunctivae score redness', 'Basis': 'mean all animals', 'Time point': '24/48/72', 'Score': '0.89', 'Max score': '2', 'Reversibility': 'fully reversible within: 72 hrs'}, {'Irritation parameter': 'chemosis score', 'Basis': 'mean all animals', 'Time point': '24/48/72', 'Score': '0.28', 'Max score': '1', 'Reversibility': 'fully reversible within: 48 hrs'}]</t>
  </si>
  <si>
    <t>225-791-1</t>
  </si>
  <si>
    <t>CC(C)NO</t>
  </si>
  <si>
    <t>[{'Irritation parameter': 'cornea score', 'Basis': 'mean', 'Time point': '24/48/72 hours', 'Score': '0', 'Max score': '0', 'Reversibility': 'other: no effects'}, {'Irritation parameter': 'iris score', 'Basis': 'mean', 'Time point': '24/48/72 hours', 'Score': '0', 'Max score': '0', 'Reversibility': 'other: no effects'}, {'Irritation parameter': 'conjunctivae score', 'Basis': 'mean', 'Time point': '24/48/72 hours', 'Score': '0', 'Max score': '2', 'Reversibility': 'fully reversible within: 24 hours'}, {'Irritation parameter': 'chemosis score', 'Basis': 'mean', 'Time point': '24/48/72 hours', 'Score': '0', 'Max score': '2', 'Reversibility': 'fully reversible within: 24 hours'}]</t>
  </si>
  <si>
    <t>225-805-6</t>
  </si>
  <si>
    <t>CCO[Si](CCCCl)(OCC)OCC</t>
  </si>
  <si>
    <t>208-167-3</t>
  </si>
  <si>
    <t>C(=O)([O-])[O-].[Ba+2]</t>
  </si>
  <si>
    <t>[{'Irritation parameter': 'cornea score', 'Basis': 'mean animal #1', 'Time point': '24, 48, and 72 hours', 'Score': '0', 'Max score': '0', 'Remarks': 'Eyes were not rinsed after application of the test item.'}, {'Irritation parameter': 'iris score', 'Basis': 'mean animal #1', 'Time point': '24, 48, and 72 hours', 'Score': '0', 'Max score': '0', 'Remarks': 'Eyes were not rinsed after application of the test item.'}, {'Irritation parameter': 'conjunctivae score', 'Basis': 'mean animal #1', 'Time point': '24, 48, and 72 hours', 'Score': '0.33', 'Max score': '1', 'Reversibility': 'fully reversible within: 48 hours', 'Remarks': 'Eyes were not rinsed after application of the test item.'}, {'Irritation parameter': 'chemosis score', 'Basis': 'mean animal #1', 'Time point': '24, 48, and 72 hours', 'Score': '0', 'Max score': '0', 'Remarks': 'Eyes were not rinsed after application of the test item.'}, {'Irritation parameter': 'cornea score', 'Basis': 'mean animal #2', 'Time point': '24, 48, and 72 hours', 'Score': '0', 'Max score': '0', 'Remarks': 'Eyes were not rinsed after application of the test item.'}, {'Irritation parameter': 'iris score', 'Basis': 'mean animal #2', 'Time point': '24, 48, and 72 hours', 'Score': '0', 'Max score': '0', 'Remarks': 'Eyes were not rinsed after application of the test item.'}, {'Irritation parameter': 'conjunctivae score', 'Basis': 'mean animal #2', 'Time point': '24, 48, and 72 hours', 'Score': '0.67', 'Max score': '1', 'Reversibility': 'fully reversible within: 72 hours', 'Remarks': 'Eyes were not rinsed after application of the test item.'}, {'Irritation parameter': 'chemosis score', 'Basis': 'mean animal #2', 'Time point': '24, 48, and 72 hours', 'Score': '0', 'Max score': '0', 'Remarks': 'Eyes were not rinsed after application of the test item.'}, {'Irritation parameter': 'cornea score', 'Basis': 'mean animal #3', 'Time point': '24, 48, and 72 hours', 'Score': '0', 'Max score': '0', 'Remarks': 'Eyes were not rinsed after application of the test item.'}, {'Irritation parameter': 'iris score', 'Basis': 'mean animal #3', 'Time point': '24, 48, and 72 hours', 'Score': '0', 'Max score': '0', 'Remarks': 'Eyes were not rinsed after application of the test item.'}, {'Irritation parameter': 'conjunctivae score', 'Basis': 'mean animal #3', 'Time point': '24, 48, and 72 hours', 'Score': '1', 'Max score': '2', 'Reversibility': 'fully reversible within: 72 hours', 'Remarks': 'Eyes were not rinsed after application of the test item.'}, {'Irritation parameter': 'chemosis score', 'Basis': 'mean animal #3', 'Time point': '24, 48, and 72 hours', 'Score': '0', 'Max score': '0', 'Remarks': 'Eyes were not rinsed after application of the test item.'}]</t>
  </si>
  <si>
    <t>208-169-4</t>
  </si>
  <si>
    <t>C(=O)([O-])[O-].[Co+2]</t>
  </si>
  <si>
    <t>[{'Irritation parameter': 'cornea score', 'Basis': 'animal #1 mean', 'Time point': '24, 48 and 72 hours', 'Score': '0', 'Max score': '0', 'Reversibility': 'other: no effects observed'}, {'Irritation parameter': 'cornea score', 'Basis': 'animal #2 mean', 'Time point': '24, 48 and 72 hours', 'Score': '1', 'Max score': '1', 'Reversibility': 'fully reversible within: 7 days'}, {'Irritation parameter': 'cornea score', 'Basis': 'animal #3 mean', 'Time point': '24, 48 and 72 hours', 'Score': '0', 'Max score': '0', 'Reversibility': 'other: no effects observed'}, {'Irritation parameter': 'cornea score', 'Basis': 'mean over all animals', 'Time point': '24, 48 and 72 hours', 'Score': '0.3', 'Max score': '1', 'Reversibility': 'fully reversible within: 7 days'}, {'Irritation parameter': 'iris score', 'Basis': 'animal #1 mean', 'Time point': '24, 48 and 72 hours', 'Score': '0.3', 'Max score': '1', 'Reversibility': 'fully reversible within: 48 hours'}, {'Irritation parameter': 'iris score', 'Basis': 'animal #2 mean', 'Time point': '24, 48 and 72 hours', 'Score': '0', 'Max score': '0', 'Reversibility': 'other: no effects observed'}, {'Irritation parameter': 'iris score', 'Basis': 'animal #3 mean', 'Time point': '24, 48 and 72 hours', 'Score': '0.3', 'Max score': '1', 'Reversibility': 'fully reversible within: 72 hours'}, {'Irritation parameter': 'iris score', 'Basis': 'mean over all animals', 'Time point': '24, 48 and 72 hours', 'Score': '0.2', 'Max score': '1', 'Reversibility': 'fully reversible within: 72 hours'}, {'Irritation parameter': 'conjunctivae score', 'Basis': 'animal #1 mean', 'Time point': '24, 48 and 72 hours', 'Score': '2', 'Max score': '3', 'Reversibility': 'fully reversible within: 7 days'}, {'Irritation parameter': 'conjunctivae score', 'Basis': 'animal #2 mean', 'Time point': '24, 48 and 72 hours', 'Score': '1.7', 'Max score': '2', 'Reversibility': 'fully reversible within: 14 days'}, {'Irritation parameter': 'conjunctivae score', 'Basis': 'animal #3 mean', 'Time point': '24, 48 and 72 hours', 'Score': '3', 'Max score': '3', 'Reversibility': 'fully reversible within: 7 days'}, {'Irritation parameter': 'conjunctivae score', 'Basis': 'mean over all animals', 'Time point': '24, 48 and 72 hours', 'Score': '2.2', 'Max score': '3', 'Reversibility': 'fully reversible within: 14 days'}, {'Irritation parameter': 'chemosis score', 'Basis': 'animal #1 mean', 'Time point': '24, 48 and 72 hours', 'Score': '1', 'Max score': '1', 'Reversibility': 'fully reversible within: 7 days'}, {'Irritation parameter': 'chemosis score', 'Basis': 'animal #2 mean', 'Time point': '24, 48 and 72 hours', 'Score': '1', 'Max score': '1', 'Reversibility': 'fully reversible within: 7 days'}, {'Irritation parameter': 'chemosis score', 'Basis': 'animal #3 mean', 'Time point': '24, 48 and 72 hours', 'Score': '1', 'Max score': '1', 'Reversibility': 'fully reversible within: 7 days'}, {'Irritation parameter': 'chemosis score', 'Basis': 'mean over all animals', 'Time point': '24, 48 and 72 hours', 'Score': '1', 'Max score': '1', 'Reversibility': 'fully reversible within: 7 days'}]</t>
  </si>
  <si>
    <t>225-878-4</t>
  </si>
  <si>
    <t>CCCCOCC(C)O</t>
  </si>
  <si>
    <t>[{'Irritation parameter': 'cornea score (cornea opacity)', 'Basis': 'mean', 'Time point': 'Mean of 24, 48 and 72 hour time points', 'Score': '1.75', 'Max score': '2', 'Reversibility': 'fully reversible within: 14 days'}, {'Irritation parameter': 'iris score', 'Basis': 'mean', 'Time point': 'Mean of 24, 48 and 72 hour time points', 'Score': '0.08', 'Max score': '1', 'Reversibility': 'fully reversible within: 72 hours'}, {'Irritation parameter': 'chemosis score (oedema of conjunctivae)', 'Basis': 'mean', 'Time point': 'Mean of 24, 48 and 72 hour time points', 'Score': '2.08', 'Max score': '3', 'Reversibility': 'fully reversible within: 14 days'}, {'Irritation parameter': 'conjunctivae score (redness)', 'Basis': 'mean', 'Time point': 'Mean of 24, 48 and 72 hour time points', 'Score': '2.83', 'Max score': '3', 'Reversibility': 'fully reversible within: 14 days'}]</t>
  </si>
  <si>
    <t>225-967-8</t>
  </si>
  <si>
    <t>CCC1(COCOC1)CO</t>
  </si>
  <si>
    <t>[{'Irritation parameter': 'cornea score opacity', 'Basis': 'mean of 2 animals', 'Time point': '1 h', 'Score': '0', 'Max score': '4'}, {'Irritation parameter': 'cornea score opacity', 'Basis': 'mean of 2 animals', 'Time point': '24 h', 'Score': '0', 'Max score': '4'}, {'Irritation parameter': 'cornea score opacity', 'Basis': 'mean of 2 animals', 'Time point': '48 h', 'Score': '0', 'Max score': '4'}, {'Irritation parameter': 'cornea score opacity', 'Basis': 'mean of 2 animals', 'Time point': '72 h', 'Score': '0', 'Max score': '4'}, {'Irritation parameter': 'cornea score opacity', 'Basis': 'mean of 2 animals', 'Time point': 'mean of 24, 48 and 72 h', 'Score': '0', 'Max score': '4'}, {'Irritation parameter': 'iris score', 'Basis': 'mean of 2 animals', 'Time point': '1 h', 'Score': '1', 'Max score': '2', 'Reversibility': 'fully reversible within: 48 h'}, {'Irritation parameter': 'iris score', 'Basis': 'mean of 2 animals', 'Time point': '24 h', 'Score': '1', 'Max score': '2', 'Reversibility': 'fully reversible within: 24 h'}, {'Irritation parameter': 'iris score', 'Basis': 'mean of 2 animals', 'Time point': '48 h', 'Score': '0', 'Max score': '2'}, {'Irritation parameter': 'iris score', 'Basis': 'mean of 2 animals', 'Time point': '72 h', 'Score': '0', 'Max score': '2'}, {'Irritation parameter': 'iris score', 'Basis': 'mean of 2 animals', 'Time point': 'mean of 24, 48 and 72 h', 'Score': '0.33', 'Max score': '2', 'Reversibility': 'fully reversible'}, {'Irritation parameter': 'conjunctivae score redness', 'Basis': 'mean of 2 animals', 'Time point': '1 h', 'Score': '2', 'Max score': '3', 'Reversibility': 'fully reversible within: 72 h'}, {'Irritation parameter': 'conjunctivae score redness', 'Basis': 'mean of 2 animals', 'Time point': '24 h', 'Score': '2', 'Max score': '3', 'Reversibility': 'fully reversible within: 48 h'}, {'Irritation parameter': 'conjunctivae score redness', 'Basis': 'mean of 2 animals', 'Time point': '48 h', 'Score': '1', 'Max score': '3', 'Reversibility': 'fully reversible within: 24 h'}, {'Irritation parameter': 'conjunctivae score redness', 'Basis': 'mean of 2 animals', 'Time point': '72 h', 'Score': '0', 'Max score': '3'}, {'Irritation parameter': 'conjunctivae score redness', 'Basis': 'mean of 2 animals', 'Time point': 'mean of 24, 48 and 72 h', 'Score': '1', 'Max score': '3', 'Reversibility': 'fully reversible'}, {'Irritation parameter': 'chemosis score', 'Basis': 'mean of 2 animals', 'Time point': '1 h', 'Score': '1', 'Max score': '4', 'Reversibility': 'fully reversible within: 72 h'}, {'Irritation parameter': 'chemosis score', 'Basis': 'mean of 2 animals', 'Time point': '24 h', 'Score': '1', 'Max score': '4', 'Reversibility': 'fully reversible within: 48 h'}, {'Irritation parameter': 'chemosis score', 'Basis': 'mean of 2 animals', 'Time point': '48 h', 'Score': '0.5', 'Max score': '4', 'Reversibility': 'fully reversible within: 24 h'}, {'Irritation parameter': 'chemosis score', 'Basis': 'mean of 2 animals', 'Time point': '72 h', 'Score': '0', 'Max score': '4'}, {'Irritation parameter': 'chemosis score', 'Basis': 'mean of 2 animals', 'Time point': 'mean of 24, 48 and 72 h', 'Score': '0.5', 'Max score': '4', 'Reversibility': 'fully reversible'}]</t>
  </si>
  <si>
    <t>208-288-1</t>
  </si>
  <si>
    <t>CC1C(C(C(C(O1)OCC2C(C(C(C(O2)OC3=CC(=C4C(=O)CC(OC4=C3)C5=CC(=C(C=C5)OC)O)O)O)O)O)O)O)O</t>
  </si>
  <si>
    <t>[{'Irritation parameter': 'cornea score', 'Basis': 'mean', 'Time point': '24, 48, 72 hr mean', 'Score': '0', 'Max score': '4'}, {'Irritation parameter': 'iris score', 'Basis': 'mean', 'Time point': '24, 48, 72 hr mean', 'Score': '0', 'Max score': '2'}, {'Irritation parameter': 'conjunctivae score', 'Basis': 'mean', 'Time point': '24, 48, 72 hr mean', 'Score': '0', 'Max score': '3'}, {'Irritation parameter': 'chemosis score', 'Basis': 'mean', 'Time point': '24, 48, 72 hr mean', 'Score': '0', 'Max score': '4'}]</t>
  </si>
  <si>
    <t>500-118-7</t>
  </si>
  <si>
    <t>C(CO)COCC(C(C(C(COCCCO)OCCCO)OCCCO)OCCCO)OCCCO</t>
  </si>
  <si>
    <t>[{'Irritation parameter': 'cornea score', 'Basis': 'animal #1', 'Time point': '24/48/72 h', 'Score': '0', 'Max score': '4'}, {'Irritation parameter': 'cornea score', 'Basis': 'animal #2', 'Time point': '24/48/72 h', 'Score': '0', 'Max score': '4'}, {'Irritation parameter': 'cornea score', 'Basis': 'animal #3', 'Time point': '24/48/72 h', 'Score': '0', 'Max score': '4'}, {'Irritation parameter': 'iris score', 'Basis': 'animal #1', 'Time point': '24/48/72 h', 'Score': '0', 'Max score': '4'}, {'Irritation parameter': 'iris score', 'Basis': 'animal #2', 'Time point': '24/48/72 h', 'Score': '0', 'Max score': '4'}, {'Irritation parameter': 'iris score', 'Basis': 'animal #3', 'Time point': '24/48/72 h', 'Score': '0', 'Max score': '4'}, {'Irritation parameter': 'conjunctivae score redness', 'Basis': 'animal #1', 'Time point': '24/48/72 h', 'Score': '1', 'Max score': '4', 'Reversibility': 'fully reversible within: 1 week'}, {'Irritation parameter': 'conjunctivae score redness', 'Basis': 'animal #2', 'Time point': '24/48/72 h', 'Score': '1.33', 'Max score': '4', 'Reversibility': 'fully reversible within: 1 week'}, {'Irritation parameter': 'conjunctivae score redness', 'Basis': 'animal #3', 'Time point': '24/48/72 h', 'Score': '1', 'Max score': '4', 'Reversibility': 'fully reversible within: 1 week'}, {'Irritation parameter': 'conjunctivae score discharge', 'Basis': 'animal #1', 'Time point': '24/48/72 h', 'Score': '1', 'Max score': '4', 'Reversibility': 'fully reversible within: 1 week'}, {'Irritation parameter': 'conjunctivae score discharge', 'Basis': 'animal #2', 'Time point': '24/48/72 h', 'Score': '1', 'Max score': '4', 'Reversibility': 'fully reversible within: 1 week'}, {'Irritation parameter': 'conjunctivae score discharge', 'Basis': 'animal #3', 'Time point': '24/48/72 h', 'Score': '0.33', 'Max score': '4', 'Reversibility': 'fully reversible within: 1 week'}, {'Irritation parameter': 'chemosis score', 'Basis': 'animal #1', 'Time point': '24/48/72 h', 'Score': '1', 'Max score': '4', 'Reversibility': 'fully reversible within: 1 week'}, {'Irritation parameter': 'chemosis score', 'Basis': 'animal #2', 'Time point': '24/48/72 h', 'Score': '1', 'Max score': '4', 'Reversibility': 'fully reversible within: 1 week'}, {'Irritation parameter': 'chemosis score', 'Basis': 'animal #3', 'Time point': '24/48/72 h', 'Score': '1.33', 'Max score': '4', 'Reversibility': 'fully reversible within: 1 week'}]</t>
  </si>
  <si>
    <t>258-061-6</t>
  </si>
  <si>
    <t>C1COCCN1.NS(=O)(=O)O</t>
  </si>
  <si>
    <t>[{'Irritation parameter': 'cornea score', 'Basis': 'mean', 'Time point': '24 - 48 - 72 h', 'Score': '3', 'Max score': '4', 'Reversibility': 'no data'}, {'Irritation parameter': 'iris score', 'Basis': 'mean', 'Time point': '24 - 48 - 72 h', 'Score': '1', 'Max score': '2', 'Reversibility': 'no data'}, {'Irritation parameter': 'conjunctivae score', 'Basis': 'mean', 'Time point': '24 - 48 - 72 h', 'Score': '3', 'Max score': '3', 'Reversibility': 'no data'}, {'Irritation parameter': 'chemosis score', 'Basis': 'mean', 'Time point': '24 - 48 - 72 h', 'Score': '3', 'Max score': '4', 'Reversibility': 'no data'}]</t>
  </si>
  <si>
    <t>226-166-6</t>
  </si>
  <si>
    <t>CCN1CCNCC1</t>
  </si>
  <si>
    <t>[{'Irritation parameter': 'cornea score', 'Basis': 'animal #1', 'Time point': '24, 48, 72 hours', 'Score': '0', 'Max score': '4', 'Reversibility': 'other: no effects'}, {'Irritation parameter': 'cornea score', 'Basis': 'animal #2', 'Time point': '24, 48, 72 hours', 'Score': '0', 'Max score': '4', 'Reversibility': 'other: no effects'}, {'Irritation parameter': 'cornea score', 'Basis': 'animal #3', 'Time point': '24, 48, 72 hours', 'Score': '0', 'Max score': '4', 'Reversibility': 'other: no effects'}, {'Irritation parameter': 'cornea score', 'Basis': 'mean', 'Time point': '24, 48, 72 hours', 'Score': '0', 'Max score': '4', 'Reversibility': 'other: no effects'}, {'Irritation parameter': 'iris score', 'Basis': 'animal #1', 'Time point': '24, 48, 72 hours', 'Score': '0', 'Max score': '2', 'Reversibility': 'other: no effects'}, {'Irritation parameter': 'iris score', 'Basis': 'animal #2', 'Time point': '24, 48, 72 hours', 'Score': '0.3', 'Max score': '2', 'Reversibility': 'fully reversible within: 48 hours'}, {'Irritation parameter': 'iris score', 'Basis': 'animal #3', 'Time point': '24, 48, 72 hours', 'Score': '0', 'Max score': '2', 'Reversibility': 'other: no effects'}, {'Irritation parameter': 'iris score', 'Basis': 'mean', 'Time point': '24, 48, 72 hours', 'Score': '0.1', 'Max score': '2', 'Reversibility': 'fully reversible within: 48 hours'}, {'Irritation parameter': 'conjunctivae score', 'Basis': 'animal #1', 'Time point': '24, 48, 72 hours', 'Score': '0.3', 'Max score': '3', 'Reversibility': 'fully reversible within: 48 hours'}, {'Irritation parameter': 'conjunctivae score', 'Basis': 'animal #2', 'Time point': '24, 48, 72 hours', 'Score': '1', 'Max score': '3', 'Reversibility': 'fully reversible within: 72 hours'}, {'Irritation parameter': 'conjunctivae score', 'Basis': 'animal #3', 'Time point': '24, 48, 72 hours', 'Score': '0.3', 'Max score': '3', 'Reversibility': 'fully reversible within: 48 hours'}, {'Irritation parameter': 'conjunctivae score', 'Basis': 'mean', 'Time point': '24, 48, 72 hours', 'Score': '0.5', 'Max score': '3', 'Reversibility': 'fully reversible within: 72 hours'}, {'Irritation parameter': 'chemosis score', 'Basis': 'animal #1', 'Time point': '24, 48, 72 hours', 'Score': '0', 'Max score': '4', 'Reversibility': 'fully reversible within: 24 hours'}, {'Irritation parameter': 'chemosis score', 'Basis': 'animal #2', 'Time point': '24, 48, 72 hours', 'Score': '0.3', 'Max score': '4', 'Reversibility': 'fully reversible within: 78 hours'}, {'Irritation parameter': 'chemosis score', 'Basis': 'animal #3', 'Time point': '24, 48, 72 hours', 'Score': '0', 'Max score': '4', 'Reversibility': 'fully reversible within: 24 hours'}, {'Irritation parameter': 'chemosis score', 'Basis': 'mean', 'Time point': '24, 48, 72 hours', 'Score': '0.1', 'Max score': '4', 'Reversibility': 'fully reversible within: 48 hours'}]</t>
  </si>
  <si>
    <t>258-436-4</t>
  </si>
  <si>
    <t>CCCCCCCCCCCCCCOC(=O)OOC(=O)OCCCCCCCCCCCCCC</t>
  </si>
  <si>
    <t>[{'Irritation parameter': 'cornea score', 'Basis': 'mean', 'Time point': '24-72 h', 'Score': '0', 'Max score': '4', 'Reversibility': 'other: no effects'}, {'Irritation parameter': 'iris score', 'Basis': 'mean', 'Time point': '24-72 h', 'Score': '0', 'Max score': '2', 'Reversibility': 'other: no effects'}, {'Irritation parameter': 'conjunctivae score', 'Basis': 'mean', 'Time point': '24-72 h', 'Score': '0.3', 'Max score': '3', 'Reversibility': 'fully reversible within: 48 h'}, {'Irritation parameter': 'chemosis score', 'Basis': 'mean', 'Time point': '24-72 h', 'Score': '0', 'Max score': '4', 'Reversibility': 'other: no effects'}]</t>
  </si>
  <si>
    <t>258-469-4</t>
  </si>
  <si>
    <t>CCCCCC(CCC)COC(=O)C1=CC=CC=C1C(=O)OCC(CCC)CCCCC</t>
  </si>
  <si>
    <t>[{'Irritation parameter': 'cornea score', 'Basis': 'mean of 6 animals', 'Time point': '24, 48, 72h', 'Score': '4', 'Max score': '4', 'Reversibility': 'not reversible within 14 days'}, {'Irritation parameter': 'iris score', 'Basis': 'mean of 6 animals', 'Time point': '24, 48, 72h', 'Score': '2', 'Max score': '2', 'Reversibility': 'not reversible within 14 days'}, {'Irritation parameter': 'conjunctivae score redness', 'Basis': 'mean of 6 animals', 'Time point': '24, 48, 72h', 'Score': '3', 'Max score': '3', 'Reversibility': 'fully reversible within: 14 days', 'Remarks': 'All eye tissue surrounding the eyeball itself was completely necrosed'}, {'Irritation parameter': 'chemosis score', 'Basis': 'mean of 6 animals', 'Time point': '24, 48, 72h', 'Score': '1.89', 'Max score': '4', 'Reversibility': 'not reversible within 14 days', 'Remarks': 'Chemosis scoring increased to max. score at 14 days reading'}]</t>
  </si>
  <si>
    <t>226-241-3</t>
  </si>
  <si>
    <t>COCCCN</t>
  </si>
  <si>
    <t>[{'Irritation parameter': 'cornea score', 'Basis': 'mean', 'Time point': '24 - 72 h', 'Score': '1', 'Max score': '4', 'Reversibility': 'not fully reversible within: 21 d'}, {'Irritation parameter': 'iris score', 'Basis': 'mean', 'Time point': '24 - 72 h', 'Score': '0.8', 'Max score': '2', 'Reversibility': 'fully reversible within: 15 d'}, {'Irritation parameter': 'conjunctivae score', 'Basis': 'mean', 'Time point': '24 - 72 h', 'Score': '2.6', 'Max score': '4', 'Reversibility': 'not fully reversible within: 21 d'}, {'Irritation parameter': 'chemosis score', 'Basis': 'mean', 'Time point': '24 - 72 h', 'Score': '1.8', 'Max score': '4', 'Reversibility': 'not fully reversible within: 21 d'}]</t>
  </si>
  <si>
    <t>226-285-3</t>
  </si>
  <si>
    <t>CCCC(CO)O</t>
  </si>
  <si>
    <t>[{'Irritation parameter': 'other: Corneal Opacity', 'Basis': 'animal: #1,#2 and #3', 'Time point': 'After 24, 48, 72 Hours', 'Score': '0', 'Max score': '3', 'Reversibility': 'no data', 'Remarks': 'For treated eye'}, {'Irritation parameter': 'iris score', 'Basis': 'animal: #1,#2 and #3', 'Time point': 'After 24, 48, 72 Hours', 'Score': '0', 'Max score': '3', 'Reversibility': 'no data', 'Remarks': 'For treated eye'}, {'Irritation parameter': 'conjunctivae score', 'Basis': 'animal: #1,#2 and #3', 'Time point': 'After 24, 48, 72 Hours', 'Score': '0', 'Max score': '3', 'Reversibility': 'no data', 'Remarks': 'For treated eyes'}, {'Irritation parameter': 'chemosis score', 'Basis': 'animal: #1,#2 and #3', 'Time point': 'After 24, 48, 72 Hours', 'Score': '0', 'Max score': '3', 'Reversibility': 'no data', 'Remarks': 'For treated eye'}, {'Irritation parameter': 'cornea score', 'Basis': 'animal: #1,#2 and #3', 'Time point': 'After 24, 48, 72 Hours', 'Score': '0', 'Max score': '3', 'Reversibility': 'no data', 'Remarks': 'Untreated (Control Eye)'}, {'Irritation parameter': 'iris score', 'Basis': 'animal: #1,#2 and #3', 'Time point': 'After 24, 48, 72 Hours', 'Score': '0', 'Max score': '3', 'Reversibility': 'no data', 'Remarks': 'Untreated (Control Eye)'}, {'Irritation parameter': 'conjunctivae score', 'Basis': 'animal: #1,#2 and #3', 'Time point': 'After 24, 48, 72 Hours', 'Score': '0', 'Max score': '3', 'Reversibility': 'no data', 'Remarks': 'Untreated (Control Eye)'}, {'Irritation parameter': 'chemosis score', 'Basis': 'animal: #1,#2 and #3', 'Time point': 'After 24, 48, 72 Hours', 'Score': '0', 'Max score': '3', 'Reversibility': 'no data', 'Remarks': 'Untreated (Control Eye)'}]</t>
  </si>
  <si>
    <t>226-378-9</t>
  </si>
  <si>
    <t>CC1=CC(=CC(=C1O)C)CC2=CC(=C(C(=C2)C)O)C</t>
  </si>
  <si>
    <t>[{'Irritation parameter': 'overall irritation score', 'Basis': 'mean', 'Time point': '24/48/72h', 'Score': '0', 'Max score': '0'}]</t>
  </si>
  <si>
    <t>208-762-8</t>
  </si>
  <si>
    <t>C[Si]1(O[Si](O[Si](O[Si](O[Si](O[Si](O1)(C)C)(C)C)(C)C)(C)C)(C)C)C</t>
  </si>
  <si>
    <t>[{'Irritation parameter': 'cornea score', 'Basis': 'mean', 'Time point': '24 - 72 h', 'Score': '2', 'Max score': '3', 'Reversibility': 'not reversible'}, {'Irritation parameter': 'iris score', 'Basis': 'mean', 'Time point': '24 - 72 h', 'Score': '1.4', 'Max score': '2', 'Reversibility': 'not reversible'}, {'Irritation parameter': 'conjunctivae score', 'Basis': 'mean', 'Time point': '24 - 72 h', 'Score': '1.7', 'Max score': '2', 'Reversibility': 'not reversible'}, {'Irritation parameter': 'chemosis score', 'Basis': 'mean', 'Time point': '24 - 72 h', 'Score': '2.8', 'Max score': '4', 'Reversibility': 'not reversible'}]</t>
  </si>
  <si>
    <t>208-778-5</t>
  </si>
  <si>
    <t>CCOC(=O)Cl</t>
  </si>
  <si>
    <t>[{'Irritation parameter': 'cornea score', 'Basis': 'animal #1', 'Time point': '24, 48, 72 h', 'Score': '1', 'Max score': '4', 'Reversibility': 'not fully reversible within: 21 d'}, {'Irritation parameter': 'cornea score', 'Basis': 'animal #2', 'Time point': '24, 48, 72 h', 'Score': '1', 'Max score': '4', 'Reversibility': 'fully reversible within: 8 d'}, {'Irritation parameter': 'cornea score', 'Basis': 'animal #3', 'Time point': '24, 48, 72 h', 'Score': '1', 'Max score': '4', 'Reversibility': 'other: findings could not be read - Ulcus corneae'}, {'Irritation parameter': 'iris score', 'Basis': 'animal #1', 'Time point': '24, 48, 72 h', 'Score': '0.3', 'Max score': '2', 'Reversibility': 'fully reversible within: 3 d'}, {'Irritation parameter': 'iris score', 'Basis': 'animal #2', 'Time point': '24, 48, 72 h', 'Score': '0', 'Max score': '2'}, {'Irritation parameter': 'iris score', 'Basis': 'animal #3', 'Time point': '24, 48, 72 h', 'Score': '1', 'Max score': '2', 'Reversibility': 'other: findings could not be read - Ulcus corneae'}, {'Irritation parameter': 'conjunctivae score', 'Basis': 'animal #1', 'Time point': '24, 48, 72 h', 'Score': '2', 'Max score': '3', 'Reversibility': 'fully reversible within: 21 d'}, {'Irritation parameter': 'conjunctivae score', 'Basis': 'animal #2', 'Time point': '24, 48, 72 h', 'Score': '2', 'Max score': '3', 'Reversibility': 'fully reversible within: 8 d'}, {'Irritation parameter': 'conjunctivae score', 'Basis': 'animal #3', 'Time point': '24, 48, 72 h', 'Score': '2', 'Max score': '3', 'Reversibility': 'fully reversible within: 21 d'}, {'Irritation parameter': 'chemosis score', 'Basis': 'animal #1', 'Time point': '24, 48, 72 h', 'Score': '1.7', 'Max score': '4', 'Reversibility': 'fully reversible within: 21 d'}, {'Irritation parameter': 'chemosis score', 'Basis': 'animal #2', 'Time point': '24, 48, 72 h', 'Score': '1.7', 'Max score': '4', 'Reversibility': 'fully reversible within: 8 d'}, {'Irritation parameter': 'chemosis score', 'Basis': 'animal #3', 'Time point': '24, 48, 72 h', 'Score': '1.7', 'Max score': '4', 'Reversibility': 'fully reversible within: 8 d'}]</t>
  </si>
  <si>
    <t>208-807-1</t>
  </si>
  <si>
    <t>C1CCOC(=O)C1</t>
  </si>
  <si>
    <t>[{'Irritation parameter': 'cornea score', 'Basis': 'animal #1', 'Time point': 'mean over 24, 48, 72 h', 'Score': '0', 'Max score': '4'}, {'Irritation parameter': 'cornea score', 'Basis': 'animal #2', 'Time point': 'mean over 24, 48, 72 h', 'Score': '0', 'Max score': '4'}, {'Irritation parameter': 'cornea score', 'Basis': 'animal #3', 'Time point': 'mean over 24, 48, 72 h', 'Score': '0', 'Max score': '4'}, {'Irritation parameter': 'iris score', 'Basis': 'animal #1', 'Time point': 'mean over 24, 48, 72 h', 'Score': '0', 'Max score': '2'}, {'Irritation parameter': 'iris score', 'Basis': 'animal #2', 'Time point': 'mean over 24, 48, 72 h', 'Score': '0', 'Max score': '2'}, {'Irritation parameter': 'iris score', 'Basis': 'animal #3', 'Time point': 'mean over 24, 48, 72 h', 'Score': '0', 'Max score': '2'}, {'Irritation parameter': 'conjunctivae score', 'Basis': 'animal #1', 'Time point': 'mean over 24, 48, 72 h', 'Score': '0.7', 'Max score': '3', 'Reversibility': 'fully reversible within: 72 h'}, {'Irritation parameter': 'conjunctivae score', 'Basis': 'animal #2', 'Time point': 'mean over 24, 48, 72 h', 'Score': '1', 'Max score': '3', 'Reversibility': 'fully reversible within: 72 h'}, {'Irritation parameter': 'conjunctivae score', 'Basis': 'animal #3', 'Time point': 'mean over 24, 48, 72 h', 'Score': '1', 'Max score': '3', 'Reversibility': 'fully reversible within: 72 h'}, {'Irritation parameter': 'chemosis score', 'Basis': 'animal #1', 'Time point': 'mean over 24, 48, 72 h', 'Score': '0.7', 'Max score': '4', 'Reversibility': 'fully reversible within: 72 h'}, {'Irritation parameter': 'chemosis score', 'Basis': 'animal #2', 'Time point': 'mean over 24, 48, 72 h', 'Score': '0.7', 'Max score': '4', 'Reversibility': 'fully reversible within: 72 h'}, {'Irritation parameter': 'chemosis score', 'Basis': 'animal #3', 'Time point': 'mean over 24, 48, 72 h', 'Score': '0.7', 'Max score': '4', 'Reversibility': 'fully reversible within: 72 h'}]</t>
  </si>
  <si>
    <t>226-540-9</t>
  </si>
  <si>
    <t>C(C(=O)[O-])S.[NH4+]</t>
  </si>
  <si>
    <t>[{'Irritation parameter': 'conjunctivae score', 'Basis': 'mean', 'Time point': '24, 48, 72 hours', 'Score': '1.55', 'Max score': '2', 'Reversibility': 'fully reversible within: 13 days'}, {'Irritation parameter': 'conjunctivae score Chemosis', 'Basis': 'mean', 'Time point': '24, 48, 72 hours', 'Score': '1.11', 'Max score': '1', 'Reversibility': 'fully reversible within: 8 days'}, {'Irritation parameter': 'iris score', 'Basis': 'mean', 'Time point': '24, 48, 72 hours', 'Score': '0.11', 'Max score': '0.33', 'Reversibility': 'fully reversible within: 48 hours'}, {'Irritation parameter': 'cornea score', 'Basis': 'mean', 'Time point': '24,48,72 hours', 'Score': '0.33', 'Max score': '1', 'Reversibility': 'fully reversible within: 6 days'}]</t>
  </si>
  <si>
    <t>226-603-0</t>
  </si>
  <si>
    <t>CC(CC=O)CC(C)(C)C</t>
  </si>
  <si>
    <t>[{'Irritation parameter': 'cornea score', 'Basis': 'mean', 'Time point': '24, 48 and 72 hours', 'Score': '0', 'Max score': '4', 'Reversibility': 'other: no effects'}, {'Irritation parameter': 'iris score', 'Basis': 'mean', 'Time point': '24, 48 and 72 hours', 'Score': '0', 'Max score': '2', 'Reversibility': 'other: no effects'}, {'Irritation parameter': 'conjunctivae score', 'Basis': 'mean', 'Time point': '24, 48 and 72 hours', 'Score': '0.9', 'Max score': '3', 'Reversibility': 'fully reversible within: 7 days', 'Remarks': 'Individual animal mean (24, 48 and 72 hours) scores: 1.3, 0.7 and 0.7'}, {'Irritation parameter': 'chemosis score', 'Basis': 'mean', 'Time point': '24, 48 and 72 hours', 'Score': '0.2', 'Max score': '0.3', 'Reversibility': 'fully reversible within: 48 hours', 'Remarks': 'Individual animal mean (24, 48 and 72 hours) scores: 0.3, 0.3 and 0'}]</t>
  </si>
  <si>
    <t>208-857-4</t>
  </si>
  <si>
    <t>CC(C)CCOCCC(C)C</t>
  </si>
  <si>
    <t>[{'Irritation parameter': 'overall irritation score', 'Basis': 'mean 18 animals', 'Time point': '24, 48, 72 hrs', 'Score': '30.3', 'Max score': '110', 'Reversibility': 'no data'}, {'Irritation parameter': 'cornea score', 'Basis': 'mean 18 animals', 'Time point': '24, 48, 72 hrs', 'Score': '16.6', 'Max score': '80', 'Reversibility': 'no data'}, {'Irritation parameter': 'iris score', 'Basis': 'mean 18 animals', 'Time point': '24, 48, 72 hrs', 'Score': '0.9', 'Max score': '10', 'Reversibility': 'no data'}, {'Irritation parameter': 'conjunctivae score', 'Basis': 'mean 18 animals', 'Time point': '24, 48, 72 hrs', 'Score': '9.8', 'Max score': '20', 'Reversibility': 'no data'}]</t>
  </si>
  <si>
    <t>208-909-6</t>
  </si>
  <si>
    <t>CC(C)[O-].CC(C)[O-].CC(C)[O-].CC(C)[O-].[Ti+4]</t>
  </si>
  <si>
    <t>[{'Irritation parameter': 'conjunctivae score', 'Basis': 'mean', 'Time point': '24, 48, 72hr', 'Score': '0.44', 'Max score': '3', 'Reversibility': 'fully reversible within: 72 hours'}, {'Irritation parameter': 'chemosis score', 'Basis': 'mean', 'Time point': '24, 48, 72hr', 'Score': '0.11', 'Max score': '4', 'Reversibility': 'fully reversible within: 48 hours'}]</t>
  </si>
  <si>
    <t>259-370-9</t>
  </si>
  <si>
    <t>CCOCC(C)OC(=O)C</t>
  </si>
  <si>
    <t>[{'Irritation parameter': 'chemosis score', 'Basis': 'animal #1', 'Time point': 'mean of 24, 48, 72 h', 'Score': '1', 'Reversibility': 'fully reversible within: 72 h'}, {'Irritation parameter': 'chemosis score', 'Basis': 'animal #2', 'Time point': 'mean of 24, 48, 72 h', 'Score': '2.7', 'Reversibility': 'fully reversible within: 8 d'}, {'Irritation parameter': 'chemosis score', 'Basis': 'animal #3', 'Time point': 'mean of 24, 48, 72 h', 'Score': '2.3', 'Reversibility': 'fully reversible within: 6 d'}, {'Irritation parameter': 'conjunctivae score', 'Basis': 'animal #1', 'Time point': 'mean of 24, 48, 72 h', 'Score': '1', 'Reversibility': 'fully reversible within: 72 h'}, {'Irritation parameter': 'conjunctivae score', 'Basis': 'animal #2', 'Time point': 'mean of 24, 48, 72 h', 'Score': '1.7', 'Reversibility': 'fully reversible within: 8 d'}, {'Irritation parameter': 'conjunctivae score', 'Basis': 'animal #3', 'Time point': 'mean of 24, 48, 72 h', 'Score': '2', 'Reversibility': 'fully reversible within: 7 d'}, {'Irritation parameter': 'iris score', 'Basis': 'animal #1', 'Time point': 'mean of 24, 48, 72 h', 'Score': '0.3', 'Reversibility': 'fully reversible within: 48 h'}, {'Irritation parameter': 'iris score', 'Basis': 'animal #2', 'Time point': 'mean of 24, 48, 72 h', 'Score': '0.3', 'Reversibility': 'fully reversible within: 48 d'}, {'Irritation parameter': 'iris score', 'Basis': 'animal #3', 'Time point': 'mean of 24, 48, 72 h', 'Score': '0.7', 'Reversibility': 'fully reversible within: 72 h'}, {'Irritation parameter': 'cornea score', 'Basis': 'animal #1', 'Time point': 'mean of 24, 48, 72 h', 'Score': '0', 'Reversibility': 'other: no signs of irritation (cornea) at any time'}, {'Irritation parameter': 'cornea score', 'Basis': 'animal #2', 'Time point': 'mean of 24, 48, 72 h', 'Score': '0', 'Reversibility': 'other: no signs of irritation (cornea) at any time'}, {'Irritation parameter': 'cornea score', 'Basis': 'animal #3', 'Time point': 'mean of 24, 48, 72 h', 'Score': '0.7', 'Reversibility': 'fully reversible within: 72 h'}]</t>
  </si>
  <si>
    <t>209-052-0</t>
  </si>
  <si>
    <t>C1C2=CC=CC=C2OC1=O</t>
  </si>
  <si>
    <t>[{'Irritation parameter': 'cornea score', 'Basis': 'mean', 'Time point': '24, 48 and 72 hours', 'Score': '1', 'Max score': '4', 'Reversibility': 'fully reversible within: 14 days', 'Remarks': 'The results are applicable for 16.9% aqueous solution of the substance. An ulceration of the cornea observed on Day 21 was unlikely to have reflected an effect of Perkacit SBEC'}, {'Irritation parameter': 'iris score', 'Basis': 'mean', 'Time point': '24, 48 and 72 hours', 'Score': '1', 'Max score': '2', 'Reversibility': 'fully reversible within: 7 days', 'Remarks': 'The results are applicable for 16.9% aqueous solution of the substance.'}, {'Irritation parameter': 'conjunctivae score', 'Basis': 'mean', 'Time point': '24, 48 and 72 hours', 'Score': '2', 'Max score': '3', 'Reversibility': 'not fully reversible within: 21 days', 'Remarks': 'The results are applicable for 16.9% aqueous solution of the substance.'}, {'Irritation parameter': 'chemosis score', 'Basis': 'mean', 'Time point': '24, 48 and 72 hours', 'Score': '1', 'Max score': '4', 'Reversibility': 'fully reversible within: 7 days', 'Remarks': 'The results are applicable for 16.9% aqueous solution of the substance.'}]</t>
  </si>
  <si>
    <t>259-587-9</t>
  </si>
  <si>
    <t>C1=CC=C(C=C1)CN(CC2=CC=CC=C2)C(=S)[S-].[Na+]</t>
  </si>
  <si>
    <t>[{'Irritation parameter': 'cornea score', 'Basis': 'animal #1 mean', 'Time point': '24, 48, 72 hrs', 'Score': '1.3', 'Max score': '4', 'Reversibility': 'fully reversible within: 72 h'}, {'Irritation parameter': 'cornea score', 'Basis': 'animal #2 mean', 'Time point': '24, 48, 72 hrs', 'Score': '1.3', 'Max score': '4', 'Reversibility': 'fully reversible within: 72 h'}, {'Irritation parameter': 'cornea score', 'Basis': 'animal #3 mean', 'Time point': '24, 48, 72 h', 'Score': '0.7', 'Max score': '4', 'Reversibility': 'fully reversible within: 48 h'}, {'Irritation parameter': 'cornea score', 'Basis': 'animal #4 mean', 'Time point': '24, 48, 72 h', 'Score': '0.7', 'Max score': '4', 'Reversibility': 'fully reversible within: 48 h'}, {'Irritation parameter': 'iris score', 'Basis': 'mean', 'Time point': '24, 48, 72 h', 'Score': '0', 'Max score': '2'}, {'Irritation parameter': 'conjunctivae score redness', 'Basis': 'animal #1 mean', 'Time point': '24, 48, 72 h', 'Score': '2', 'Max score': '3', 'Reversibility': 'fully reversible within: day 7'}, {'Irritation parameter': 'conjunctivae score redness', 'Basis': 'animal #2 mean', 'Time point': '24, 48, 72 h', 'Score': '2', 'Max score': '3', 'Reversibility': 'fully reversible within: day 7'}, {'Irritation parameter': 'conjunctivae score redness', 'Basis': 'animal #3 mean', 'Time point': '24, 48, 72 h', 'Score': '1.3', 'Max score': '3', 'Reversibility': 'fully reversible within: day 4'}, {'Irritation parameter': 'conjunctivae score redness', 'Basis': 'animal #4 mean', 'Time point': '24, 48, 72 h', 'Score': '1', 'Max score': '3', 'Reversibility': 'fully reversible within: 72 h'}, {'Irritation parameter': 'chemosis score', 'Basis': 'animal #1 mean', 'Time point': '24, 48, 72 h', 'Score': '2', 'Max score': '4', 'Reversibility': 'fully reversible within: day 4'}, {'Irritation parameter': 'chemosis score', 'Basis': 'animal #2 mean', 'Time point': '24, 48, 72 h', 'Score': '2.3', 'Max score': '4', 'Reversibility': 'fully reversible within: 72 h'}, {'Irritation parameter': 'chemosis score', 'Basis': 'animal #3 mean', 'Time point': '24, 48, 72 h', 'Score': '0', 'Max score': '4'}, {'Irritation parameter': 'chemosis score', 'Basis': 'animal #4 mean', 'Time point': '24, 48, 72 h', 'Score': '0', 'Max score': '4'}]</t>
  </si>
  <si>
    <t>209-062-5</t>
  </si>
  <si>
    <t>[Li+].[Li+].C(=O)([O-])[O-]</t>
  </si>
  <si>
    <t>[{'Irritation parameter': 'cornea score', 'Basis': 'mean out of all 3 animals', 'Time point': 'mean over 24, 48 and 72 h', 'Score': '0', 'Max score': '4', 'Reversibility': 'other: reversibility: not applicable'}, {'Irritation parameter': 'iris score', 'Basis': 'mean out of all 3 animals', 'Time point': 'mean over 24, 48 and 72 h', 'Score': '0', 'Max score': '2', 'Reversibility': 'other: reversibility: not applicable'}, {'Irritation parameter': 'conjunctivae score', 'Basis': 'animal #1', 'Time point': 'mean over 24, 48 and 72 h', 'Score': '1', 'Max score': '3', 'Reversibility': 'fully reversible within: 6 days'}, {'Irritation parameter': 'conjunctivae score', 'Basis': 'animal #2', 'Time point': 'mean over 24, 48 and 72 h', 'Score': '1', 'Max score': '3', 'Reversibility': 'fully reversible within: 6 days'}, {'Irritation parameter': 'conjunctivae score', 'Basis': 'animal #3', 'Time point': 'mean over 24, 48 and 72 h', 'Score': '1', 'Max score': '3', 'Reversibility': 'fully reversible within: 6 days'}, {'Irritation parameter': 'chemosis score', 'Basis': 'mean out of all 3 animals', 'Time point': 'mean over 24, 48 and 72 h', 'Score': '0', 'Max score': '4', 'Reversibility': 'other: reversibility: not applicable'}]</t>
  </si>
  <si>
    <t>209-097-6</t>
  </si>
  <si>
    <t>CCCCCCCCCCCCCCCCCC(=O)OCC(COC(=O)CCCCCCCCCCCCCCCCC)OC(=O)CCCCCCCCCCCCCCCCC</t>
  </si>
  <si>
    <t>[{'Irritation parameter': 'cornea score (opacity)', 'Basis': 'mean 3 animals', 'Time point': '24-72 hours', 'Score': '2.66', 'Max score': '4', 'Reversibility': 'other: not examined', 'Remarks': 'Individual scores: 3, 2, 3.'}, {'Irritation parameter': 'iris score', 'Basis': 'mean 3 animals', 'Time point': '24-72 hours', 'Score': '1.67', 'Max score': '2', 'Reversibility': 'other: not examined', 'Remarks': 'Individual scores: 2, 1, 2.'}, {'Irritation parameter': 'conjunctivae score (redness)', 'Basis': 'mean 3 animals', 'Time point': '24-72 hours', 'Score': '3', 'Max score': '3', 'Reversibility': 'other: not examined', 'Remarks': 'Individual scores: 3, 3, 3.'}, {'Irritation parameter': 'conjunctivae score (chemosis)', 'Basis': 'mean 3 animals', 'Time point': '24-72 hours', 'Score': '3.47', 'Max score': '4', 'Reversibility': 'other: not examined', 'Remarks': 'Individual scores: 3.7, 3, 3.7'}]</t>
  </si>
  <si>
    <t>209-132-5</t>
  </si>
  <si>
    <t>CN=C=S</t>
  </si>
  <si>
    <t>248-339-5</t>
  </si>
  <si>
    <t>CCCCCCC=CC</t>
  </si>
  <si>
    <t>[{'Irritation parameter': 'conjunctivae score Conjunctivitis', 'Basis': 'mean', 'Time point': '24, 48, 72 h', 'Score': '2.5', 'Max score': '3', 'Reversibility': 'no data', 'Remarks': 'Result for 2% NaOH. Details see remarks on results including tables and figures'}, {'Irritation parameter': 'cornea score corneal opacity', 'Basis': 'mean', 'Time point': '24, 48, 72 h', 'Score': '2', 'Max score': '4', 'Reversibility': 'other: Corneal injury had not changed substantially but are of eye covered had been drastically reduced', 'Remarks': 'Result for 2% NaOH. Details see remarks on results including tables and figures'}]</t>
  </si>
  <si>
    <t>215-185-5</t>
  </si>
  <si>
    <t>[OH-].[Na+]</t>
  </si>
  <si>
    <t>[{'Irritation parameter': 'cornea score', 'Basis': 'mean', 'Time point': '24-48-72-hours', 'Score': '0', 'Max score': '4', 'Reversibility': 'other: not applicable'}, {'Irritation parameter': 'iris score', 'Basis': 'mean', 'Time point': '24-48-72-hours', 'Score': '0', 'Max score': '2', 'Reversibility': 'other: not applicable'}, {'Irritation parameter': 'conjunctivae score redness', 'Basis': 'mean', 'Time point': '24-48-72-hours', 'Score': '0.11', 'Max score': '3', 'Reversibility': 'fully reversible within: 48 hours', 'Remarks': 'redness score of 1 was observed in one animal after 24 hours, but was completely reversible within 48 hours'}, {'Irritation parameter': 'chemosis score', 'Basis': 'mean', 'Time point': '24-48-72-hours', 'Score': '0', 'Max score': '4', 'Reversibility': 'other: not applicable'}]</t>
  </si>
  <si>
    <t>252-772-5</t>
  </si>
  <si>
    <t>C1=CC=C2C(=C1)C=C(C(=O)C2=NNC3=C(C=C(C=C3)Cl)[N+](=O)[O-])C(=O)NC4=CC(=C(C=C4)NC(=O)C5=CC6=CC=CC=C6C(=NNC7=C(C=C(C=C7)Cl)[N+](=O)[O-])C5=O)Cl</t>
  </si>
  <si>
    <t>[{'Irritation parameter': 'cornea score', 'Basis': 'mean out of all 3 animals in group 1', 'Time point': 'mean over 24, 48 and 72 hour', 'Score': '0', 'Max score': '4', 'Reversibility': 'other: reversibility: not applicable.'}, {'Irritation parameter': 'iris score', 'Basis': 'mean out of all 3 animals', 'Time point': 'mean over 24, 48 and 72 h', 'Score': '0', 'Max score': '2', 'Reversibility': 'other: reversibility not applicable.'}, {'Irritation parameter': 'conjunctivae score', 'Basis': 'mean out all 3 animals', 'Time point': 'mean over 24, 48 and 72 h', 'Score': '0', 'Max score': '3', 'Reversibility': 'other: reversibility not applicable.'}, {'Irritation parameter': 'chemosis score', 'Basis': 'mean out of all 3 animals', 'Time point': 'mean over 24, 48 and 72 h', 'Score': '0', 'Max score': '4', 'Reversibility': 'other: reversibility not applicable.'}]</t>
  </si>
  <si>
    <t>221-066-9</t>
  </si>
  <si>
    <t>CO[Si](C1=CC=CC=C1)(OC)OC</t>
  </si>
  <si>
    <t>[{'Irritation parameter': 'conjunctivae score redness', 'Basis': 'mean of 3 animals', 'Time point': 'mean of 24, 48 and 72 h', 'Score': '3', 'Max score': '3', 'Reversibility': 'fully reversible'}, {'Irritation parameter': 'chemosis score', 'Basis': 'mean of 3 animals', 'Time point': 'mean of 24, 48 and 72 h', 'Score': '2.5', 'Max score': '4', 'Reversibility': 'fully reversible'}, {'Irritation parameter': 'iris score', 'Basis': 'mean of 3 animals', 'Time point': 'mean of 24, 48 and 72 h', 'Score': '1.8', 'Max score': '2', 'Reversibility': 'not fully reversible within: 21 days in 1 animal'}, {'Irritation parameter': 'cornea score clouding', 'Basis': 'mean of 3 animals', 'Time point': 'mean of 24, 48 and 72 h', 'Score': '1.6', 'Max score': '4', 'Reversibility': 'fully reversible'}]</t>
  </si>
  <si>
    <t>221-221-0</t>
  </si>
  <si>
    <t>C[N+](C)(C)CC1CO1.[Cl-]</t>
  </si>
  <si>
    <t>[{'Irritation parameter': 'cornea score', 'Basis': 'mean', 'Time point': '24 - 48 -72 h', 'Score': '1.5', 'Max score': '4', 'Reversibility': 'fully reversible within: 8 days', 'Remarks': 'see table for details'}, {'Irritation parameter': 'iris score', 'Basis': 'mean', 'Time point': '24 - 48- 72 h', 'Score': '1.17', 'Max score': '2', 'Reversibility': 'fully reversible within: 6 days'}, {'Irritation parameter': 'chemosis score', 'Basis': 'mean', 'Time point': '24 - 48- 72 h', 'Score': '1.33', 'Max score': '3', 'Reversibility': 'fully reversible within: 8 d'}, {'Irritation parameter': 'chemosis score', 'Basis': 'mean', 'Time point': '24 - 48- 72 h', 'Score': '0.83', 'Max score': '4', 'Reversibility': 'fully reversible within: 6 days'}]</t>
  </si>
  <si>
    <t>221-921-6</t>
  </si>
  <si>
    <t>CC(C)(C)C(=O)Cl</t>
  </si>
  <si>
    <t>[{'Irritation parameter': 'cornea score', 'Basis': 'animal: # 1, 2, 3 each', 'Time point': 'mean of 24, 48, 72 h', 'Score': '0', 'Max score': '4', 'Reversibility': 'other: initial slight signs of irritation were fully reversible within 24h'}, {'Irritation parameter': 'iris score', 'Basis': 'animal: # 1, 2, 3 each', 'Time point': 'mean of 24, 48, 72 h', 'Score': '0', 'Max score': '2', 'Reversibility': 'other: no signs of irritation (iris) at any time'}, {'Irritation parameter': 'conjunctivae score redness', 'Basis': 'animal: # 1, 3 each', 'Time point': 'mean of 24, 48, 72 h', 'Score': '1', 'Max score': '3', 'Reversibility': 'fully reversible within: 7 days'}, {'Irritation parameter': 'conjunctivae score redness', 'Basis': 'animal #2', 'Time point': 'mean of 24, 48, 72 h', 'Score': '1.33', 'Max score': '3', 'Reversibility': 'fully reversible within: 7 days'}, {'Irritation parameter': 'conjunctivae score chemosis', 'Basis': 'animal: # 1, 2, 3 each', 'Time point': 'mean of 24, 48, 72 h', 'Score': '0', 'Max score': '4', 'Reversibility': 'other: no signs of irritation (chemosis) at any time'}]</t>
  </si>
  <si>
    <t>617-941-3</t>
  </si>
  <si>
    <t>CCCCCCCCCC(=O)OC1=CC=C(C=C1)C(=O)O</t>
  </si>
  <si>
    <t>204-000-3</t>
  </si>
  <si>
    <t>CCCCCCCCCCCCCCO</t>
  </si>
  <si>
    <t>204-018-1</t>
  </si>
  <si>
    <t>CCCCCCCCCCCCCCCCCCCC</t>
  </si>
  <si>
    <t>[{'Irritation parameter': 'cornea score', 'Basis': 'mean', 'Time point': '24/48/72 hours', 'Score': '0', 'Max score': '4', 'Reversibility': 'other: not applicable as no effects were present'}, {'Irritation parameter': 'iris score', 'Basis': 'mean', 'Time point': '24/48/72 hours', 'Score': '0', 'Max score': '2', 'Reversibility': 'other: not applicable as no effects were present'}, {'Irritation parameter': 'conjunctivae score', 'Basis': 'mean', 'Time point': '24/48/72 hours', 'Score': '0.67', 'Max score': '3', 'Reversibility': 'fully reversible within: 3 days'}, {'Irritation parameter': 'chemosis score', 'Basis': 'mean', 'Time point': '24/48/72 hours', 'Score': '0.33', 'Max score': '4', 'Reversibility': 'fully reversible within: 3 days'}]</t>
  </si>
  <si>
    <t>205-391-3</t>
  </si>
  <si>
    <t>C(CN(CC(=O)[O-])CC(=O)[O-])N(CCN(CC(=O)[O-])CC(=O)[O-])CC(=O)[O-].[Na+].[Na+].[Na+].[Na+].[Na+]</t>
  </si>
  <si>
    <t>[{'Irritation parameter': 'cornea score', 'Basis': 'animal: #1, #2, #3', 'Time point': '24, 48, 72 hours', 'Score': '0', 'Max score': '4'}, {'Irritation parameter': 'iris score', 'Basis': 'animal: #1, #2, #3', 'Time point': '24, 48, 72 hours', 'Score': '0', 'Max score': '2'}, {'Irritation parameter': 'conjunctivae score (redness)', 'Basis': 'animal: #1, #2, #3', 'Time point': '24, 48, 72 hours', 'Score': '0', 'Max score': '3'}, {'Irritation parameter': 'chemosis score', 'Basis': 'animal: #1, #2, #3', 'Time point': '24, 48, 72 hours', 'Score': '0', 'Max score': '4'}]</t>
  </si>
  <si>
    <t>266-358-7</t>
  </si>
  <si>
    <t>CCCCCCCCOC(=O)C(C)OC1=C(C=C(C=C1)Cl)C</t>
  </si>
  <si>
    <t>[{'Irritation parameter': 'conjunctivae score mean value redness scores for each animal', 'Basis': 'mean', 'Time point': '24-72 hours', 'Score': '0.7 1.3', 'Reversibility': 'fully reversible within: 7 days (72 hours in one animal)'}]</t>
  </si>
  <si>
    <t>266-733-5</t>
  </si>
  <si>
    <t>CN(CCOC(=O)C=C)S(=O)(=O)C(C(C(C(F)(F)F)(F)F)(F)F)(F)F</t>
  </si>
  <si>
    <t>[{'Irritation parameter': 'cornea score', 'Basis': 'mean', 'Time point': '24 - 48 - 72 h', 'Score': '2.17', 'Max score': '4', 'Reversibility': 'not reversible', 'Remarks': 'marking of blood vessels, scar formation in the upper lid; for details see table'}, {'Irritation parameter': 'iris score', 'Basis': 'mean', 'Time point': '24 - 48 - 72 h', 'Score': '1', 'Max score': '2', 'Reversibility': 'not reversible'}, {'Irritation parameter': 'conjunctivae score', 'Basis': 'mean', 'Time point': '24 - 48 - 72 h', 'Score': '1', 'Max score': '3', 'Reversibility': 'fully reversible within: 9 d'}, {'Irritation parameter': 'chemosis score', 'Basis': 'mean', 'Time point': '24 - 48 - 72 h', 'Score': '0', 'Max score': '4', 'Reversibility': 'other: no effects'}]</t>
  </si>
  <si>
    <t>201-800-4</t>
  </si>
  <si>
    <t>C=CN1CCCC1=O</t>
  </si>
  <si>
    <t>[{'Irritation parameter': 'cornea score', 'Basis': 'mean', 'Time point': '24 hours', 'Score': '2', 'Max score': '4', 'Reversibility': 'not fully reversible within: 21 days', 'Remarks': 'Reversibility of effects was seen in 2 animals but effects persisited in the 3rd animal'}, {'Irritation parameter': 'cornea score', 'Basis': 'mean', 'Time point': '48 hours', 'Score': '2.3', 'Max score': '4', 'Reversibility': 'not fully reversible within: 21 days', 'Remarks': 'Reversibility of effects was seen in 2 animals but effects persisited in the 3rd animal'}, {'Irritation parameter': 'cornea score', 'Basis': 'mean', 'Time point': '72 hours', 'Score': '2.3', 'Max score': '4', 'Reversibility': 'not fully reversible within: 21 days', 'Remarks': 'Reversibility of effects was seen in 2 animals but effects persisited in the 3rd animal'}, {'Irritation parameter': 'iris score', 'Basis': 'mean', 'Time point': '24, 48 72 hours', 'Score': '1', 'Max score': '2', 'Reversibility': 'fully reversible within: 14 days'}, {'Irritation parameter': 'conjunctivae score', 'Basis': 'mean', 'Time point': '24, 48 72 hours', 'Score': '2', 'Max score': '4', 'Reversibility': 'fully reversible within: 21 days'}, {'Irritation parameter': 'chemosis score', 'Basis': 'mean', 'Time point': '24 hours', 'Score': '2', 'Max score': '4', 'Reversibility': 'fully reversible within: 21 days'}, {'Irritation parameter': 'chemosis score', 'Basis': 'mean', 'Time point': '48 hours', 'Score': '2.3', 'Max score': '4', 'Reversibility': 'fully reversible within: 21 days'}, {'Irritation parameter': 'chemosis score', 'Basis': 'mean', 'Time point': '72 hours', 'Score': '2.3', 'Max score': '4', 'Reversibility': 'fully reversible within: 21 days'}]</t>
  </si>
  <si>
    <t>201-861-7</t>
  </si>
  <si>
    <t>CCC(C)C1=CC(=CC(=C1O)[N+](=O)[O-])[N+](=O)[O-]</t>
  </si>
  <si>
    <t>[{'Irritation parameter': 'cornea score', 'Basis': 'mean animal #1', 'Time point': '24, 48 and 72 hours', 'Score': '0', 'Max score': '4'}, {'Irritation parameter': 'iris score', 'Basis': 'mean animal #1', 'Time point': '24, 48 and 72 hours', 'Score': '0', 'Max score': '2'}, {'Irritation parameter': 'conjunctivae score', 'Basis': 'mean animal #1', 'Time point': '24, 48 and 72 hours', 'Score': '2', 'Max score': '3', 'Reversibility': 'fully reversible within: 10 days'}, {'Irritation parameter': 'chemosis score', 'Basis': 'mean animal #1', 'Time point': '24, 48 and 72 hours', 'Score': '0', 'Max score': '4'}, {'Irritation parameter': 'cornea score', 'Basis': 'mean animal #2', 'Time point': '24, 48 and 72 hours', 'Score': '0', 'Max score': '4'}, {'Irritation parameter': 'iris score', 'Basis': 'mean animal #2', 'Time point': '24, 48 and 72 hours', 'Score': '0', 'Max score': '2'}, {'Irritation parameter': 'conjunctivae score', 'Basis': 'mean animal #2', 'Time point': '24, 48 adn 72 hours', 'Score': '2', 'Max score': '3', 'Reversibility': 'fully reversible within: 14 days'}, {'Irritation parameter': 'chemosis score', 'Basis': 'mean animal #2', 'Time point': '24, 48 and 72 hours', 'Score': '0', 'Max score': '4'}, {'Irritation parameter': 'cornea score', 'Basis': 'mean animal #3', 'Time point': '24, 48 and 72 hours', 'Score': '0', 'Max score': '4'}, {'Irritation parameter': 'iris score', 'Basis': 'mean animal #3', 'Time point': '24, 48 and 72 hours', 'Score': '0', 'Max score': '2'}, {'Irritation parameter': 'conjunctivae score', 'Basis': 'mean animal #3', 'Time point': '24, 48 and 72 hours', 'Score': '2', 'Max score': '3', 'Reversibility': 'fully reversible within: 7 days'}, {'Irritation parameter': 'chemosis score', 'Basis': 'mean animal #3', 'Time point': '24, 48 and 72 hours', 'Score': '0', 'Max score': '4'}]</t>
  </si>
  <si>
    <t>233-334-2</t>
  </si>
  <si>
    <t>[O-]S(=O)(=O)[O-].[Co+2]</t>
  </si>
  <si>
    <t>[{'Irritation parameter': 'cornea score', 'Basis': 'mean animal #1', 'Time point': '24, 48 and 72 hours', 'Score': '1', 'Max score': '4', 'Reversibility': 'not fully reversible within: 21 days', 'Remarks': 'Initial pain reaction was moderate initial pain. Slight corneal opacity was observed 1 hour after administration. One quarter to greater than half but less than three quarters of the corneal area showed opacity during the study.'}, {'Irritation parameter': 'iris score', 'Basis': 'mean animal #1', 'Time point': '24, 48 and 72 hours', 'Score': '1', 'Max score': '2', 'Reversibility': 'fully reversible within: 14 days', 'Remarks': 'Slight iridial inflammation was observed 1 hour after administration as well as 7 and 14 days after administration. Slight to severe discharge was observed throughout the study.'}, {'Irritation parameter': 'conjunctivae score', 'Basis': 'mean animal #1', 'Time point': '24, 48 and 72 hours', 'Score': '2', 'Max score': '3', 'Reversibility': 'not fully reversible within: 21 days', 'Remarks': 'Moderate conjunctival redness was observed throughout the whole observation period. Red coloured staining of fur around treated eye was observed throughout the observation period.'}, {'Irritation parameter': 'chemosis score', 'Basis': 'mean animal #1', 'Time point': '24, 48 and 72 hours', 'Score': '3', 'Max score': '4', 'Reversibility': 'not fully reversible within: 21 days', 'Remarks': 'Moderate chemosis was observed throughout the whole observation period. Vascularization, with localized ingrowth of vessels, approximately 3 mm onto the cornea along the top, left of the eye was observed 7 days after administration.'}, {'Remarks': 'Vascularisation, with generalized ingrowth of vessels, approximately 6 mm onto the cornea was observed 14 days after administration.'}, {'Remarks': 'Vascularisation, with a localized ingrowth of vessels, approx. 4 mm onto the cornea along the bottom of the eye was observed 21 days after administration. Alopecia around the treated eye was observed 7, 14 and 21 days after administration.'}]</t>
  </si>
  <si>
    <t>233-402-1</t>
  </si>
  <si>
    <t>[N+](=O)([O-])[O-].[N+](=O)([O-])[O-].[Co+2]</t>
  </si>
  <si>
    <t>[{'Irritation parameter': 'cornea score', 'Basis': 'mean', 'Time point': '24-72 h', 'Score': '2', 'Max score': '4', 'Reversibility': 'not reversible'}, {'Irritation parameter': 'iris score', 'Basis': 'mean', 'Time point': '24-72 h', 'Score': '1', 'Max score': '2', 'Reversibility': 'not reversible'}, {'Irritation parameter': 'conjunctivae score', 'Basis': 'mean', 'Time point': '24-72 h', 'Score': '1.5', 'Max score': '3', 'Reversibility': 'not reversible'}, {'Irritation parameter': 'chemosis score', 'Basis': 'mean', 'Time point': '24-72 h', 'Score': '2', 'Max score': '4', 'Reversibility': 'not reversible'}]</t>
  </si>
  <si>
    <t>234-147-9</t>
  </si>
  <si>
    <t>C(CN)CNCCNCCCN</t>
  </si>
  <si>
    <t>[{'Irritation parameter': 'overall irritation score', 'Basis': 'mean', 'Time point': '24/48/72 hours', 'Score': '30.5', 'Max score': '39', 'Reversibility': 'not fully reversible within: 8 days'}, {'Irritation parameter': 'cornea score', 'Basis': 'mean', 'Time point': '24/48/72 hours', 'Score': '1', 'Max score': '4', 'Reversibility': 'not fully reversible within: 8 days'}, {'Irritation parameter': 'iris score', 'Basis': 'mean', 'Time point': '24/48/72 hours', 'Score': '0.28', 'Max score': '2', 'Reversibility': 'fully reversible within: 8 days'}, {'Irritation parameter': 'conjunctivae score', 'Basis': 'mean', 'Time point': '24/48/72 hours', 'Score': '1.72', 'Max score': '3', 'Reversibility': 'not fully reversible within: 8 days'}, {'Irritation parameter': 'chemosis score', 'Basis': 'mean', 'Time point': '24/48/72 hours', 'Score': '1.44', 'Max score': '4', 'Reversibility': 'fully reversible within: 8 days'}]</t>
  </si>
  <si>
    <t>203-375-0</t>
  </si>
  <si>
    <t>CC(CCC=C(C)C)CCO</t>
  </si>
  <si>
    <t>[{'Irritation parameter': 'cornea score', 'Basis': 'mean animal 1-6', 'Time point': 'mean from 24, 48 and 72 h', 'Score': '0', 'Max score': '4', 'Reversibility': 'other:', 'Remarks': 'corneal opacity was observed in 2/6 animals at day 8 only'}, {'Irritation parameter': 'iris score', 'Basis': 'mean animal 1-6', 'Time point': 'mean from 24, 48, and 72 h', 'Score': '0.1', 'Max score': '2', 'Reversibility': 'fully reversible within: 48 hours'}, {'Irritation parameter': 'conjunctivae score', 'Basis': 'mean animal 1-6', 'Time point': 'mean from 24, 48, and 72 h', 'Score': '1.1', 'Max score': '3', 'Reversibility': 'not fully reversible within: 8 days', 'Remarks': 'conjunctival redness was observed in 4/6 animals at the end of the observation period'}, {'Irritation parameter': 'chemosis score', 'Basis': 'mean animal 1-6', 'Time point': 'mean from 24, 48, and 72 h', 'Score': '0.2', 'Max score': '4', 'Reversibility': 'fully reversible within: 48 hours'}]</t>
  </si>
  <si>
    <t>203-376-6</t>
  </si>
  <si>
    <t>CC(CCC=C(C)C)CC=O</t>
  </si>
  <si>
    <t>[{'Irritation parameter': 'Maximum mean total score (MMTS)', 'Basis': 'mean', 'Time point': '1h', 'Score': '51.7', 'Max score': '110', 'Remarks': 'severely irritating'}, {'Irritation parameter': 'Maximum mean total score (MMTS)', 'Basis': 'mean', 'Time point': '24h', 'Score': '87', 'Max score': '110', 'Remarks': 'extermely irritating'}, {'Irritation parameter': 'Maximum mean total score (MMTS)', 'Basis': 'mean', 'Time point': '48 and 72 hours', 'Score': '95', 'Max score': '110', 'Remarks': 'extremely irritating'}, {'Irritation parameter': 'Maximum mean total score (MMTS)', 'Basis': 'mean', 'Time point': '7 days', 'Score': '91.7', 'Max score': '110', 'Remarks': 'extremely irritating'}, {'Irritation parameter': 'Maximum mean total score (MMTS)', 'Basis': 'mean', 'Time point': '10 day', 'Score': '92', 'Max score': '110', 'Remarks': 'extremely irritating'}, {'Irritation parameter': 'Maximum mean total score (MMTS)', 'Basis': 'mean', 'Time point': '13 day', 'Score': '79.5', 'Max score': '110', 'Reversibility': 'not fully reversible within: 13 days', 'Remarks': 'severely irritating'}, {'Irritation parameter': 'cornea score', 'Basis': 'mean 6', 'Time point': '24, 48 and 72 hours', 'Score': '3.67', 'Max score': '4', 'Reversibility': 'not fully reversible within: 13 days'}]</t>
  </si>
  <si>
    <t>203-412-0</t>
  </si>
  <si>
    <t>CN1CCN(CC1)C</t>
  </si>
  <si>
    <t>[{'Irritation parameter': 'cornea score', 'Basis': 'animal #1', 'Time point': '24-72 hours', 'Score': '0.7', 'Max score': '1', 'Reversibility': 'fully reversible within: 72 hours'}, {'Irritation parameter': 'cornea score', 'Basis': 'animal #2', 'Time point': '24-72 hours', 'Score': '0', 'Max score': '0', 'Reversibility': 'other: Not applicable'}, {'Irritation parameter': 'cornea score', 'Basis': 'animal #3', 'Time point': '24-72 hours', 'Score': '0', 'Max score': '0', 'Reversibility': 'other: Not applicable'}, {'Irritation parameter': 'iris score', 'Basis': 'animal #1', 'Time point': '24-72 hours', 'Score': '1', 'Max score': '1', 'Reversibility': 'fully reversible within: 6 days'}, {'Irritation parameter': 'iris score', 'Basis': 'animal #2', 'Time point': '24-72 hours', 'Score': '0', 'Max score': '0', 'Reversibility': 'other: Not applicable'}, {'Irritation parameter': 'iris score', 'Basis': 'animal #3', 'Time point': '24-72 hours', 'Score': '0', 'Max score': '0', 'Reversibility': 'other: Not applicable'}, {'Irritation parameter': 'conjunctivae score', 'Basis': 'animal #1', 'Time point': '24-72 hours', 'Score': '1.3', 'Max score': '2', 'Reversibility': 'fully reversible within: 6 days'}, {'Irritation parameter': 'conjunctivae score', 'Basis': 'animal #2', 'Time point': '24-72 hours', 'Score': '0.3', 'Max score': '1', 'Reversibility': 'fully reversible within: 48 hours'}, {'Irritation parameter': 'conjunctivae score', 'Basis': 'animal #3', 'Time point': '24-72 hours', 'Score': '1', 'Max score': '2', 'Reversibility': 'fully reversible within: 72 hours'}, {'Irritation parameter': 'chemosis score', 'Basis': 'animal #1', 'Time point': '24-72 hours', 'Score': '1', 'Max score': '2', 'Reversibility': 'fully reversible within: 72 hours'}, {'Irritation parameter': 'chemosis score', 'Basis': 'animal #2', 'Time point': '24-72 hours', 'Score': '0', 'Max score': '0', 'Reversibility': 'other: Not applicable'}, {'Irritation parameter': 'chemosis score', 'Basis': 'animal #3', 'Time point': '24-72 hours', 'Score': '0.3', 'Max score': '1', 'Reversibility': 'fully reversible within: 48 hours'}]</t>
  </si>
  <si>
    <t>203-419-9</t>
  </si>
  <si>
    <t>COC(=O)CCC(=O)OC</t>
  </si>
  <si>
    <t>[{'Irritation parameter': 'cornea score', 'Basis': 'mean out of all 3 animals', 'Time point': 'mean over 24 h, 48 h and 72 h', 'Score': '0', 'Max score': '4', 'Reversibility': 'other: reversibility: not applicable', 'Remarks': 'none of the animals showed corneal reaction'}, {'Irritation parameter': 'iris score', 'Basis': 'mean out of all 3 animals', 'Time point': 'mean over 24 h, 48 h and 72 h', 'Score': '0', 'Max score': '2', 'Reversibility': 'other: reversibility: not applicable', 'Remarks': 'none of the animals showed iris reaction'}, {'Irritation parameter': 'conjunctivae score', 'Basis': 'animal #1', 'Time point': 'mean over 24, 48 and 72 h', 'Score': '0.66', 'Max score': '3', 'Reversibility': 'fully reversible within: 72 h', 'Remarks': 'redness graded 1 was seen at reading points 1, 24 and 48 hour'}, {'Irritation parameter': 'conjunctivae score', 'Basis': 'animal #2', 'Time point': 'man over 24, 48 and 72 h', 'Score': '0', 'Max score': '3', 'Reversibility': 'other: reversibility: not applicable', 'Remarks': 'no effect'}, {'Irritation parameter': 'conjunctivae score', 'Basis': 'animal #3', 'Time point': 'mean over 24, 48 and 72 h', 'Score': '0.33', 'Max score': '3', 'Reversibility': 'fully reversible within: 48 h', 'Remarks': 'redness graded 1 was seen at reading time points 1 and 24 hour'}, {'Irritation parameter': 'chemosis score', 'Basis': 'mean out of all 3 animals', 'Time point': 'mean over 24 h, 48 h and 72 h', 'Score': '0', 'Max score': '3', 'Reversibility': 'other: reversibility: not applicable', 'Remarks': 'none of the 3 animals showed chemosis'}]</t>
  </si>
  <si>
    <t>203-425-1</t>
  </si>
  <si>
    <t>CCCCCC(=O)OC</t>
  </si>
  <si>
    <t>[{'Irritation parameter': 'cornea score mean', 'Basis': 'animal #1', 'Time point': '24, 48, 72 h (mean)', 'Score': '1', 'Max score': '4', 'Reversibility': 'fully reversible within: 7days'}, {'Irritation parameter': 'cornea score mean', 'Basis': 'animal #2', 'Time point': '24, 48, 72h(mean)', 'Score': '0', 'Max score': '4', 'Reversibility': 'other: not applicable'}, {'Irritation parameter': 'cornea score mean', 'Basis': 'animal #3', 'Time point': '24, 48, 72h (mean)', 'Score': '1', 'Max score': '4', 'Reversibility': 'not reversible 21 days'}, {'Irritation parameter': 'iris score', 'Basis': 'other: animal 1+2+3', 'Time point': '24,48,72 h (mean)', 'Score': '0', 'Max score': '2', 'Reversibility': 'other: not applicable'}, {'Irritation parameter': 'conjunctivae score', 'Basis': 'other: Animal 1+2+3', 'Time point': '24, 48, 72h (mean)', 'Score': '0', 'Max score': '3', 'Reversibility': 'other: not applicable'}]</t>
  </si>
  <si>
    <t>203-431-4</t>
  </si>
  <si>
    <t>COC(=O)CCCCCCCCC(=O)OC</t>
  </si>
  <si>
    <t>[{'Irritation parameter': 'cornea score', 'Basis': 'animal #1', 'Time point': 'mean over 24, 48 and 72 h', 'Score': '0', 'Max score': '4', 'Reversibility': 'other: reversibility not applicable'}, {'Irritation parameter': 'cornea score', 'Basis': 'animal #2', 'Time point': 'mean over 24, 48 and 72 h', 'Score': '1', 'Max score': '4', 'Reversibility': 'fully reversible within: 6 days'}, {'Irritation parameter': 'cornea score', 'Basis': 'animal #3', 'Time point': 'mean over 24, 48 and 72 h', 'Score': '0', 'Max score': '4', 'Reversibility': 'other: reversibility not applicable'}, {'Irritation parameter': 'iris score', 'Basis': 'animal #1', 'Time point': 'mean over 24, 48 and 72 h', 'Score': '0', 'Max score': '2', 'Reversibility': 'other: reversibility not applicable'}, {'Irritation parameter': 'iris score', 'Basis': 'animal #2', 'Time point': 'mean over 24, 48 and 72 h', 'Score': '0.33', 'Max score': '2', 'Reversibility': 'fully reversible within: 48 h'}, {'Irritation parameter': 'iris score', 'Basis': 'animal #3', 'Time point': 'mean over 24, 48 and 72 h', 'Score': '0', 'Max score': '2', 'Reversibility': 'other: reversibility not applicable'}, {'Irritation parameter': 'conjunctivae score', 'Basis': 'animal #1', 'Time point': 'mean over 24, 48 and 72 h', 'Score': '0.33', 'Max score': '3', 'Reversibility': 'fully reversible within: 48 h'}, {'Irritation parameter': 'conjunctivae score', 'Basis': 'animal #2', 'Time point': 'mean over 24, 48 and 72 h', 'Score': '2.67', 'Max score': '3', 'Reversibility': 'fully reversible within: 6 days'}, {'Irritation parameter': 'conjunctivae score', 'Basis': 'animal #3', 'Time point': 'mean over 24, 48 and 72 h', 'Score': '1.67', 'Max score': '3', 'Reversibility': 'fully reversible within: 6 days'}, {'Irritation parameter': 'chemosis score', 'Basis': 'animal #1', 'Time point': 'mean over 24, 48 and 72 h', 'Score': '0', 'Max score': '4', 'Reversibility': 'other: reversibility not applicable'}, {'Irritation parameter': 'chemosis score', 'Basis': 'animal #2', 'Time point': 'mean over 24, 48 and 72 h', 'Score': '1', 'Max score': '4', 'Reversibility': 'fully reversible within: 72 h'}, {'Irritation parameter': 'chemosis score', 'Basis': 'animal #3', 'Time point': 'mean over 24, 48 and 72 h', 'Score': '0', 'Max score': '4', 'Reversibility': 'other: reversibility not applicable'}]</t>
  </si>
  <si>
    <t>213-926-7</t>
  </si>
  <si>
    <t>CCC[Si](OC)(OC)OC</t>
  </si>
  <si>
    <t>[{'Irritation parameter': 'cornea score', 'Basis': 'mean', 'Time point': '24/48/72h', 'Score': '0', 'Max score': '0'}, {'Irritation parameter': 'iris score', 'Basis': 'mean', 'Time point': '24/48/72h', 'Score': '0', 'Max score': '0'}, {'Irritation parameter': 'conjunctivae score', 'Basis': 'mean', 'Time point': '24/48/72h', 'Score': '0.7', 'Max score': '1'}]</t>
  </si>
  <si>
    <t>213-934-0</t>
  </si>
  <si>
    <t>COCCO[Si](C=C)(OCCOC)OCCOC</t>
  </si>
  <si>
    <t>[{'Irritation parameter': 'conjunctivae score', 'Basis': 'animal #1', 'Time point': '24h, 48h, 72h (mean)', 'Score': '1', 'Max score': '3', 'Reversibility': 'not fully reversible within: 8 days'}, {'Irritation parameter': 'chemosis score', 'Basis': 'animal #1', 'Time point': '24h, 48h, 72h (mean)', 'Score': '2.33', 'Max score': '4', 'Reversibility': 'not fully reversible within: 8 days'}, {'Irritation parameter': 'cornea score', 'Basis': 'animal #1', 'Time point': '24, 48h, 72h (mean)', 'Score': '2.67', 'Max score': '4', 'Reversibility': 'not fully reversible within: 8 days'}, {'Irritation parameter': 'conjunctivae score', 'Basis': 'animal #2', 'Time point': '24h, 48h, 72h (mean)', 'Score': '1', 'Max score': '3', 'Reversibility': 'not fully reversible within: 8 days'}, {'Irritation parameter': 'chemosis score', 'Basis': 'animal #2', 'Time point': '24h, 48h, 72h (mean)', 'Score': '2.33', 'Max score': '4', 'Reversibility': 'fully reversible within: 8 days'}, {'Irritation parameter': 'cornea score', 'Basis': 'animal #2', 'Time point': '24h, 48h, 72h (mean)', 'Score': '2.33', 'Max score': '4', 'Reversibility': 'not fully reversible within: 8 days'}]</t>
  </si>
  <si>
    <t>203-459-7</t>
  </si>
  <si>
    <t>C(CCl)O</t>
  </si>
  <si>
    <t>[{'Irritation parameter': 'conjunctivae score', 'Basis': 'mean', 'Time point': '24-48-72h', 'Score': '2.87', 'Max score': '3', 'Reversibility': 'no data'}, {'Irritation parameter': 'chemosis score', 'Basis': 'mean', 'Time point': '24-48-72h', 'Score': '0.93', 'Max score': '1.5', 'Reversibility': 'no data'}, {'Irritation parameter': 'iris score', 'Basis': 'mean', 'Time point': '24-48-72h', 'Score': '1', 'Max score': '1', 'Reversibility': 'no data'}, {'Irritation parameter': 'cornea score', 'Basis': 'mean', 'Time point': '24-48-72h', 'Score': '2.07', 'Max score': '2.3', 'Reversibility': 'no data'}, {'Irritation parameter': 'other: Mean surface of corneal damage (%)', 'Basis': 'mean', 'Time point': '24-48-72h', 'Score': '61.7', 'Max score': '84', 'Reversibility': 'no data'}]</t>
  </si>
  <si>
    <t>203-470-7</t>
  </si>
  <si>
    <t>C=CCO</t>
  </si>
  <si>
    <t>[{'Irritation parameter': 'cornea score', 'Basis': 'animal #1', 'Time point': '24h-48h-72h', 'Score': '0', 'Reversibility': 'other: not applicable as no effect was seen'}, {'Irritation parameter': 'cornea score', 'Basis': 'animal #2', 'Time point': '24h-48h-72h', 'Score': '0', 'Reversibility': 'other: not applicable as no effects were seen'}, {'Irritation parameter': 'cornea score', 'Basis': 'animal #3', 'Time point': '24h-48h-72h', 'Score': '0', 'Reversibility': 'other: not applicable as no effect was seen'}, {'Irritation parameter': 'conjunctivae score', 'Basis': 'animal #1', 'Time point': '24h-48h-72h', 'Score': '1.6', 'Max score': '2', 'Reversibility': 'fully reversible'}, {'Irritation parameter': 'conjunctivae score', 'Basis': 'animal #2', 'Time point': '24h-48h-72h', 'Score': '1.6', 'Max score': '2', 'Reversibility': 'fully reversible'}, {'Irritation parameter': 'conjunctivae score', 'Basis': 'animal #3', 'Time point': '24h-48h-72h', 'Score': '1.3', 'Max score': '2', 'Reversibility': 'fully reversible'}, {'Irritation parameter': 'chemosis score', 'Basis': 'animal #1', 'Time point': '24h-48h-72h', 'Score': '1.3', 'Max score': '2', 'Reversibility': 'fully reversible'}, {'Irritation parameter': 'chemosis score', 'Basis': 'animal #2', 'Time point': '24h-48h-72h', 'Score': '1', 'Max score': '1', 'Reversibility': 'fully reversible'}, {'Irritation parameter': 'chemosis score', 'Basis': 'animal #3', 'Time point': '24h-48h-72h', 'Score': '0', 'Max score': '1', 'Reversibility': 'fully reversible within: 24 hours', 'Remarks': '(chemosis graded 1 was reported for the reading time point 1 hour)'}, {'Irritation parameter': 'iris score', 'Basis': 'animal #1', 'Time point': '24h-48h-72h', 'Score': '0', 'Reversibility': 'other: not applicable as no effect was seen'}, {'Irritation parameter': 'iris score', 'Basis': 'animal #2', 'Time point': '24h-48h-72h', 'Score': '0', 'Reversibility': 'other: not applicable as no effect was seen'}, {'Irritation parameter': 'iris score', 'Basis': 'animal #3', 'Time point': '24h-48h-72h', 'Score': '0', 'Reversibility': 'other: not applicable as no effect was seen'}]</t>
  </si>
  <si>
    <t>203-474-9</t>
  </si>
  <si>
    <t>C(=O)C=O</t>
  </si>
  <si>
    <t>[{'Irritation parameter': 'cornea score', 'Basis': 'animal #1', 'Time point': '24, 48, and 72 hours', 'Score': '1', 'Max score': '4', 'Reversibility': 'other: reversible in 4 days'}, {'Irritation parameter': 'cornea score', 'Basis': 'animal #2', 'Time point': '24, 48, and 72 hours', 'Score': '0.7', 'Max score': '4', 'Reversibility': 'other: reversible in 4 days'}, {'Irritation parameter': 'cornea score', 'Basis': 'animal #3', 'Time point': '24, 48, and 72 hours', 'Score': '0.7', 'Max score': '4', 'Reversibility': 'other: reversible in 4 days'}, {'Irritation parameter': 'iris score', 'Basis': 'animal #1', 'Time point': '24, 48, and 72 hours', 'Score': '0', 'Max score': '2', 'Reversibility': 'other: not applicable'}, {'Irritation parameter': 'iris score', 'Basis': 'animal #2', 'Time point': '24, 48, and 72 hours', 'Score': '0', 'Max score': '2', 'Reversibility': 'other: not applicable'}, {'Irritation parameter': 'iris score', 'Basis': 'animal #3', 'Time point': '24, 48, and 72 hours', 'Score': '0', 'Max score': '2', 'Reversibility': 'other: not applicable'}, {'Irritation parameter': 'conjunctivae score', 'Basis': 'animal #1', 'Time point': '24, 48, and 72 hours', 'Score': '1', 'Max score': '3', 'Reversibility': 'other: reversible in 4 days'}, {'Irritation parameter': 'conjunctivae score', 'Basis': 'animal #2', 'Time point': '24, 48, and 72 hours', 'Score': '0.7', 'Max score': '3', 'Reversibility': 'other: reversible in 4 days'}, {'Irritation parameter': 'conjunctivae score', 'Basis': 'animal #3', 'Time point': '24, 48, and 72 hours', 'Score': '1', 'Max score': '3', 'Reversibility': 'other: reversible in 4 days'}, {'Irritation parameter': 'chemosis score', 'Basis': 'animal #1', 'Time point': '24, 48, and 72 hours', 'Score': '1.3', 'Max score': '4', 'Reversibility': 'other: reversible in 4 days'}, {'Irritation parameter': 'chemosis score', 'Basis': 'animal #2', 'Time point': '24, 48, and 72 hours', 'Score': '0.3', 'Max score': '4', 'Reversibility': 'other: reversible in 4 days'}, {'Irritation parameter': 'chemosis score', 'Basis': 'animal #3', 'Time point': '24, 48, and 72 hours', 'Score': '1', 'Max score': '4', 'Reversibility': 'other: reversible in 4 days'}]</t>
  </si>
  <si>
    <t>203-489-0</t>
  </si>
  <si>
    <t>CC(CC(C)(C)O)O</t>
  </si>
  <si>
    <t>[{'Irritation parameter': 'overall irritation score', 'Basis': 'mean', 'Time point': '1, 24, 48, 72 hours', 'Score': '= 0', 'Max score': '0', 'Reversibility': 'fully reversible'}]</t>
  </si>
  <si>
    <t>203-490-6</t>
  </si>
  <si>
    <t>C[N+](C)(C)CC(=O)[O-]</t>
  </si>
  <si>
    <t>[{'Irritation parameter': 'cornea score', 'Basis': 'mean', 'Time point': '24, 48 and 72 h', 'Score': '0', 'Max score': '0', 'Reversibility': 'other: no effects'}, {'Irritation parameter': 'iris score', 'Basis': 'mean', 'Time point': '24, 48 and 72 h', 'Score': '0', 'Max score': '0', 'Reversibility': 'fully reversible'}, {'Irritation parameter': 'conjunctivae score', 'Basis': 'animal #1', 'Time point': '24, 28 and 72 h', 'Score': '0.3', 'Max score': '1', 'Reversibility': 'not fully reversible within: 48 hours'}, {'Irritation parameter': 'conjunctivae score', 'Basis': 'animal #2', 'Time point': '24, 48 and 72 h', 'Score': '0', 'Max score': '0', 'Reversibility': 'other: no effects'}, {'Irritation parameter': 'conjunctivae score', 'Basis': 'animal #3', 'Time point': '24, 48 and 72 h', 'Score': '0', 'Max score': '0', 'Reversibility': 'other: no effects'}, {'Irritation parameter': 'chemosis score', 'Basis': 'mean', 'Time point': '24, 48 and 72 h', 'Score': '0', 'Max score': '1', 'Reversibility': 'fully reversible within: 24 hours'}]</t>
  </si>
  <si>
    <t>203-492-7</t>
  </si>
  <si>
    <t>C[Si](C)(C)O[Si](C)(C)C</t>
  </si>
  <si>
    <t>[{'Irritation parameter': 'cornea score', 'Basis': 'animal: 69235 male', 'Time point': '24, 48 and 72 hours', 'Score': '0', 'Max score': '4', 'Reversibility': 'other: No effects observed'}, {'Irritation parameter': 'cornea score', 'Basis': 'animal: 69278 male', 'Time point': '24, 48 and 72 hours', 'Score': '0', 'Max score': '4', 'Reversibility': 'other: No effects observed'}, {'Irritation parameter': 'iris score', 'Basis': 'animal: 69278 male', 'Time point': '24, 48 and 72 hours', 'Score': '0', 'Max score': '2', 'Reversibility': 'other: No effects observed'}, {'Irritation parameter': 'iris score', 'Basis': 'animal: 69235 male', 'Time point': '24, 48 and 72 hours', 'Score': '0', 'Max score': '2', 'Reversibility': 'other: No effects observed'}, {'Irritation parameter': 'conjunctivae score redness', 'Basis': 'animal: 69235 male', 'Time point': '24, 48 and 72 hours', 'Score': '0.33', 'Max score': '3', 'Reversibility': 'fully reversible within: 48 hours', 'Remarks': 'conjunctival redness was observed at 1 hour observation'}, {'Irritation parameter': 'conjunctivae score redness', 'Basis': 'animal: 69278 male', 'Time point': '24, 48 and 72 hours', 'Score': '0.33', 'Max score': '3', 'Reversibility': 'fully reversible within: 48 hours', 'Remarks': 'conjunctival redness was observed at 1 hour observation'}, {'Irritation parameter': 'chemosis score', 'Basis': 'animal: 69235 male', 'Time point': '24, 48 and 72 hours', 'Score': '0.33', 'Max score': '4', 'Reversibility': 'fully reversible within: 48 hours', 'Remarks': 'conjunctival redness was observed at 1 hour observation'}, {'Irritation parameter': 'chemosis score', 'Basis': 'animal: 69278 male', 'Time point': '24, 48 and 72 hours', 'Score': '0', 'Max score': '4', 'Reversibility': 'fully reversible within: 48 hours', 'Remarks': 'conjunctival redness was observed at 1 hour observation'}]</t>
  </si>
  <si>
    <t>203-536-5</t>
  </si>
  <si>
    <t>C(CN)C(=O)O</t>
  </si>
  <si>
    <t>[{'Irritation parameter': 'cornea score', 'Basis': 'animal: each', 'Time point': '24 hours before the instillation and ca. 1, 24, 48 and 72 hours p.a.', 'Score': '0', 'Max score': '0', 'Reversibility': 'other: not applicable'}, {'Irritation parameter': 'iris score', 'Basis': 'animal: each', 'Time point': '24 hours before the instillation and ca. 1, 24, 48 and 72 hours p.a.', 'Score': '0', 'Max score': '0', 'Reversibility': 'other: not applicable'}, {'Irritation parameter': 'conjunctivae score', 'Basis': 'animal: each', 'Time point': '24 hours before the instillation and ca. 1, 24, 48 and 72 hours p.a.', 'Score': '0', 'Max score': '0', 'Reversibility': 'other: not applicable'}, {'Irritation parameter': 'chemosis score', 'Basis': 'animal: each', 'Time point': '24 hours before the instillation and ca. 1, 24, 48 and 72 hours p.a.', 'Score': '0', 'Max score': '0', 'Reversibility': 'other: not applicable'}]</t>
  </si>
  <si>
    <t>213-999-5</t>
  </si>
  <si>
    <t>C(CCC(=O)NN)CC(=O)NN</t>
  </si>
  <si>
    <t>[{'Irritation parameter': 'cornea score', 'Basis': 'mean', 'Time point': '24 h - 48 h - 72 h', 'Score': '4', 'Max score': '4', 'Reversibility': 'not fully reversible within: 8 days'}, {'Irritation parameter': 'conjunctivae score', 'Basis': 'mean', 'Time point': '24 h - 48 h -72 h', 'Score': '2', 'Max score': '3', 'Reversibility': 'not fully reversible within: 8 days'}, {'Irritation parameter': 'chemosis score', 'Basis': 'mean', 'Time point': '24 h - 48 h -72 h', 'Score': '2.3', 'Max score': '4', 'Reversibility': 'not fully reversible within: 8 days'}]</t>
  </si>
  <si>
    <t>203-542-8</t>
  </si>
  <si>
    <t>CN(C)CCO</t>
  </si>
  <si>
    <t>[{'Irritation parameter': 'cornea score', 'Basis': 'mean', 'Time point': '24, 48 and 72 hrs', 'Score': '0', 'Max score': '4'}, {'Irritation parameter': 'iris score', 'Basis': 'mean', 'Time point': '24, 48 and 72 hrs', 'Score': '0', 'Max score': '2'}, {'Irritation parameter': 'chemosis score', 'Basis': 'mean', 'Time point': '24, 48 and 72 hrs', 'Score': '0', 'Max score': '4'}, {'Irritation parameter': 'conjunctivae score', 'Basis': 'mean', 'Time point': '24, 48 and 72 hrs', 'Score': '0.33', 'Max score': '3', 'Reversibility': 'fully reversible within: 48 h', 'Remarks': 'sl. conjuctival reddening in all eyes at 24 h.'}]</t>
  </si>
  <si>
    <t>203-545-4</t>
  </si>
  <si>
    <t>CC(=O)OC=C</t>
  </si>
  <si>
    <t>[{'Irritation parameter': 'cornea score', 'Basis': 'animal: #1, 2 and 3', 'Time point': '24, 48, and 72 h', 'Score': '0', 'Max score': '4'}, {'Irritation parameter': 'iris score', 'Basis': 'animal: #1, 2 and 3', 'Time point': '24, 48, and 72 h', 'Score': '0', 'Max score': '2'}, {'Irritation parameter': 'conjunctivae score - Redness', 'Basis': 'animal: #1, 2 and 3', 'Time point': '24, 48, and 72 h', 'Score': '0', 'Max score': '3'}, {'Irritation parameter': 'chemosis score', 'Basis': 'animal: #1, 2 and 3', 'Time point': '24, 48, and 72 h', 'Score': '0', 'Max score': '4'}]</t>
  </si>
  <si>
    <t>203-550-1</t>
  </si>
  <si>
    <t>CC(C)CC(=O)C</t>
  </si>
  <si>
    <t>[{'Irritation parameter': 'cornea score', 'Basis': 'animal #1', 'Time point': '24, 48 and 72 hours', 'Score': '1', 'Max score': '4', 'Reversibility': 'fully reversible within: 14 days'}, {'Irritation parameter': 'iris score', 'Basis': 'animal #1', 'Time point': '24, 48 and 72 hours', 'Score': '0.7', 'Max score': '2', 'Reversibility': 'fully reversible within: 3 days'}, {'Irritation parameter': 'conjunctivae score', 'Basis': 'animal #1', 'Time point': '24, 48 and 72 hours', 'Score': '2.3', 'Max score': '3', 'Reversibility': 'fully reversible within: 14 days'}, {'Irritation parameter': 'chemosis score', 'Basis': 'animal #1', 'Time point': '24, 48 and 72 hours', 'Score': '1', 'Max score': '4', 'Reversibility': 'fully reversible within: 3 days'}, {'Irritation parameter': 'cornea score', 'Basis': 'animal #2', 'Time point': '24, 48 and 72 hours', 'Score': '0.7', 'Max score': '4', 'Reversibility': 'fully reversible within: 3 days'}, {'Irritation parameter': 'iris score', 'Basis': 'animal #2', 'Time point': '24, 48 and 72 hours', 'Score': '0.7', 'Max score': '2', 'Reversibility': 'fully reversible within: 3 days'}, {'Irritation parameter': 'conjunctivae score', 'Basis': 'animal #2', 'Time point': '24, 48 and 72 hours', 'Score': '1.3', 'Max score': '3', 'Reversibility': 'fully reversible within: 7 days'}, {'Irritation parameter': 'chemosis score', 'Basis': 'animal #2', 'Time point': '24, 48 and 72 hours', 'Score': '0.3', 'Max score': '4', 'Reversibility': 'fully reversible within: 2 days'}, {'Irritation parameter': 'cornea score', 'Basis': 'animal #3', 'Time point': '24, 48 and 72 hours', 'Score': '2', 'Max score': '4', 'Reversibility': 'fully reversible within: 7 days', 'Remarks': 'Dulling of the cornea observed 1 and 4.5 hours after instillation'}, {'Irritation parameter': 'iris score', 'Time point': 'Days 1 and 2', 'Score': '0.3', 'Max score': '2', 'Reversibility': 'fully reversible within: 7 days'}, {'Irritation parameter': 'conjunctivae score', 'Basis': 'animal #3', 'Time point': '24, 48 and 72 hours', 'Score': '1.3', 'Max score': '3', 'Reversibility': 'fully reversible within: 7 days'}, {'Irritation parameter': 'chemosis score', 'Basis': 'animal #3', 'Time point': '24, 48 and 72 hours', 'Score': '0.3', 'Max score': '4', 'Reversibility': 'fully reversible within: 2 days'}]</t>
  </si>
  <si>
    <t>203-551-7</t>
  </si>
  <si>
    <t>CC(C)CC(C)O</t>
  </si>
  <si>
    <t>[{'Irritation parameter': 'cornea score', 'Basis': 'animal #1', 'Time point': '24-48-72 h', 'Score': '4', 'Max score': '4', 'Reversibility': 'not fully reversible within: 8 d'}, {'Irritation parameter': 'cornea score', 'Basis': 'animal #2', 'Time point': '24-48-72 h', 'Score': '4', 'Max score': '4', 'Reversibility': 'not fully reversible within: 8 d'}, {'Irritation parameter': 'cornea score', 'Basis': 'animal #3', 'Time point': '24-48-72 h', 'Score': '2', 'Max score': '4', 'Reversibility': 'not fully reversible within: 8 d'}, {'Irritation parameter': 'iris score', 'Basis': 'animal #1', 'Time point': '24-48-72 h', 'Max score': '2', 'Remarks': 'Not readable'}, {'Irritation parameter': 'iris score', 'Basis': 'animal #2', 'Time point': '24-48-72 h', 'Score': '0', 'Max score': '2', 'Reversibility': 'not fully reversible within: 8 d'}, {'Irritation parameter': 'iris score', 'Basis': 'animal #3', 'Time point': '24-48-72 h', 'Score': '1', 'Max score': '2', 'Reversibility': 'not fully reversible within: 8 d'}, {'Irritation parameter': 'conjunctivae score', 'Basis': 'animal #1', 'Time point': '24-48-72 h', 'Score': '2', 'Max score': '2', 'Reversibility': 'not fully reversible within: 8 d'}, {'Irritation parameter': 'conjunctivae score', 'Basis': 'animal #2', 'Time point': '24-48-72 h', 'Score': '2', 'Max score': '2', 'Reversibility': 'not fully reversible within: 8 d'}, {'Irritation parameter': 'conjunctivae score', 'Basis': 'animal #3', 'Time point': '24-48-72 h', 'Score': '2', 'Max score': '2', 'Reversibility': 'not fully reversible within: 8 d'}, {'Irritation parameter': 'chemosis score', 'Basis': 'animal #1', 'Time point': '24-48-72 h', 'Score': '2.66', 'Max score': '2', 'Reversibility': 'not fully reversible within: 8 d'}, {'Irritation parameter': 'chemosis score', 'Basis': 'animal #2', 'Time point': '24-48-72 h', 'Score': '2.66', 'Max score': '3', 'Reversibility': 'not fully reversible within: 8 d'}, {'Irritation parameter': 'chemosis score', 'Basis': 'animal #3', 'Time point': '24-48-72 h', 'Score': '2', 'Max score': '3', 'Reversibility': 'not fully reversible within: 8 d'}]</t>
  </si>
  <si>
    <t>203-558-5</t>
  </si>
  <si>
    <t>CC(C)NC(C)C</t>
  </si>
  <si>
    <t>[{'Irritation parameter': 'cornea score Cornea opacity and area of corneal opacity', 'Basis': 'mean', 'Time point': '1, 24, 48, and 72 h', 'Score': '0', 'Max score': '4', 'Reversibility': 'fully reversible'}, {'Irritation parameter': 'iris score', 'Basis': 'mean', 'Time point': '1, 24, 48, and 72 h', 'Score': '0', 'Max score': '2', 'Reversibility': 'fully reversible'}, {'Irritation parameter': 'conjunctivae score -Redness', 'Basis': 'animal #1', 'Time point': '1 h', 'Score': '1', 'Max score': '3', 'Reversibility': 'fully reversible within: 24 h'}, {'Irritation parameter': 'conjunctivae score -Redness', 'Basis': 'animal #2', 'Time point': '1 h', 'Score': '1', 'Max score': '3', 'Reversibility': 'fully reversible within: 48 h'}, {'Irritation parameter': 'conjunctivae score -Redness', 'Basis': 'animal #3', 'Time point': '1 h', 'Score': '1', 'Max score': '3', 'Reversibility': 'fully reversible within: 24 h'}, {'Irritation parameter': 'conjunctivae score -Redness', 'Basis': 'animal #1', 'Time point': '24 h', 'Score': '0', 'Max score': '3', 'Reversibility': 'fully reversible'}, {'Irritation parameter': 'conjunctivae score -Redness', 'Basis': 'animal #2', 'Time point': '24 h', 'Score': '1', 'Max score': '3', 'Reversibility': 'fully reversible within: 48 h'}, {'Irritation parameter': 'conjunctivae score -Redness', 'Basis': 'animal #3', 'Time point': '24 h', 'Score': '0', 'Max score': '3', 'Reversibility': 'fully reversible'}, {'Irritation parameter': 'conjunctivae score -Redness', 'Basis': 'mean', 'Time point': '48 and 72 h', 'Score': '0', 'Max score': '3', 'Reversibility': 'fully reversible'}, {'Irritation parameter': 'chemosis score', 'Basis': 'mean', 'Time point': '1, 24, 48, and 72 h', 'Score': '0', 'Max score': '4', 'Reversibility': 'fully reversible'}, {'Irritation parameter': 'other: -Sclera', 'Basis': 'animal #1', 'Time point': '1 h', 'Score': '1', 'Max score': '3', 'Reversibility': 'fully reversible within: 24 h'}, {'Irritation parameter': 'other: -Sclera', 'Basis': 'animal #2', 'Time point': '1 h', 'Score': '1', 'Max score': '3', 'Reversibility': 'fully reversible within: 24 h'}, {'Irritation parameter': 'other: -Sclera', 'Basis': 'animal #3', 'Time point': '1 h', 'Score': '0', 'Max score': '3', 'Reversibility': 'fully reversible'}, {'Irritation parameter': 'other: -Sclera', 'Basis': 'mean', 'Time point': '24, 48, and 72 h', 'Score': '0', 'Max score': '3', 'Reversibility': 'fully reversible'}, {'Irritation parameter': 'other: -Ocular discharge', 'Basis': 'mean', 'Time point': '1, 24, 48, and 72 h', 'Score': '0', 'Max score': '3', 'Reversibility': 'fully reversible'}]</t>
  </si>
  <si>
    <t>203-560-6</t>
  </si>
  <si>
    <t>CC(C)OC(C)C</t>
  </si>
  <si>
    <t>[{'Irritation parameter': 'cornea score', 'Basis': 'mean', 'Time point': '24, 48 and 72 hours', 'Score': '0'}, {'Irritation parameter': 'iris score', 'Basis': 'mean', 'Time point': '24, 48 and 72 hours', 'Score': '0'}, {'Irritation parameter': 'conjunctivae score', 'Basis': 'mean', 'Time point': '48 h', 'Score': '0.3', 'Reversibility': 'fully reversible'}, {'Irritation parameter': 'conjunctivae score', 'Basis': 'mean', 'Time point': '24 and 72 hours', 'Score': '0'}, {'Irritation parameter': 'chemosis score', 'Basis': 'mean', 'Time point': '24, 48 and 72 hours', 'Score': '0'}]</t>
  </si>
  <si>
    <t>272-221-2</t>
  </si>
  <si>
    <t>C1CC(=O)OC1=O</t>
  </si>
  <si>
    <t>[{'Irritation parameter': 'other: cornea opacity', 'Basis': 'animal: 181, not rinsed', 'Time point': '24 h, 48 h, 72 h', 'Score': '1.3', 'Max score': '4', 'Reversibility': 'other: animal killed for humane reasons after 4 days'}, {'Irritation parameter': 'iris score', 'Basis': 'animal: 181, not rinsed', 'Time point': '24 h, 48 h, 72 h', 'Score': '0.66', 'Max score': '2', 'Reversibility': 'other: animal killed for humane reasons after 4 days'}, {'Irritation parameter': 'chemosis score', 'Basis': 'animal: 181, not rinsed', 'Time point': '24 h, 48 h, 72 h', 'Score': '2', 'Max score': '4', 'Reversibility': 'other: animal killed for humane reasons after 4 days'}, {'Irritation parameter': 'other: conjunctiva redness', 'Basis': 'animal: 181, not rinsed', 'Time point': '24 h, 48 h, 72h', 'Score': '3', 'Max score': '3', 'Reversibility': 'other: animal killed for humane reasons after 4 days'}, {'Irritation parameter': 'other: cornea opacity', 'Basis': 'animal: 182, rinsed', 'Time point': '24h, 48h, 72h', 'Score': '3', 'Max score': '4', 'Reversibility': 'other: animal killed for humane reasons after 4 days'}, {'Irritation parameter': 'iris score', 'Basis': 'animal: 182, rinsed', 'Time point': '24h, 48h, 72h', 'Score': '2', 'Max score': '2', 'Reversibility': 'other: animal killed for humane reasons after 4 days'}, {'Irritation parameter': 'other: conjunctiva redness', 'Basis': 'animal: 182, rinsed', 'Time point': '24h, 48h, 72h', 'Score': '3', 'Max score': '3', 'Reversibility': 'other: animal killed for human reasons after 4 days'}, {'Irritation parameter': 'chemosis score', 'Basis': 'animal: 182, rinsed', 'Time point': '24h, 48h, 72h', 'Score': '3', 'Max score': '4', 'Reversibility': 'other: animal killed for humane reasons after 4 days'}]</t>
  </si>
  <si>
    <t>203-614-9</t>
  </si>
  <si>
    <t>C1(=NC(=NC(=N1)Cl)Cl)Cl</t>
  </si>
  <si>
    <t>[{'Irritation parameter': 'cornea score', 'Basis': 'mean', 'Time point': 'average 24, 48 and 72h', 'Score': '0', 'Max score': '4', 'Reversibility': 'other: no effects', 'Remarks': '0.1mL'}, {'Irritation parameter': 'iris score', 'Basis': 'mean', 'Time point': 'average 24, 48 and 72h', 'Score': '0', 'Max score': '2', 'Reversibility': 'other: no effects', 'Remarks': '0.1mL'}, {'Irritation parameter': 'conjunctivae score', 'Basis': 'mean', 'Time point': 'average 24, 48 and 72h', 'Score': '0.33', 'Max score': '3', 'Reversibility': 'fully reversible within: 7 days', 'Remarks': '0.1mL'}, {'Irritation parameter': 'chemosis score', 'Basis': 'mean', 'Time point': 'average 24, 48 and 72h', 'Score': '0.4', 'Max score': '4', 'Reversibility': 'fully reversible within: 7 days', 'Remarks': '0.1mL'}, {'Irritation parameter': 'cornea score', 'Basis': 'mean', 'Time point': 'average 24, 48 and 72h', 'Score': '0', 'Max score': '4', 'Reversibility': 'other: no effects', 'Remarks': '0.01mL'}, {'Irritation parameter': 'iris score', 'Basis': 'mean', 'Time point': 'average 24, 48 and 72h', 'Score': '0', 'Max score': '2', 'Reversibility': 'other: no effects', 'Remarks': '0.01mL'}, {'Irritation parameter': 'conjunctivae score', 'Basis': 'mean', 'Time point': 'average 24, 48 and 72h', 'Score': '0', 'Max score': '3', 'Reversibility': 'other: no effects', 'Remarks': '0.01mL'}, {'Irritation parameter': 'chemosis score', 'Basis': 'mean', 'Time point': 'average 24, 48 and 72h', 'Score': '0', 'Max score': '4', 'Reversibility': 'other: no effects', 'Remarks': '0.01mL'}]</t>
  </si>
  <si>
    <t>203-620-1</t>
  </si>
  <si>
    <t>CC(C)CC(=O)CC(C)C</t>
  </si>
  <si>
    <t>[{'Irritation parameter': 'cornea score', 'Basis': 'mean out of all 6 animals', 'Time point': 'mean over 24, 48 and 72 h', 'Score': '0', 'Max score': '4', 'Reversibility': 'other: reversibility: not applicable'}, {'Irritation parameter': 'iris score', 'Basis': 'mean out of all 6 animals', 'Time point': 'mean over 24, 48 and 72 h', 'Score': '0', 'Max score': '2', 'Reversibility': 'other: reversibility: not applicable'}, {'Irritation parameter': 'conjunctivae score', 'Basis': 'mean out of animals #1-3 and #5, #6', 'Time point': 'mean over 24, 48 and 72 h', 'Score': '0', 'Max score': '3', 'Reversibility': 'other: reversibility: not applicable'}, {'Irritation parameter': 'conjunctivae score', 'Basis': 'animal #4', 'Time point': 'mean over 24, 48 and 72 h', 'Score': '0.3', 'Max score': '3', 'Reversibility': 'fully reversible within: 48 hours'}, {'Irritation parameter': 'chemosis score', 'Basis': 'mean over all 6 animals', 'Time point': 'mean over 24, 48 and 72 h', 'Score': '0', 'Max score': '4', 'Reversibility': 'other: reversibility: not applicable'}]</t>
  </si>
  <si>
    <t>203-624-3</t>
  </si>
  <si>
    <t>CC1CCCCC1</t>
  </si>
  <si>
    <t>[{'Irritation parameter': 'cornea score', 'Basis': 'mean', 'Time point': '24, 48 and 72 hours', 'Score': '0', 'Max score': '4', 'Remarks': 'no corneal effects'}, {'Irritation parameter': 'iris score', 'Basis': 'mean', 'Time point': '24, 48 and 72 hours', 'Score': '0', 'Max score': '2', 'Remarks': 'mild iritis in 3 animals at 1 hour only'}, {'Irritation parameter': 'conjunctivae score', 'Basis': 'mean', 'Time point': '24, 48 and 72 hours', 'Score': '1.4', 'Max score': '3', 'Reversibility': 'fully reversible within: 7 days', 'Remarks': 'scores of 2 or 3 in all animals at 24 hours, 1 or 2 in all animals at 48 hours and 1 in 4 animals at 72 hours'}, {'Irritation parameter': 'chemosis score', 'Basis': 'mean', 'Time point': '24, 48 and 72 hours', 'Score': '0.4', 'Max score': '4', 'Reversibility': 'fully reversible within: 72 hours', 'Remarks': 'minimal chemosis in 5 animals at 24 hour and persisting until 48 hours in 2 animals'}]</t>
  </si>
  <si>
    <t>203-625-9</t>
  </si>
  <si>
    <t>CC1=CC=CC=C1</t>
  </si>
  <si>
    <t>[{'Irritation parameter': 'cornea score (24h exposure)', 'Basis': 'mean for each of 3 animals', 'Time point': '24;48;72h', 'Score': '1.9', 'Max score': '4', 'Reversibility': 'fully reversible within: 10 days', 'Remarks': 'Mean (24,48; 72h) scores of each animal: animal #1 = 1.7; animal #2 = 2; animal #3 = 2'}, {'Irritation parameter': 'iris score (24h exposure)', 'Basis': 'mean for each of 3 animals', 'Time point': '24;48;72h', 'Score': '0', 'Max score': '2', 'Reversibility': 'fully reversible within: 10 days'}, {'Irritation parameter': 'conjunctivae score (24h exposure)', 'Basis': 'mean for each of 3 animals', 'Time point': '24;48;72h', 'Score': '2.1', 'Max score': '4', 'Reversibility': 'fully reversible within: 10 days'}, {'Irritation parameter': 'chemosis score (24h exposure)', 'Basis': 'mean for each of 3 animals', 'Time point': '24;48;72h', 'Score': '2.3', 'Max score': '4', 'Reversibility': 'fully reversible within: 10 days'}]</t>
  </si>
  <si>
    <t>203-630-6</t>
  </si>
  <si>
    <t>C1CCC(CC1)O</t>
  </si>
  <si>
    <t>[{'Irritation parameter': 'cornea score', 'Basis': 'mean', 'Time point': '24/48/72 hours', 'Score': '1', 'Max score': '4', 'Reversibility': 'fully reversible within: 8 days'}, {'Irritation parameter': 'conjunctivae score', 'Basis': 'mean', 'Time point': '24/48/72 hours', 'Score': '1', 'Max score': '3', 'Reversibility': 'fully reversible within: 8 days'}, {'Irritation parameter': 'iris score', 'Basis': 'mean', 'Time point': '24/48/72 hours', 'Score': '1', 'Max score': '2', 'Reversibility': 'fully reversible within: 8 days'}, {'Irritation parameter': 'chemosis score', 'Basis': 'mean', 'Time point': '24/48/72 hours', 'Score': '0', 'Max score': '4', 'Reversibility': 'fully reversible within: 24 hours'}]</t>
  </si>
  <si>
    <t>203-640-0</t>
  </si>
  <si>
    <t>CN1CCOCC1</t>
  </si>
  <si>
    <t>[{'Irritation parameter': 'chemosis score', 'Basis': 'mean animal 1', 'Time point': '24, 48, 72 hours', 'Score': '0', 'Max score': '4'}, {'Irritation parameter': 'chemosis score', 'Basis': 'mean animal 2', 'Time point': '24, 48, 72 hours', 'Score': '0', 'Max score': '4'}, {'Irritation parameter': 'chemosis score', 'Basis': 'mean animal 3', 'Time point': '24, 48, 72 hours', 'Score': '0.7', 'Max score': '4', 'Reversibility': 'fully reversible within: 48 hours'}, {'Irritation parameter': 'conjunctivae score : redness', 'Basis': 'mean animal 1', 'Time point': '24, 48, 72 hours', 'Score': '0', 'Max score': '3'}, {'Irritation parameter': 'conjunctivae score : redness', 'Basis': 'mean animal 2', 'Time point': '24, 48, 72 hours', 'Score': '0', 'Max score': '3'}, {'Irritation parameter': 'conjunctivae score', 'Basis': 'mean animal 3', 'Time point': '24, 48, 72 hours', 'Score': '0.3', 'Max score': '3', 'Reversibility': 'fully reversible within: 48 hours'}, {'Irritation parameter': 'iris score', 'Basis': 'mean animal 1', 'Time point': '24, 48, 72 hours', 'Score': '0', 'Max score': '2'}, {'Irritation parameter': 'iris score', 'Basis': 'mean animal 2', 'Time point': '24, 48, 72 hours', 'Score': '0', 'Max score': '2'}, {'Irritation parameter': 'iris score', 'Basis': 'mean animal 3', 'Time point': '24, 48, 72 hours', 'Score': '0', 'Max score': '2'}, {'Irritation parameter': 'cornea score', 'Basis': 'mean animal 1', 'Time point': '24, 48, 72 hours', 'Score': '0', 'Max score': '4'}, {'Irritation parameter': 'cornea score', 'Basis': 'mean animal 2', 'Time point': '24, 48, 72 hours', 'Score': '0', 'Max score': '4'}, {'Irritation parameter': 'cornea score', 'Basis': 'mean animal 3', 'Time point': '24, 48, 72 hours', 'Score': '1.3', 'Max score': '4', 'Reversibility': 'fully reversible within: 96 hours'}]</t>
  </si>
  <si>
    <t>203-650-5</t>
  </si>
  <si>
    <t>CC(C)C(=O)OOC(C)(C)C</t>
  </si>
  <si>
    <t>[{'Irritation parameter': 'cornea score', 'Basis': 'animal: #1, #2, #3', 'Time point': 'mean 24, 48, 72 h', 'Score': '0', 'Max score': '0'}, {'Irritation parameter': 'iris score', 'Basis': 'animal: #1, #2, #3', 'Time point': 'mean 24, 48, 72 h', 'Score': '0', 'Max score': '2'}, {'Irritation parameter': 'conjunctivae score', 'Basis': 'animal: #1, #2, #3', 'Time point': 'mean 24, 48, 72 h', 'Score': '0', 'Max score': '3'}, {'Irritation parameter': 'chemosis score', 'Basis': 'animal: #1, #2, #3', 'Time point': 'mean 24, 48, 72 h', 'Score': '0', 'Max score': '4'}]</t>
  </si>
  <si>
    <t>203-652-6</t>
  </si>
  <si>
    <t>CC(=C)C(=O)OCCOCCOCCOC(=O)C(=C)C</t>
  </si>
  <si>
    <t>[{'Irritation parameter': 'cornea score', 'Basis': 'mean out of all 3 animals', 'Time point': 'mean over 24, 48 and 72 h', 'Score': '0', 'Max score': '4', 'Reversibility': 'other: reversibility: not applicable'}, {'Irritation parameter': 'iris score', 'Basis': 'mean out of all 3 animals', 'Time point': 'mean over 24, 48 and 72 h', 'Score': '0', 'Max score': '2', 'Reversibility': 'other: reversibility: not applicable'}, {'Irritation parameter': 'conjunctivae score', 'Basis': 'animal #1', 'Time point': 'mean over 24, 48 and 72 h', 'Score': '0.33', 'Max score': '3', 'Reversibility': 'fully reversible within: 48 h'}, {'Irritation parameter': 'conjunctivae score', 'Basis': 'animal #2', 'Time point': 'mean over 24, 48 and 72 h', 'Score': '0', 'Max score': '3', 'Reversibility': 'other: reversibility: not applicable'}, {'Irritation parameter': 'conjunctivae score', 'Basis': 'animal #3', 'Time point': 'mean over 24, 48 and 72 h', 'Score': '0.33', 'Max score': '3', 'Reversibility': 'fully reversible within: 48 h'}, {'Irritation parameter': 'chemosis score', 'Basis': 'animal #1', 'Time point': 'mean over 24, 48 and 72 h', 'Score': '0', 'Max score': '4', 'Reversibility': 'other: reversibility: not applicable'}, {'Irritation parameter': 'chemosis score', 'Basis': 'animal #2', 'Time point': 'mean over 24, 48 and 72 h', 'Score': '0', 'Max score': '4', 'Reversibility': 'other: reversibility: not applicable'}, {'Irritation parameter': 'chemosis score', 'Basis': 'animal #3', 'Time point': 'mean over 24, 48 and 72 h', 'Score': '0.33', 'Max score': '4', 'Reversibility': 'fully reversible within: 48 h'}]</t>
  </si>
  <si>
    <t>203-672-5</t>
  </si>
  <si>
    <t>CCCCOC(=O)CCCCCCCCC(=O)OCCCC</t>
  </si>
  <si>
    <t>[{'Irritation parameter': 'cornea score', 'Basis': 'mean', 'Time point': '24-72', 'Score': '3', 'Max score': '4', 'Reversibility': 'not reversible'}, {'Irritation parameter': 'iris score', 'Basis': 'mean', 'Time point': '24-72 h', 'Score': '2', 'Max score': '2', 'Reversibility': 'not reversible'}, {'Irritation parameter': 'conjunctivae score', 'Basis': 'mean', 'Time point': '24-72 h', 'Score': '1.8', 'Max score': '4', 'Reversibility': 'not reversible'}, {'Irritation parameter': 'chemosis score', 'Basis': 'mean', 'Time point': '24-72 h', 'Score': '2', 'Max score': '4', 'Reversibility': 'not reversible'}]</t>
  </si>
  <si>
    <t>203-687-7</t>
  </si>
  <si>
    <t>CCCOC(=O)Cl</t>
  </si>
  <si>
    <t>[{'Irritation parameter': 'chemosis score', 'Basis': 'animal #1', 'Time point': 'average 24, 48 and 72 h', 'Score': '2.3', 'Max score': '4', 'Reversibility': 'fully reversible within: 7 days'}, {'Irritation parameter': 'chemosis score', 'Basis': 'animal #2', 'Time point': 'average 24, 48 and 72 h', 'Score': '0', 'Max score': '4', 'Reversibility': 'other: not applicable'}, {'Irritation parameter': 'chemosis score', 'Basis': 'animal #3', 'Time point': 'average 24, 48 and 72 h', 'Score': '0', 'Max score': '4', 'Reversibility': 'other: not applicable'}, {'Irritation parameter': 'iris score', 'Basis': 'animal #1', 'Time point': 'average 24, 48 and 72 h', 'Score': '0', 'Max score': '2', 'Reversibility': 'other: not applicable'}, {'Irritation parameter': 'iris score', 'Basis': 'animal #2', 'Time point': 'average 24, 48 and 72 h', 'Score': '0', 'Max score': '2', 'Reversibility': 'other: not applicable'}, {'Irritation parameter': 'iris score', 'Basis': 'animal #3', 'Time point': 'average 24, 48 and 72 h', 'Score': '0', 'Max score': '2', 'Reversibility': 'other: not applicable'}, {'Irritation parameter': 'conjunctivae score', 'Basis': 'animal #1', 'Time point': 'average 24, 48 and 72 h', 'Score': '1.7', 'Max score': '3', 'Reversibility': 'fully reversible within: 7 days'}, {'Irritation parameter': 'conjunctivae score', 'Basis': 'animal #2', 'Time point': 'average 24, 48 and 72 h', 'Score': '1', 'Max score': '3', 'Reversibility': 'fully reversible within: 7 days'}, {'Irritation parameter': 'conjunctivae score', 'Basis': 'animal #3', 'Time point': 'average 24, 48 and 72 h', 'Score': '0', 'Max score': '3', 'Reversibility': 'other: not applicable'}, {'Irritation parameter': 'cornea score', 'Basis': 'animal #1', 'Time point': 'average 24, 48 and 72 h', 'Score': '0', 'Max score': '4', 'Reversibility': 'other: not applicable'}, {'Irritation parameter': 'cornea score', 'Basis': 'animal #2', 'Time point': 'average 24, 48 and 72 h', 'Score': '0', 'Max score': '4', 'Reversibility': 'other: not applicable'}, {'Irritation parameter': 'cornea score', 'Basis': 'animal #3', 'Time point': 'average 24, 48 and 72 h', 'Score': '0', 'Max score': '4', 'Reversibility': 'other: not applicable'}]</t>
  </si>
  <si>
    <t>203-696-6</t>
  </si>
  <si>
    <t>CCCCCl</t>
  </si>
  <si>
    <t>[{'Irritation parameter': 'cornea score', 'Basis': 'mean', 'Time point': '24 h - 72 h', 'Score': '3', 'Max score': '4', 'Reversibility': 'not reversible', 'Remarks': '48 h reading is missing'}, {'Irritation parameter': 'chemosis score', 'Basis': 'mean', 'Time point': '24 h - 72 h', 'Score': '4', 'Max score': '4', 'Reversibility': 'not reversible', 'Remarks': '48 h reading is missing'}, {'Irritation parameter': 'iris score', 'Basis': 'mean', 'Time point': '24 h - 48 h - 72 h', 'Score': '0', 'Max score': '2', 'Reversibility': 'other: no effects', 'Remarks': '48 h reading is missing'}]</t>
  </si>
  <si>
    <t>203-710-0</t>
  </si>
  <si>
    <t>CNCCO</t>
  </si>
  <si>
    <t>[{'Irritation parameter': 'conjunctivae score', 'Basis': 'mean', 'Time point': 'average of 24, 48 and 72 hour observations.', 'Score': '1.2', 'Max score': '3', 'Reversibility': 'not fully reversible within: 96 hours'}, {'Irritation parameter': 'chemosis score', 'Basis': 'mean', 'Time point': 'average of 24, 48 and 72 hour observations.', 'Score': '0.3', 'Max score': '4', 'Reversibility': 'not fully reversible within: 96 hours'}, {'Irritation parameter': 'iris score', 'Basis': 'mean', 'Time point': 'average of 24, 48 and 72 hour observations.', 'Score': '0.1', 'Max score': '2', 'Reversibility': 'fully reversible within: 48 hours'}, {'Irritation parameter': 'cornea score', 'Basis': 'mean', 'Time point': 'average of 24, 48 and 72 hour observations.', 'Score': '0.1', 'Max score': '4', 'Reversibility': 'fully reversible within: 48 hours'}]</t>
  </si>
  <si>
    <t>203-713-7</t>
  </si>
  <si>
    <t>COCCO</t>
  </si>
  <si>
    <t>[{'Irritation parameter': 'cornea score', 'Basis': 'mean', 'Time point': '24 h - 48 h - 72 h', 'Score': '2', 'Max score': '4', 'Reversibility': 'not reversible', 'Remarks': '48 h reading is missing.'}, {'Irritation parameter': 'iris score', 'Basis': 'mean', 'Time point': '24 h - 48 h - 72 h', 'Score': '0.3', 'Max score': '2', 'Reversibility': 'not fully reversible within: 8 days', 'Remarks': '48 h reading is missing'}, {'Irritation parameter': 'conjunctivae score', 'Basis': 'mean', 'Time point': '24 h - 48 h - 72 h', 'Score': '2', 'Max score': '3', 'Reversibility': 'fully reversible within: 14 days', 'Remarks': '48 h reading is missing'}, {'Irritation parameter': 'chemosis score', 'Basis': 'mean', 'Time point': '24 h - 48 h - 72 h', 'Score': '2', 'Max score': '4', 'Reversibility': 'fully reversible within: 14 days', 'Remarks': '48 h reading is missing.'}]</t>
  </si>
  <si>
    <t>203-716-3</t>
  </si>
  <si>
    <t>CCNCC</t>
  </si>
  <si>
    <t>[{'Irritation parameter': 'cornea score', 'Basis': 'mean', 'Time point': '24 - 72 h', 'Score': '1', 'Max score': '1', 'Reversibility': 'fully reversible within: 15 d'}, {'Irritation parameter': 'iris score', 'Basis': 'mean', 'Time point': '24 - 72 h', 'Score': '0.3', 'Max score': '1', 'Reversibility': 'not fully reversible within: 21 d'}, {'Irritation parameter': 'conjunctivae score', 'Basis': 'mean', 'Time point': '24 - 72 h', 'Score': '2.3', 'Max score': '3', 'Reversibility': 'not fully reversible within: 21 d'}, {'Irritation parameter': 'chemosis score', 'Basis': 'mean', 'Time point': '24 - 72 h', 'Score': '1.8', 'Max score': '3', 'Reversibility': 'not fully reversible within: 21 d'}]</t>
  </si>
  <si>
    <t>203-731-5</t>
  </si>
  <si>
    <t>CC(C)(CCC(C)(C)O)O</t>
  </si>
  <si>
    <t>C(=CC(=O)O)C(=O)O</t>
  </si>
  <si>
    <t>[{'Irritation parameter': 'cornea score', 'Basis': 'mean', 'Time point': 'mean of 24, 48 and 72 hours', 'Score': '2'}, {'Irritation parameter': 'iris score', 'Basis': 'mean', 'Time point': 'mean of 24, 48 and 72 hours', 'Score': '0.28'}, {'Irritation parameter': 'conjunctivae score', 'Basis': 'mean', 'Time point': 'mean of 24, 48 and 72 hours', 'Score': '2.83'}, {'Irritation parameter': 'chemosis score', 'Basis': 'mean', 'Time point': 'mean of 24, 48 and 72 hours', 'Score': '1.72'}]</t>
  </si>
  <si>
    <t>203-743-0</t>
  </si>
  <si>
    <t>203-745-1</t>
  </si>
  <si>
    <t>CC(C)COC(=O)C</t>
  </si>
  <si>
    <t>[{'Irritation parameter': 'cornea score', 'Basis': 'mean of 3 animals', 'Time point': 'average 24, 48 and 72h', 'Score': '0', 'Max score': '4', 'Reversibility': 'other: no effects', 'Remarks': 'no effects in any animal'}, {'Irritation parameter': 'iris score', 'Basis': 'mean of 3 animals', 'Time point': 'average 24, 48 and 72h', 'Score': '0', 'Max score': '2', 'Reversibility': 'other: no effects', 'Remarks': 'no effects in any animal'}, {'Irritation parameter': 'conjunctivae score', 'Basis': 'animal #1', 'Time point': 'average 24, 48 and 72h', 'Score': '0.33', 'Max score': '3', 'Reversibility': 'fully reversible within: 48h'}, {'Irritation parameter': 'conjunctivae score', 'Basis': 'animal #2', 'Time point': 'average 24, 48 and 72h', 'Score': '0.33', 'Max score': '3', 'Reversibility': 'fully reversible within: 48h'}, {'Irritation parameter': 'conjunctivae score', 'Basis': 'animal #3', 'Time point': 'average 24, 48 and 72h', 'Score': '0', 'Max score': '3', 'Reversibility': 'other: no effects'}, {'Irritation parameter': 'chemosis score', 'Basis': 'mean of 3 animals', 'Time point': 'average 24, 48 and 72h', 'Score': '0', 'Max score': '4', 'Reversibility': 'other: no effects'}]</t>
  </si>
  <si>
    <t>203-751-4</t>
  </si>
  <si>
    <t>CCCCCCCCCCCCCC(=O)OC(C)C</t>
  </si>
  <si>
    <t>[{'Irritation parameter': 'cornea score', 'Basis': 'animal #1', 'Time point': 'mean after 24, 48 and 72 h', 'Score': '0', 'Max score': '4', 'Reversibility': 'other: reversibility: not applicable'}, {'Irritation parameter': 'cornea score', 'Basis': 'animal #2', 'Time point': 'mean after 24, 48 and 72 h', 'Score': '0', 'Max score': '4', 'Reversibility': 'other: reversibility: not applicable'}, {'Irritation parameter': 'cornea score', 'Basis': 'animal #3', 'Time point': 'mean after 24, 48 and 72 h', 'Score': '0', 'Max score': '4', 'Reversibility': 'other: reversibility: not applicable'}, {'Irritation parameter': 'iris score', 'Basis': 'animal #1', 'Time point': 'mean after 24, 48 and 72 h', 'Score': '0', 'Max score': '2', 'Reversibility': 'other: reversibility: not applicable'}, {'Irritation parameter': 'iris score', 'Basis': 'animal #2', 'Time point': 'mean after 24, 48 and 72 h', 'Score': '0', 'Max score': '2', 'Reversibility': 'other: reversibility: not applicable'}, {'Irritation parameter': 'iris score', 'Basis': 'animal #3', 'Time point': 'mean after 24, 48 and 72 h', 'Score': '0', 'Max score': '2', 'Reversibility': 'other: reversibility: not applicable'}, {'Irritation parameter': 'conjunctivae score', 'Basis': 'animal #1', 'Time point': 'mean after 24, 48 and 72 h', 'Score': '0.67', 'Max score': '3', 'Reversibility': 'fully reversible within: 48 h'}, {'Irritation parameter': 'conjunctivae score', 'Basis': 'animal #2', 'Time point': 'mean after 24, 48 and 72 h', 'Score': '0.67', 'Max score': '3', 'Reversibility': 'fully reversible within: 48 h'}, {'Irritation parameter': 'conjunctivae score', 'Basis': 'animal #3', 'Time point': 'mean after 24, 48 and 72 h', 'Score': '0.67', 'Max score': '3', 'Reversibility': 'fully reversible within: 48 h'}, {'Irritation parameter': 'chemosis score', 'Basis': 'animal #1', 'Time point': 'mean after 24, 48 and 72 h', 'Score': '0', 'Max score': '4', 'Reversibility': 'other: reversibility: not applicable'}, {'Irritation parameter': 'chemosis score', 'Basis': 'animal #2', 'Time point': 'mean after 24, 48 and 72 h', 'Score': '0', 'Max score': '4', 'Reversibility': 'other: reversibility: not applicable'}, {'Irritation parameter': 'chemosis score', 'Basis': 'animal #3', 'Time point': 'mean after 24, 48 and 72 h', 'Score': '0', 'Max score': '4', 'Reversibility': 'other: reversibility: not applicable'}]</t>
  </si>
  <si>
    <t>203-757-7</t>
  </si>
  <si>
    <t>CCCCCCOC(=O)CCCCC(=O)OCCCCCC</t>
  </si>
  <si>
    <t>[{'Irritation parameter': 'cornea score opacity', 'Basis': 'animal #1', 'Time point': 'Mean of scores at 24 hr, 48 hr, 72 hr', 'Score': '0'}, {'Irritation parameter': 'cornea score opacity', 'Basis': 'animal #2', 'Time point': 'Mean of scores at 24 hr, 48 hr, 72 hr', 'Score': '0'}, {'Irritation parameter': 'cornea score opacity', 'Basis': 'animal #3', 'Time point': 'Mean of scores at 24 hr, 48 hr, 72 hr', 'Score': '0'}, {'Irritation parameter': 'cornea score opacity', 'Basis': 'animal #4', 'Time point': 'Mean of scores at 24 hr, 48 hr, 72 hr', 'Score': '0'}, {'Irritation parameter': 'iris score', 'Basis': 'animal #1', 'Time point': 'Mean of scores at 24 hr, 48 hr, 72 hr', 'Score': '0'}, {'Irritation parameter': 'iris score', 'Basis': 'animal #2', 'Time point': 'Mean of scores at 24 hr, 48 hr, 72 hr', 'Score': '0'}, {'Irritation parameter': 'iris score', 'Basis': 'animal #3', 'Time point': 'Mean of scores at 24 hr, 48 hr, 72 hr', 'Score': '0'}, {'Irritation parameter': 'iris score', 'Basis': 'animal #4', 'Time point': 'Mean of scores at 24 hr, 48 hr, 72 hr', 'Score': '0'}, {'Irritation parameter': 'conjunctivae score redness', 'Basis': 'animal #1', 'Time point': 'Mean of scores at 24 hr, 48 hr, 72 hr', 'Score': '0.33', 'Reversibility': 'fully reversible within: 48 h'}, {'Irritation parameter': 'conjunctivae score redness', 'Basis': 'animal #2', 'Time point': 'Mean of scores at 24 hr, 48 hr, 72 hr', 'Score': '1', 'Reversibility': 'fully reversible within: 7 d'}, {'Irritation parameter': 'conjunctivae score redness', 'Basis': 'animal #3', 'Time point': 'Mean of scores at 24 hr, 48 hr, 72 hr', 'Score': '1.33', 'Reversibility': 'fully reversible within: 7 d'}, {'Irritation parameter': 'conjunctivae score redness', 'Basis': 'animal #4', 'Time point': 'Mean of scores at 24 hr, 48 hr, 72 hr', 'Score': '1.33', 'Reversibility': 'fully reversible within: 7 d'}, {'Irritation parameter': 'chemosis score', 'Basis': 'animal #1', 'Time point': 'Mean of scores at 24 hr, 48 hr, 72 hr', 'Score': '0'}, {'Irritation parameter': 'chemosis score', 'Basis': 'animal #2', 'Time point': 'Mean of scores at 24 hr, 48 hr, 72 hr', 'Score': '0'}, {'Irritation parameter': 'chemosis score', 'Basis': 'animal #3', 'Time point': 'Mean of scores at 24 hr, 48 hr, 72 hr', 'Score': '0.33', 'Reversibility': 'fully reversible within: 48 h'}, {'Irritation parameter': 'chemosis score', 'Basis': 'animal #4', 'Time point': 'Mean of scores at 24 hr, 48 hr, 72 hr', 'Score': '1', 'Reversibility': 'fully reversible within: 7 d'}]</t>
  </si>
  <si>
    <t>203-765-0</t>
  </si>
  <si>
    <t>CCCCCCCCCC(C)C=O</t>
  </si>
  <si>
    <t>[{'Irritation parameter': 'cornea score', 'Basis': 'mean', 'Time point': '24, 48, 72 h', 'Score': '1.1', 'Max score': '1.3', 'Reversibility': 'fully reversible within: 7 days', 'Remarks': 'Animal 1 score 1.0, Animal 2 score 1.0, Animal 3 score 1.3'}, {'Irritation parameter': 'cornea score', 'Basis': 'mean', 'Time point': '24h', 'Score': 'ca. 1', 'Max score': '1', 'Reversibility': 'fully reversible within: 7 days'}, {'Irritation parameter': 'cornea score', 'Basis': 'mean', 'Time point': '48h', 'Score': 'ca. 1', 'Max score': '1', 'Reversibility': 'fully reversible within: 7 days'}, {'Irritation parameter': 'cornea score', 'Basis': 'mean', 'Time point': '72 h', 'Score': 'ca. 1.3', 'Max score': '2', 'Reversibility': 'fully reversible within: 7 days'}, {'Irritation parameter': 'iris score', 'Basis': 'mean', 'Time point': '24, 48, 72 h', 'Score': '1', 'Max score': '1', 'Reversibility': 'fully reversible within: 7 days', 'Remarks': 'Animal 1 score 1.0, Animal 2 score 1.0, Animal 3 score 1.0'}, {'Irritation parameter': 'iris score', 'Basis': 'mean', 'Time point': '24h', 'Score': 'ca. 1', 'Max score': '1', 'Reversibility': 'fully reversible within: 7 days'}, {'Irritation parameter': 'iris score', 'Basis': 'mean', 'Time point': '48 h', 'Score': 'ca. 1', 'Max score': '1', 'Reversibility': 'fully reversible within: 7 days'}, {'Irritation parameter': 'iris score', 'Basis': 'mean', 'Time point': '72h', 'Score': 'ca. 1', 'Max score': '1', 'Reversibility': 'fully reversible within: 7 days'}, {'Irritation parameter': 'chemosis score', 'Basis': 'mean', 'Time point': '24, 48, 72 h', 'Score': '1.6', 'Max score': '2.3', 'Reversibility': 'fully reversible within: 7 days', 'Remarks': 'Animal 1 score 1.7, Animal 2 score 0.7, Animal 3 score 2.3'}, {'Irritation parameter': 'chemosis score', 'Basis': 'mean', 'Time point': '24 h', 'Score': 'ca. 2.3', 'Max score': '3', 'Reversibility': 'fully reversible within: 7 days'}, {'Irritation parameter': 'chemosis score', 'Basis': 'mean', 'Time point': '48 h', 'Score': 'ca. 1.7', 'Max score': '3', 'Reversibility': 'fully reversible within: 7 days'}, {'Irritation parameter': 'chemosis score', 'Basis': 'mean', 'Time point': '72 h', 'Score': 'ca. 0.7', 'Max score': '1', 'Reversibility': 'fully reversible within: 7 days'}, {'Irritation parameter': 'conjunctivae score', 'Basis': 'mean', 'Time point': '24, 48, 72 h', 'Score': '2.9', 'Max score': '3', 'Reversibility': 'fully reversible within: 14 days', 'Remarks': 'Animal 1 score 3.0, Animal 2 score 2.7, Animal 3 score 3.0'}, {'Irritation parameter': 'conjunctivae score', 'Basis': 'mean', 'Time point': '24 h', 'Score': 'ca. 3', 'Max score': '3', 'Reversibility': 'fully reversible within: 14 days'}, {'Irritation parameter': 'conjunctivae score', 'Basis': 'mean', 'Time point': '48 h', 'Score': 'ca. 3', 'Max score': '3', 'Reversibility': 'fully reversible within: 14 days'}, {'Irritation parameter': 'conjunctivae score', 'Basis': 'mean', 'Time point': '72 h', 'Score': 'ca. 2.7', 'Max score': '3', 'Reversibility': 'fully reversible within: 14 days'}, {'Irritation parameter': 'conjunctivae score', 'Basis': 'mean', 'Time point': '7 days', 'Score': 'ca. 1.3', 'Max score': '2', 'Reversibility': 'fully reversible within: 14 days'}]</t>
  </si>
  <si>
    <t>203-768-7</t>
  </si>
  <si>
    <t>CC=CC=CC(=O)O</t>
  </si>
  <si>
    <t>[{'Irritation parameter': 'cornea score', 'Basis': 'mean animal 1', 'Time point': '24 to 72 hours', 'Score': '1.7', 'Max score': '4', 'Reversibility': 'fully reversible within: 10 days', 'Remarks': 'male'}, {'Irritation parameter': 'cornea score', 'Basis': 'mean animal 2', 'Time point': '24 to 72 hours', 'Score': '1.3', 'Max score': '4', 'Reversibility': 'fully reversible within: 6 days', 'Remarks': 'male'}, {'Irritation parameter': 'cornea score', 'Basis': 'mean animal 3', 'Time point': '24 to 72 hours', 'Score': '2', 'Max score': '4', 'Reversibility': 'not fully reversible within: 21 days', 'Remarks': 'male'}, {'Irritation parameter': 'cornea score', 'Basis': 'mean animal 4', 'Time point': '24 to 72 hours', 'Score': '2', 'Max score': '4', 'Reversibility': 'fully reversible within: 6 days', 'Remarks': 'female'}, {'Irritation parameter': 'cornea score', 'Basis': 'mean animal 5', 'Time point': '24 to 72 hours', 'Score': '0.7', 'Max score': '4', 'Reversibility': 'fully reversible within: 6 days', 'Remarks': 'female'}, {'Irritation parameter': 'cornea score', 'Basis': 'mean animal 6', 'Time point': '24 to 72 hours', 'Score': '2', 'Max score': '4', 'Reversibility': 'fully reversible within: 6 days', 'Remarks': 'female'}, {'Irritation parameter': 'iris score', 'Basis': 'mean animals 1 and 3', 'Time point': '24 to 72 hours', 'Score': '0', 'Max score': '2', 'Remarks': 'males. No effects on iris observed in either animal during any time period.'}, {'Irritation parameter': 'iris score', 'Basis': 'mean animals 2, 4, and 5', 'Time point': '24 to 72 hours', 'Score': '0.7', 'Max score': '2', 'Reversibility': 'fully reversible within: 6 days', 'Remarks': 'Mean score was 0.7 for each of the 3 animals individually, 1 male and 2 females.'}, {'Irritation parameter': 'iris score', 'Basis': 'mean animal 6', 'Time point': '24 to 72 hours', 'Score': '1', 'Max score': '2', 'Reversibility': 'fully reversible within: 6 days', 'Remarks': 'female'}, {'Irritation parameter': 'conjunctivae score', 'Basis': 'mean animals 1, 2, 4, and 5.', 'Time point': '24 to 72 hours', 'Score': '2.3', 'Max score': '3', 'Reversibility': 'fully reversible within: 6 days', 'Remarks': 'Mean score was 2.3 for each of the 4 animals individually, 2 males and 2 females.'}, {'Irritation parameter': 'conjunctivae score', 'Basis': 'mean animal 3', 'Time point': '24 to 72 hours', 'Score': '1.7', 'Max score': '3', 'Reversibility': 'fully reversible within: 21 days', 'Remarks': 'male'}, {'Irritation parameter': 'conjunctivae score', 'Basis': 'mean animal 6', 'Time point': '24 to 72 hours', 'Score': '2.7', 'Max score': '3', 'Reversibility': 'fully reversible within: 8 days', 'Remarks': 'female'}, {'Irritation parameter': 'chemosis score', 'Basis': 'mean animals 1 and 2', 'Time point': '24 to 72 hours', 'Score': '0.7', 'Max score': '4', 'Reversibility': 'fully reversible within: 72 hours', 'Remarks': 'males'}, {'Irritation parameter': 'chemosis score', 'Basis': 'mean animals 3, 4, and 5', 'Time point': '24 to 72 hours', 'Score': '0.3', 'Max score': '4', 'Reversibility': 'fully reversible within: 48 hours', 'Remarks': '1 male and 2 females'}, {'Irritation parameter': 'chemosis score', 'Basis': 'mean animal 6', 'Time point': '24 to 72 hours', 'Score': '1', 'Max score': '4', 'Reversibility': 'fully reversible within: 72 hours', 'Remarks': 'female'}]</t>
  </si>
  <si>
    <t>203-788-6</t>
  </si>
  <si>
    <t>C(C#CCO)O</t>
  </si>
  <si>
    <t>[{'Irritation parameter': 'cornea score', 'Basis': 'mean', 'Time point': '24, 48, 72 h', 'Score': '3.7', 'Max score': '4', 'Reversibility': 'not fully reversible within: 8 days'}, {'Irritation parameter': 'cornea score', 'Basis': 'animal #1', 'Time point': '24, 48, 72 h', 'Score': '3.3', 'Max score': '4', 'Reversibility': 'not fully reversible within: 8 days'}, {'Irritation parameter': 'cornea score', 'Basis': 'animal #2', 'Time point': '24, 48, 72 hr', 'Score': '3.7', 'Max score': '4', 'Reversibility': 'not fully reversible within: 8 days'}, {'Irritation parameter': 'cornea score', 'Basis': 'animal #3', 'Time point': '24, 48, 72 hr', 'Score': '4', 'Max score': '4', 'Reversibility': 'not fully reversible within: 8 days'}, {'Irritation parameter': 'iris score', 'Basis': 'mean', 'Time point': '24, 48, 72 hr', 'Score': '1', 'Max score': '2', 'Reversibility': 'not fully reversible within: 8 days'}, {'Irritation parameter': 'iris score', 'Basis': 'animal #1', 'Time point': '24, 48, 72 hr', 'Score': '1', 'Max score': '2', 'Reversibility': 'not fully reversible within: 8 days'}, {'Irritation parameter': 'iris score', 'Basis': 'animal #2', 'Time point': '24, 48, 72 hr', 'Score': '1', 'Max score': '2', 'Reversibility': 'not fully reversible within: 8 days'}, {'Irritation parameter': 'iris score', 'Basis': 'animal #3', 'Time point': '24, 48, 72 hr', 'Score': '1', 'Max score': '2', 'Reversibility': 'not fully reversible within: 8 days'}, {'Irritation parameter': 'conjunctivae score', 'Basis': 'mean', 'Time point': '24, 48, 72 hr', 'Score': '2', 'Max score': '3', 'Reversibility': 'not fully reversible within: 8 days'}, {'Irritation parameter': 'conjunctivae score', 'Basis': 'animal #1', 'Time point': '24, 48, 72 hr', 'Score': '2', 'Max score': '3', 'Reversibility': 'not fully reversible within: 8 days'}, {'Irritation parameter': 'conjunctivae score', 'Basis': 'animal #2', 'Time point': '24, 48, 72 hr', 'Score': '2', 'Max score': '3', 'Reversibility': 'not fully reversible within: 8 days'}, {'Irritation parameter': 'conjunctivae score', 'Basis': 'animal #3', 'Time point': '24, 48, 72 hr', 'Score': '2', 'Max score': '3', 'Reversibility': 'not fully reversible within: 8 days'}, {'Irritation parameter': 'chemosis score', 'Basis': 'mean', 'Time point': '24, 48, 72 hr', 'Score': '2.3', 'Max score': '4', 'Reversibility': 'not fully reversible within: 8 days'}, {'Irritation parameter': 'chemosis score', 'Basis': 'animal #1', 'Time point': '24, 48, 72 hr', 'Score': '2', 'Max score': '4', 'Reversibility': 'not fully reversible within: 8 days'}, {'Irritation parameter': 'chemosis score', 'Basis': 'animal #2', 'Time point': '24, 48, 72 hr', 'Score': '2.7', 'Max score': '4', 'Reversibility': 'not fully reversible within: 8 days'}, {'Irritation parameter': 'chemosis score', 'Basis': 'animal #3', 'Time point': '24, 48, 72 hr', 'Score': '2.7', 'Max score': '4', 'Reversibility': 'not fully reversible within: 8 days'}]</t>
  </si>
  <si>
    <t>203-797-5</t>
  </si>
  <si>
    <t>CCNCCO</t>
  </si>
  <si>
    <t>[{'Irritation parameter': 'conjunctivae score (exposure 4 s)', 'Basis': 'mean', 'Time point': '24 h, 48 h, 72 h', 'Score': '= 2 = 2.3', 'Max score': '3'}, {'Irritation parameter': 'conjunctivae score (exposure 30 s)', 'Basis': 'mean', 'Time point': '24 h, 48 h, 72 h', 'Score': '= 2 = 2.7', 'Max score': '3'}, {'Irritation parameter': 'conjunctivae score (exposure 24 h )', 'Basis': 'mean', 'Time point': '24 h, 48 h, 72 h', 'Score': '= 2.7 = 3', 'Max score': '3'}, {'Irritation parameter': 'chemosis score (exposure 4 s)', 'Basis': 'mean', 'Time point': '24 h, 48 h, 72 h', 'Score': '= 1 = 2.3', 'Max score': '4'}, {'Irritation parameter': 'chemosis score (exposure 30 s)', 'Basis': 'mean', 'Time point': '24 h, 48 h, 72 h', 'Score': '= 1 = 2.3', 'Max score': '4'}, {'Irritation parameter': 'chemosis score (exposure 24 h)', 'Basis': 'mean', 'Time point': '24 h, 48 h, 72 h', 'Score': '= 2.7 = 3.7', 'Max score': '4'}, {'Irritation parameter': 'cornea score (exposure 4 s)', 'Basis': 'mean', 'Time point': '24 h, 48 h, 72 h', 'Score': '= 1.7 = 2.3', 'Max score': '4'}, {'Irritation parameter': 'cornea score (exposure 30 s)', 'Basis': 'mean', 'Time point': '24 h, 48 h, 72 h', 'Score': '= 1.3 = 2', 'Max score': '4'}, {'Irritation parameter': 'cornea score (exposure 24 h)', 'Basis': 'mean', 'Time point': '24 h, 48 h, 72 h', 'Score': '= 1.3 = 1.7', 'Max score': '4'}, {'Irritation parameter': 'iris score (exposure 4 s)', 'Basis': 'mean', 'Time point': '24 h, 48 h, 72 h', 'Score': '= 0.5 = 0.7', 'Max score': '2'}, {'Irritation parameter': 'iris score (exposure 30 s)', 'Basis': 'mean', 'Time point': '24 h, 48 h, 72 h', 'Score': '= 0.3 = 0.5', 'Max score': '2'}, {'Irritation parameter': 'iris score (exposure 24 h)', 'Basis': 'mean', 'Time point': '24 h, 48 h, 72 h', 'Score': '= 0 = 0.3', 'Max score': '2'}]</t>
  </si>
  <si>
    <t>203-815-1</t>
  </si>
  <si>
    <t>C1COCCN1</t>
  </si>
  <si>
    <t>[{'Irritation parameter': 'chemosis score', 'Basis': 'animal #1', 'Time point': '24, 48 and 72 h (mean)', 'Score': '0', 'Max score': '0'}, {'Irritation parameter': 'chemosis score', 'Basis': 'animal #2', 'Time point': '24, 28 and 72 h (mean)', 'Score': '0', 'Max score': '0'}, {'Irritation parameter': 'chemosis score', 'Basis': 'animal #3', 'Time point': '24, 28 and 72 h (mean)', 'Score': '0.3', 'Max score': '1'}, {'Irritation parameter': 'conjunctivae score (redness)', 'Basis': 'animal #1', 'Time point': '24, 28 and 72 h (mean)', 'Score': '0.3', 'Max score': '1', 'Reversibility': 'fully reversible within: day 3'}, {'Irritation parameter': 'conjunctivae score (redness)', 'Basis': 'animal #2', 'Time point': '24, 28 and 72 h (mean)', 'Score': '0.7', 'Max score': '1', 'Reversibility': 'fully reversible within: day 4'}, {'Irritation parameter': 'conjunctivae score (redness)', 'Basis': 'animal #3', 'Time point': '24, 28 and 72 h (mean)', 'Score': '1', 'Max score': '2', 'Reversibility': 'fully reversible within: day 4'}, {'Irritation parameter': 'iris score', 'Basis': 'animal #1', 'Time point': '24, 28 and 72 h (mean)', 'Score': '0', 'Max score': '0'}, {'Irritation parameter': 'iris score', 'Basis': 'animal #2', 'Time point': '24, 28 and 72 h (mean)', 'Score': '0', 'Max score': '0'}, {'Irritation parameter': 'iris score', 'Basis': 'animal #3', 'Time point': '24, 28 and 72 h (mean)', 'Score': '0', 'Max score': '0'}, {'Irritation parameter': 'cornea score (intensity)', 'Basis': 'animal #1', 'Time point': '24, 28 and 72 h (mean)', 'Score': '0', 'Max score': '0'}, {'Irritation parameter': 'cornea score (intensity)', 'Basis': 'animal #2', 'Time point': '24, 28 and 72 h (mean)', 'Score': '0', 'Max score': '0'}, {'Irritation parameter': 'cornea score (intensity)', 'Basis': 'animal #3', 'Time point': '24, 28 and 72 h (mean)', 'Score': '0', 'Max score': '0'}]</t>
  </si>
  <si>
    <t>203-828-2</t>
  </si>
  <si>
    <t>CCCCCCCCC=CCCCCCCCC(=O)NCC(C)O</t>
  </si>
  <si>
    <t>[{'Irritation parameter': 'conjunctivae score', 'Basis': 'mean', 'Time point': '24h - 48h - 72h', 'Score': '1.4', 'Max score': '3', 'Reversibility': 'fully reversible within: 7 days'}, {'Irritation parameter': 'chemosis score', 'Basis': 'mean', 'Time point': '24h - 48h - 72h', 'Score': '0', 'Max score': '4', 'Reversibility': 'other: no effect'}, {'Irritation parameter': 'iris score', 'Basis': 'mean', 'Time point': '24h - 48h - 72h', 'Score': '0', 'Max score': '2', 'Reversibility': 'other: no effect'}, {'Irritation parameter': 'cornea score', 'Basis': 'mean', 'Time point': '24h - 48h - 72h', 'Score': '0', 'Max score': '4', 'Reversibility': 'other: no effect'}]</t>
  </si>
  <si>
    <t>203-845-5</t>
  </si>
  <si>
    <t>C(CCCCC(=O)O)CCCC(=O)O</t>
  </si>
  <si>
    <t>[{'Irritation parameter': 'cornea score', 'Basis': 'mean', 'Time point': '24/48/72h', 'Score': '2.2', 'Max score': '3', 'Reversibility': 'fully reversible within: 7 days'}, {'Irritation parameter': 'iris score', 'Basis': 'mean', 'Time point': '24/48/72h', 'Score': '1.3', 'Max score': '2', 'Reversibility': 'fully reversible within: 7 days'}, {'Irritation parameter': 'conjunctivae score', 'Basis': 'mean', 'Time point': '24/48/72h', 'Score': '2.7', 'Max score': '3', 'Reversibility': 'fully reversible within: 21 days'}, {'Irritation parameter': 'chemosis score', 'Basis': 'mean', 'Time point': '24/48/72h', 'Score': '2.5', 'Max score': '3', 'Reversibility': 'fully reversible within: 21 days'}]</t>
  </si>
  <si>
    <t>203-852-3</t>
  </si>
  <si>
    <t>CCCCCCO</t>
  </si>
  <si>
    <t>[{'Irritation parameter': 'cornea score', 'Basis': 'mean', 'Time point': '24 - 72 h', 'Score': '1', 'Max score': '4', 'Reversibility': 'fully reversible'}, {'Irritation parameter': 'iris score', 'Basis': 'mean', 'Time point': '24 - 72 h', 'Score': '0.2', 'Max score': '2', 'Reversibility': 'fully reversible'}, {'Irritation parameter': 'conjunctivae score', 'Basis': 'mean', 'Time point': '24 - 72 h', 'Score': '1.4', 'Max score': '3', 'Reversibility': 'fully reversible'}, {'Irritation parameter': 'chemosis score', 'Basis': 'mean', 'Time point': '24 - 72 h', 'Score': '0.6', 'Max score': '4', 'Reversibility': 'fully reversible'}]</t>
  </si>
  <si>
    <t>203-854-4</t>
  </si>
  <si>
    <t>C(CCO)CCO</t>
  </si>
  <si>
    <t>[{'Irritation parameter': 'cornea score', 'Basis': 'animal #1', 'Time point': '24 h', 'Score': '2', 'Max score': '4', 'Reversibility': 'fully reversible within: 8 days'}, {'Irritation parameter': 'cornea score', 'Basis': 'animal #2', 'Time point': '24 h', 'Score': '2', 'Max score': '4', 'Reversibility': 'fully reversible within: 8 days'}, {'Irritation parameter': 'chemosis score', 'Basis': 'animal #1', 'Time point': '24 h', 'Score': '2', 'Max score': '4', 'Reversibility': 'fully reversible within: 8 days'}, {'Irritation parameter': 'chemosis score', 'Basis': 'animal #2', 'Time point': '24 h', 'Score': '2', 'Max score': '4', 'Reversibility': 'fully reversible within: 8 days'}, {'Irritation parameter': 'conjunctivae score', 'Basis': 'animal #1', 'Time point': '24 h', 'Score': '1', 'Max score': '4', 'Reversibility': 'fully reversible within: 8 days'}, {'Irritation parameter': 'conjunctivae score', 'Basis': 'animal #2', 'Time point': '24 h', 'Score': '1', 'Max score': '4', 'Reversibility': 'fully reversible within: 8 days'}, {'Irritation parameter': 'cornea score', 'Basis': 'animal #1', 'Time point': '48 h', 'Score': '1', 'Max score': '4'}, {'Irritation parameter': 'cornea score', 'Basis': 'animal #2', 'Time point': '48 h', 'Score': '2', 'Max score': '2'}, {'Irritation parameter': 'chemosis score', 'Basis': 'animal #1', 'Time point': '48 h', 'Score': '0', 'Max score': '4'}, {'Irritation parameter': 'chemosis score', 'Basis': 'animal #2', 'Time point': '48 h', 'Score': '1', 'Max score': '4'}, {'Irritation parameter': 'conjunctivae score', 'Basis': 'animal #1', 'Time point': '48 h', 'Score': '2', 'Max score': '4'}, {'Irritation parameter': 'conjunctivae score', 'Basis': 'animal #2', 'Time point': '48 h', 'Score': '1', 'Max score': '4'}, {'Irritation parameter': 'cornea score', 'Basis': 'animal #1', 'Time point': '72 h', 'Score': '1', 'Max score': '4'}, {'Irritation parameter': 'cornea score', 'Basis': 'animal #2', 'Time point': '72 h', 'Score': '2', 'Max score': '4'}, {'Irritation parameter': 'chemosis score', 'Basis': 'mean', 'Time point': '24, 48, 72 hrs', 'Score': '0', 'Max score': '4'}, {'Irritation parameter': 'conjunctivae score', 'Basis': 'animal #1', 'Time point': '72 h', 'Score': '2', 'Max score': '4'}, {'Irritation parameter': 'conjunctivae score', 'Basis': 'animal #2', 'Time point': '72 h', 'Score': '1', 'Max score': '4'}, {'Irritation parameter': 'cornea score', 'Basis': 'animal #1', 'Time point': '8 days', 'Score': '0', 'Max score': '4'}, {'Irritation parameter': 'cornea score', 'Basis': 'animal #2', 'Time point': '8 days', 'Score': '1', 'Max score': '4'}]</t>
  </si>
  <si>
    <t>203-868-0</t>
  </si>
  <si>
    <t>C(CO)NCCO</t>
  </si>
  <si>
    <t>203-893-7</t>
  </si>
  <si>
    <t>CCCCCCC=C</t>
  </si>
  <si>
    <t>[{'Irritation parameter': 'conjunctivae score redness', 'Basis': 'mean 6 rabbits unwashed', 'Time point': '24, 48 and 72 hours', 'Score': '1.9', 'Max score': '3', 'Reversibility': 'fully reversible within: 7 days', 'Remarks': '2 animals with a score or = 2'}, {'Irritation parameter': 'conjunctivae score chemosis', 'Basis': 'mean 6 rabbits unwashed', 'Time point': '24, 48 and 72 hours', 'Score': '1.55', 'Max score': '4', 'Reversibility': 'fully reversible within: 7 days', 'Remarks': '2 animals with a score or = 2'}, {'Irritation parameter': 'iris score', 'Basis': 'mean 6 rabbits unwashed', 'Time point': '24, 48 and 72 hours', 'Score': '0.5', 'Max score': '2', 'Reversibility': 'fully reversible within: 7 days', 'Remarks': '1 animal with a score or = 1'}, {'Irritation parameter': 'cornea score opacity', 'Basis': 'mean 6 rabbits unwashed', 'Time point': '24, 48 and 72 hours', 'Score': '0.95', 'Max score': '4', 'Reversibility': 'fully reversible within: 7 days', 'Remarks': '3 animals with a score or = 1'}, {'Irritation parameter': 'conjunctivae score redness', 'Basis': 'mean 3 rabbits "washed"', 'Time point': '24-48-72 hours', 'Score': '2.1', 'Max score': '3', 'Reversibility': 'fully reversible within: 7 days', 'Remarks': 'All 3 animals with a score or = 2'}, {'Irritation parameter': 'conjunctivae score chemosis', 'Basis': 'mean 3 rabbits "washed"', 'Time point': '24-48-72 hours', 'Score': '0.56', 'Max score': '4', 'Reversibility': 'fully reversible within: 7 days', 'Remarks': '0 animal with a score or = 2'}, {'Irritation parameter': 'iris score', 'Basis': 'mean 3 rabbits "washed"', 'Time point': '24-48-72 hours', 'Score': '0.2', 'Max score': '2', 'Reversibility': 'fully reversible within: 7 days', 'Remarks': '0 animal with a score or = 1'}, {'Irritation parameter': 'cornea score opacity', 'Basis': 'mean 3 rabbits "washed"', 'Time point': '24-48-72 hours', 'Score': '0.1', 'Max score': '4', 'Reversibility': 'fully reversible within: 7 days', 'Remarks': '0 animals with a score or = 1'}]</t>
  </si>
  <si>
    <t>203-898-4</t>
  </si>
  <si>
    <t>CCCCCCC=O</t>
  </si>
  <si>
    <t>[{'Irritation parameter': 'chemosis score', 'Basis': 'mean 6 rabbits', 'Time point': '24-48-72 hours', 'Score': '0', 'Max score': '4'}, {'Irritation parameter': 'conjunctivae score (redness)', 'Basis': 'mean 6 rabbits', 'Time point': '24 h', 'Score': 'ca. 0.67', 'Max score': '3', 'Reversibility': 'fully reversible within: 48 hours', 'Remarks': 'No effects at 48 and 72 hours'}, {'Irritation parameter': 'iris score', 'Basis': 'mean 6 rabbits', 'Time point': '24-48-72 hours', 'Score': '0', 'Max score': '2'}, {'Irritation parameter': 'cornea score (opacity)', 'Basis': 'mean', 'Time point': '24 hours', 'Score': 'ca. 0.66', 'Max score': '4', 'Reversibility': 'fully reversible within: 48 hours', 'Remarks': 'No effects at 48 and 72 hours'}]</t>
  </si>
  <si>
    <t>203-910-8</t>
  </si>
  <si>
    <t>COC(=O)CCCCCCCCC=C</t>
  </si>
  <si>
    <t>[{'Irritation parameter': 'cornea score', 'Basis': 'mean out of all 3 animals', 'Time point': 'mean over 24, 48 and 72h', 'Score': '0', 'Max score': '4', 'Reversibility': 'other: reversibility: not applicable', 'Remarks': 'no effect in any animal'}, {'Irritation parameter': 'iris score', 'Basis': 'mean out of all 3 animals', 'Time point': 'mean over 24, 48 and 72h', 'Score': '0', 'Max score': '2', 'Reversibility': 'other: reversibility: not applicable', 'Remarks': 'no effect in any animal'}, {'Irritation parameter': 'conjunctivae score', 'Basis': 'animal #1', 'Time point': 'mean over 24, 48 and 72h', 'Score': '0.33', 'Max score': '3', 'Reversibility': 'fully reversible within: 72 h', 'Remarks': 'redness graded 1 was seen at reading time points 1 and 24 h.'}, {'Irritation parameter': 'conjunctivae score', 'Basis': 'animal #2', 'Time point': 'mean over 24, 48 and 72h', 'Score': '0', 'Max score': '3', 'Reversibility': 'other: reversibility: not applicable', 'Remarks': 'no effect'}, {'Irritation parameter': 'conjunctivae score', 'Basis': 'animal #3', 'Time point': 'mean over 24, 48 and 72h', 'Score': '0', 'Max score': '3', 'Reversibility': 'other: reversibility: not applicable', 'Remarks': 'no effect'}, {'Irritation parameter': 'chemosis score', 'Basis': 'mean of 3 animals', 'Time point': 'mean over 24, 48 and 72h', 'Score': '0', 'Max score': '4', 'Reversibility': 'other: reversibility: not applicable', 'Remarks': 'no effect in any animal'}]</t>
  </si>
  <si>
    <t>203-911-3</t>
  </si>
  <si>
    <t>CCCCCCCCCCCC(=O)OC</t>
  </si>
  <si>
    <t>[{'Irritation parameter': 'conjunctivae score', 'Basis': 'mean', 'Time point': '24, 48, 72 hours', 'Score': '1.37', 'Max score': '3', 'Reversibility': 'other: see result details below.', 'Remarks': 'mean score range for individual rabbits 1.3-1.44'}, {'Irritation parameter': 'chemosis score', 'Basis': 'mean', 'Time point': '24, 48, 72 hours', 'Score': '0.17', 'Max score': '4', 'Reversibility': 'other: see result details below.', 'Remarks': 'mean score range for individual rabbits 0.11-0.22'}, {'Irritation parameter': 'iris score', 'Basis': 'mean', 'Time point': '24, 48, 72 hours', 'Score': '0.17', 'Max score': '2', 'Reversibility': 'other: see result details below.', 'Remarks': 'mean score range for individual rabbits 0-0.33'}, {'Irritation parameter': 'cornea score', 'Basis': 'mean', 'Time point': '24, 48, 72 hours', 'Score': '0.22', 'Max score': '4', 'Reversibility': 'other: see result details below.', 'Remarks': 'mean score range for individual rabbits 0-.44'}]</t>
  </si>
  <si>
    <t>203-919-7</t>
  </si>
  <si>
    <t>CCOCCOCCO</t>
  </si>
  <si>
    <t>[{'Irritation parameter': 'cornea score', 'Basis': 'mean', 'Time point': '24, 48, 72 hours', 'Score': '0', 'Max score': '0', 'Reversibility': 'other: no effects seen'}, {'Irritation parameter': 'iris score', 'Basis': 'mean', 'Time point': '24, 48 and 72 hours', 'Score': '0', 'Max score': '0', 'Reversibility': 'other: no effects seen'}, {'Irritation parameter': 'conjunctivae score', 'Basis': 'mean', 'Time point': '24, 48 and 72 hours', 'Score': '0.3', 'Max score': '2', 'Reversibility': 'fully reversible within: 48 hours'}, {'Irritation parameter': 'chemosis score', 'Basis': 'mean', 'Time point': '24, 48 and 72 hours', 'Score': '0', 'Max score': '0', 'Reversibility': 'fully reversible within: 24 hours'}]</t>
  </si>
  <si>
    <t>203-920-2</t>
  </si>
  <si>
    <t>C(CCl)OCOCCCl</t>
  </si>
  <si>
    <t>[{'Irritation parameter': 'Maximum mean total score (MMTS)', 'Basis': 'mean', 'Time point': '7 hours', 'Score': '13', 'Max score': '110', 'Reversibility': 'fully reversible within: 72h'}, {'Irritation parameter': 'cornea score', 'Basis': 'mean', 'Time point': '24-72h', 'Score': '0', 'Max score': '4', 'Reversibility': 'fully reversible'}, {'Irritation parameter': 'iris score', 'Basis': 'mean', 'Time point': '24-72h', 'Score': '0', 'Max score': '2', 'Reversibility': 'fully reversible'}, {'Irritation parameter': 'conjunctivae score', 'Basis': 'mean', 'Time point': '24-72h', 'Score': '0.78', 'Max score': '3', 'Reversibility': 'fully reversible within: 72h'}, {'Irritation parameter': 'chemosis score', 'Basis': 'mean', 'Time point': '24-72h', 'Score': '0.28', 'Max score': '4', 'Reversibility': 'not fully reversible within: 48h'}]</t>
  </si>
  <si>
    <t>203-924-4</t>
  </si>
  <si>
    <t>COCCOCCOC</t>
  </si>
  <si>
    <t>[{'Irritation parameter': 'cornea score opacity', 'Basis': 'animal #1 male', 'Time point': 'mean of 24, 48, and 72 hours after application', 'Score': '0'}, {'Irritation parameter': 'cornea score opacity', 'Basis': 'animal #2 female', 'Time point': 'mean of 24, 48, and 72 hours after application', 'Score': '2', 'Reversibility': 'not fully reversible within: 21 days'}, {'Irritation parameter': 'cornea score opacity', 'Basis': 'animal #3 female', 'Time point': 'mean of 24, 48, and 72 hours after application', 'Score': '1', 'Reversibility': 'fully reversible within: 10 days'}, {'Irritation parameter': 'iris score', 'Basis': 'animal #1 male', 'Time point': 'mean of 24, 48, and 72 hours after application', 'Score': '0'}, {'Irritation parameter': 'iris score', 'Basis': 'animal #2 female', 'Time point': 'mean of 24, 48, and 72 hours after application', 'Score': '1', 'Reversibility': 'fully reversible within: 7 days'}, {'Irritation parameter': 'iris score', 'Basis': 'animal #3 female', 'Time point': 'mean of 24, 48, and 72 hours after application', 'Score': '1', 'Reversibility': 'fully reversible within: 4 days'}, {'Irritation parameter': 'conjunctivae score redness', 'Basis': 'animal #1 male', 'Time point': 'mean of 24, 48, and 72 hours after application', 'Score': '0'}, {'Irritation parameter': 'conjunctivae score redness', 'Basis': 'animal #2 female', 'Time point': 'mean of 24, 48, and 72 hours after application', 'Score': '2.67', 'Max score': '3', 'Reversibility': 'fully reversible within: 21 days'}, {'Irritation parameter': 'conjunctivae score redness', 'Basis': 'animal #3 female', 'Time point': 'mean of 24, 48, and 72 hours after application', 'Score': '2', 'Reversibility': 'fully reversible within: 14 days'}, {'Irritation parameter': 'chemosis score', 'Basis': 'animal #1 male', 'Time point': 'mean of 24, 48, and 72 hours after application', 'Score': '0'}, {'Irritation parameter': 'chemosis score', 'Basis': 'animal #2 female', 'Time point': 'mean of 24, 48, and 72 hours after application', 'Score': '1', 'Reversibility': 'fully reversible within: 14 days'}, {'Irritation parameter': 'chemosis score', 'Basis': 'animal #3 female', 'Time point': 'mean of 24, 48, and 72 hours after application', 'Score': '1', 'Reversibility': 'fully reversible within: 4 days'}, {'Irritation parameter': 'other: discharge', 'Basis': 'animal #1 male', 'Time point': 'mean of 24, 48, and 72 hours after application', 'Score': '0'}, {'Irritation parameter': 'other: discharge', 'Basis': 'animal #2 female', 'Time point': 'mean of 24, 48, and 72 hours after application', 'Score': '1.67', 'Max score': '2', 'Reversibility': 'fully reversible within: 7 days'}, {'Irritation parameter': 'other: discharge', 'Basis': 'animal #3 female', 'Time point': 'mean of 24, 48, and 72 hours after application', 'Score': '1.3', 'Max score': '2', 'Reversibility': 'fully reversible within: 4 days'}]</t>
  </si>
  <si>
    <t>214-185-2</t>
  </si>
  <si>
    <t>C(=O)(N)[O-].[NH4+]</t>
  </si>
  <si>
    <t>[{'Irritation parameter': 'iris score', 'Basis': 'animal #1', 'Time point': 'average of 24, 48 and 72 hours', 'Score': '1', 'Max score': '2', 'Reversibility': 'fully reversible within: 21 days'}, {'Irritation parameter': 'iris score', 'Basis': 'animal #2', 'Time point': 'average of 24, 48 and 72 hours', 'Score': '0', 'Max score': '2'}, {'Irritation parameter': 'iris score', 'Basis': 'animal #3', 'Time point': 'average of 24, 48 and 72 hours', 'Score': '0', 'Max score': '2'}, {'Irritation parameter': 'cornea score', 'Basis': 'animal #1', 'Time point': 'average of 24, 48 and 72 hours', 'Score': '1', 'Max score': '4', 'Reversibility': 'fully reversible within: 21 days', 'Remarks': 'density'}, {'Irritation parameter': 'cornea score', 'Basis': 'animal #2', 'Time point': 'average of 24, 48 and 72 hours', 'Score': '0', 'Max score': '4', 'Remarks': 'density'}, {'Irritation parameter': 'cornea score', 'Basis': 'animal #3', 'Time point': 'average of 24, 48 and 72 hours', 'Score': '0', 'Max score': '4', 'Remarks': 'density'}, {'Irritation parameter': 'cornea score', 'Basis': 'animal #1', 'Time point': 'average of 24, 48 and 72 hours', 'Score': '2.3', 'Max score': '4', 'Reversibility': 'fully reversible within: 21 days', 'Remarks': 'area'}, {'Irritation parameter': 'cornea score', 'Basis': 'animal #2', 'Time point': 'average of 24, 48 and 72 hours', 'Score': '0', 'Max score': '4', 'Remarks': 'area'}, {'Irritation parameter': 'cornea score', 'Basis': 'animal #3', 'Time point': 'average of 24, 48 and 72 hours', 'Score': '0', 'Max score': '4', 'Remarks': 'area'}, {'Irritation parameter': 'conjunctivae score', 'Basis': 'animal #1', 'Time point': 'average of 24, 48 and 72 hours', 'Score': '2.6', 'Max score': '3', 'Reversibility': 'fully reversible within: 21 days', 'Remarks': 'redness'}, {'Irritation parameter': 'conjunctivae score', 'Basis': 'animal #2', 'Time point': 'average of 24, 48 and 72 hours', 'Score': '1', 'Max score': '3', 'Reversibility': 'fully reversible within: 21 days', 'Remarks': 'redness'}, {'Irritation parameter': 'conjunctivae score', 'Basis': 'animal #3', 'Time point': 'average of 24, 48 and 72 hours', 'Score': '0.6', 'Max score': '3', 'Reversibility': 'fully reversible within: 21 days', 'Remarks': 'redness'}, {'Irritation parameter': 'chemosis score', 'Basis': 'animal #1', 'Time point': 'average of 24, 48 and 72 hours', 'Score': '2.6', 'Max score': '4', 'Reversibility': 'fully reversible within: 21 days'}, {'Irritation parameter': 'chemosis score', 'Basis': 'animal #2', 'Time point': 'average of 24, 48 and 72 hours', 'Score': '0', 'Max score': '4'}, {'Irritation parameter': 'chemosis score', 'Basis': 'animal #3', 'Time point': 'average of 24, 48 and 72 hours', 'Score': '0', 'Max score': '4'}]</t>
  </si>
  <si>
    <t>234-364-9</t>
  </si>
  <si>
    <t>[NH4+].[NH4+].[O-][W](=O)(=O)[O-]</t>
  </si>
  <si>
    <t>234-365-4</t>
  </si>
  <si>
    <t>B([O-])([O-])[O-].[Al+3]</t>
  </si>
  <si>
    <t>[{'Irritation parameter': 'cornea score', 'Basis': 'animal #1 mean over 3 time points', 'Time point': '24, 48, 72 h', 'Score': '0', 'Max score': '4', 'Reversibility': 'other: Corneal ulceration or opacity were not evident', 'Remarks': '1% v/v test material in liquid paraffin'}, {'Irritation parameter': 'iris score', 'Basis': 'animal #1 mean over 3 time points', 'Time point': '24, 48, 72 h', 'Score': '0', 'Max score': '2', 'Reversibility': 'other: Iridic changes were not evident', 'Remarks': '1% v/v test material in liquid paraffin'}, {'Irritation parameter': 'conjunctivae score redness', 'Basis': 'animal #1 mean over 3 time points', 'Time point': '24, 48, 72 h', 'Score': '0.3', 'Max score': '3', 'Reversibility': 'fully reversible within: 48 hours', 'Remarks': '1% v/v test material in liquid paraffin'}, {'Irritation parameter': 'chemosis score', 'Basis': 'animal #1 mean over 3 time points', 'Time point': '24, 48, 72 h', 'Score': '0', 'Max score': '4', 'Reversibility': 'fully reversible within: 24 hours', 'Remarks': '1% v/v test material in liquid paraffin'}, {'Irritation parameter': 'other: Discharge', 'Basis': 'animal #1 mean over 3 time points', 'Time point': '24, 48, 72 h', 'Score': '0', 'Max score': '3', 'Reversibility': 'fully reversible within: 24 hours', 'Remarks': '1% v/v test material in liquid paraffin'}, {'Irritation parameter': 'cornea score', 'Basis': 'animal #2 mean over 3 time points', 'Time point': '24, 48, 72 h', 'Score': '0', 'Max score': '4', 'Reversibility': 'other: Corneal ulceration or opacity were not evident', 'Remarks': '3% v/v test material in liquid paraffin'}, {'Irritation parameter': 'iris score', 'Basis': 'animal #2 mean over 3 time points', 'Time point': '24, 48, 72 h', 'Score': '0', 'Max score': '2', 'Reversibility': 'other: Iridic changes were not evident', 'Remarks': '3% v/v test material in liquid paraffin'}, {'Irritation parameter': 'conjunctivae score redness', 'Basis': 'animal #2 mean over 3 time points', 'Time point': '24, 48, 72 h', 'Score': '0.7', 'Max score': '3', 'Reversibility': 'fully reversible within: 72 hours', 'Remarks': '3% v/v test material in liquid paraffin'}, {'Irritation parameter': 'chemosis score', 'Basis': 'animal #2 mean over 3 time points', 'Time point': '24, 48, 72 h', 'Score': '0', 'Max score': '4', 'Reversibility': 'fully reversible within: 24 hours', 'Remarks': '3% v/v test material in liquid paraffin'}, {'Irritation parameter': 'other: Discharge', 'Basis': 'animal #2 mean over 3 time points', 'Time point': '24, 48, 72 h', 'Score': '0', 'Max score': '3', 'Reversibility': 'fully reversible within: 24 hours', 'Remarks': '3% v/v test material in liquid paraffin'}, {'Irritation parameter': 'cornea score', 'Basis': 'animal #3 mean over 3 time points', 'Time point': '24, 48, 72 h', 'Score': '0.3', 'Max score': '4', 'Reversibility': 'fully reversible within: 48 hours', 'Remarks': '5% v/v test material in liquid paraffin'}, {'Irritation parameter': 'other: Area of corneal opacity', 'Basis': 'animal #3 mean over 3 time points', 'Time point': '24, 48, 72 h', 'Score': '0.7', 'Max score': '4', 'Reversibility': 'fully reversible within: 48 hours', 'Remarks': '5% v/v test material in liquid paraffin'}, {'Irritation parameter': 'iris score', 'Basis': 'animal #3 mean over 3 time points', 'Time point': '24, 48, 72 h', 'Score': '0.3', 'Max score': '2', 'Reversibility': 'fully reversible within: 48 hours', 'Remarks': '5% v/v test material in liquid paraffin'}, {'Irritation parameter': 'conjunctivae score redness', 'Basis': 'animal #3 mean over 3 time points', 'Time point': '24, 48, 72 h', 'Score': '1', 'Max score': '3', 'Reversibility': 'fully reversible within: 72 hours', 'Remarks': '5% v/v test material in liquid paraffin'}, {'Irritation parameter': 'chemosis score', 'Basis': 'animal #3 mean over 3 time points', 'Time point': '24, 48, 72 h', 'Score': '1', 'Max score': '4', 'Reversibility': 'fully reversible within: 72 hours', 'Remarks': '5% v/v test material in liquid paraffin'}, {'Irritation parameter': 'other: Discharge', 'Basis': 'animal #3 mean over 3 time points', 'Time point': '24, 48, 72 h', 'Score': '0.3', 'Max score': '3', 'Reversibility': 'fully reversible within: 48 hours', 'Remarks': '5% v/v test material in liquid paraffin'}]</t>
  </si>
  <si>
    <t>214-254-7</t>
  </si>
  <si>
    <t>CCCCCCC(CO)O</t>
  </si>
  <si>
    <t>[{'Irritation parameter': 'cornea score', 'Basis': 'mean', 'Time point': '1 h, 24 h, 48 h, 72 h', 'Score': '0', 'Max score': '4', 'Remarks': 'Score for each animal was 0 at any observation time.'}, {'Irritation parameter': 'iris score', 'Basis': 'mean', 'Time point': '1 h, 24 h, 48 h, 72 h', 'Score': '0', 'Max score': '2', 'Remarks': 'Score for each animal was 0 at any observation time.'}, {'Irritation parameter': 'conjunctivae score redness', 'Basis': 'mean', 'Time point': '1 h', 'Score': '1', 'Max score': '3', 'Reversibility': 'fully reversible within: 24 h', 'Remarks': 'Score for each animal was 1 after 1 h.'}, {'Irritation parameter': 'conjunctivae score redness', 'Basis': 'mean', 'Time point': '24 h, 48 h, 72 h', 'Score': '0', 'Max score': '3', 'Remarks': 'Score for each animal was 0 after 24 h, 48 h and 72 h.'}, {'Irritation parameter': 'chemosis score', 'Basis': 'mean', 'Time point': '1 h, 24 h, 48 h, 72 h', 'Score': '0', 'Max score': '4', 'Remarks': 'Score for each animal was 0 at any observation time.'}]</t>
  </si>
  <si>
    <t>214-275-1</t>
  </si>
  <si>
    <t>C(CC(C(=O)O)N)CN=C(N)N.Cl</t>
  </si>
  <si>
    <t>[{'Irritation parameter': 'cornea score', 'Basis': 'animal #1', 'Time point': 'mean over 24, 48, and 72 h', 'Score': '1.33', 'Max score': '4', 'Reversibility': 'fully reversible within: 6 days'}, {'Irritation parameter': 'cornea score', 'Basis': 'animal #2', 'Time point': 'mean over 24, 48, and 72 h', 'Score': '2', 'Max score': '4', 'Reversibility': 'not fully reversible within: 21 days'}, {'Irritation parameter': 'cornea score', 'Basis': 'animal #3', 'Time point': 'mean over 24, 48, and 72 h', 'Score': '2', 'Max score': '4', 'Reversibility': 'fully reversible within: 8 days'}, {'Irritation parameter': 'cornea score', 'Basis': 'animal #4', 'Time point': 'mean over 24, 48, and 72 h', 'Score': '1.67', 'Max score': '4', 'Reversibility': 'fully reversible within: 6 days'}, {'Irritation parameter': 'cornea score', 'Basis': 'animal #5', 'Time point': 'mean over 24, 48, and 72 h', 'Score': '1', 'Max score': '4', 'Reversibility': 'fully reversible within: 8 days'}, {'Irritation parameter': 'cornea score', 'Basis': 'animal #6', 'Time point': 'mean over 24, 48, and 72 h', 'Score': '1.33', 'Max score': '4', 'Reversibility': 'fully reversible within: 8 days'}, {'Irritation parameter': 'iris score', 'Basis': 'animal #1', 'Time point': 'mean over 24, 48, and 72 h', 'Score': '0', 'Max score': '2', 'Reversibility': 'other: reversibility: not applicable', 'Remarks': 'no effects at any reading time point'}, {'Irritation parameter': 'iris score', 'Basis': 'animal #2', 'Time point': 'mean over 24, 48, and 72 h', 'Score': '0.67', 'Max score': '2', 'Reversibility': 'not fully reversible within: 21 days', 'Remarks': 'still circumcorneal injections after 21 days'}, {'Irritation parameter': 'iris score', 'Basis': 'animal #3', 'Time point': 'mean over 24, 48, and 72 h', 'Score': '0.33', 'Max score': '2', 'Reversibility': 'fully reversible within: 72 h'}, {'Irritation parameter': 'iris score', 'Basis': 'animal #4', 'Time point': 'mean over 24, 48, and 72 h', 'Score': '0.33', 'Max score': '2', 'Reversibility': 'fully reversible within: 48 h'}, {'Irritation parameter': 'iris score', 'Basis': 'animal #5', 'Time point': 'mean over 24, 48, and 72 h', 'Score': '0', 'Max score': '2', 'Reversibility': 'fully reversible within: 10 days', 'Remarks': 'circumcorneal injections at day 6-8'}, {'Irritation parameter': 'iris score', 'Basis': 'animal #6', 'Time point': 'mean over 24, 48, and 72 h', 'Score': '0', 'Max score': '2', 'Reversibility': 'fully reversible within: 8 days', 'Remarks': 'circumcorneal injections at day 6'}, {'Irritation parameter': 'conjunctivae score', 'Basis': 'mean out of 5/6 animals', 'Time point': 'mean over 24, 48, and 72 h', 'Score': '3', 'Max score': '3', 'Reversibility': 'fully reversible within: 21 days', 'Remarks': 'The scores were decreasing during the stuy and lasted until day 10 in 2/6 animals and until day 17 in 3/6 animals.'}, {'Irritation parameter': 'conjunctivae score', 'Basis': 'animal #2', 'Time point': 'mean over 24, 48, and 72 h', 'Score': '3', 'Max score': '3', 'Reversibility': 'not fully reversible within: 21 days'}, {'Irritation parameter': 'chemosis score', 'Basis': 'animal #1', 'Time point': 'mean over 24, 48, and 72 h', 'Score': '1', 'Max score': '4', 'Reversibility': 'fully reversible within: 6 days'}, {'Irritation parameter': 'chemosis score', 'Basis': 'animal #2', 'Time point': 'mean over 24, 48, and 72 h', 'Score': '2', 'Max score': '4', 'Reversibility': 'not fully reversible within: 21 days'}, {'Irritation parameter': 'chemosis score', 'Basis': 'animal #3', 'Time point': 'mean over 24, 48, and 72 h', 'Score': '2', 'Max score': '4', 'Reversibility': 'fully reversible within: 8 days'}, {'Irritation parameter': 'chemosis score', 'Basis': 'animal #4', 'Time point': 'mean over 24, 48, and 72 h', 'Score': '1.33', 'Max score': '4', 'Reversibility': 'fully reversible within: 17 days'}, {'Irritation parameter': 'chemosis score', 'Basis': 'animal #5', 'Time point': 'mean over 24, 48, and 72 h', 'Score': '1', 'Max score': '4', 'Reversibility': 'fully reversible within: 10 days'}, {'Irritation parameter': 'chemosis score', 'Basis': 'animal #6', 'Time point': 'mean over 24, 48, and 72 h', 'Score': '1.67', 'Max score': '4', 'Reversibility': 'fully reversible within: 17 days'}]</t>
  </si>
  <si>
    <t>203-940-1</t>
  </si>
  <si>
    <t>CCOCCOCCOC(=O)C</t>
  </si>
  <si>
    <t>[{'Irritation parameter': 'cornea score', 'Basis': 'mean', 'Time point': '24, 48 and 72 hours', 'Score': '0.6', 'Max score': '1', 'Reversibility': 'fully reversible within: 7 days'}, {'Irritation parameter': 'iris score', 'Basis': 'mean', 'Time point': '24, 48 and 72 hours', 'Score': '0.5', 'Max score': '1', 'Reversibility': 'fully reversible within: 7 days'}, {'Irritation parameter': 'conjunctivae score', 'Basis': 'mean', 'Time point': '24, 48 and 72 hours', 'Score': '0.5', 'Max score': '1', 'Reversibility': 'fully reversible within: 7 days'}, {'Irritation parameter': 'chemosis score', 'Basis': 'mean', 'Time point': '24, 48 and 72 hours', 'Score': '0.4', 'Max score': '2', 'Reversibility': 'fully reversible within: 7 days'}]</t>
  </si>
  <si>
    <t>203-951-1</t>
  </si>
  <si>
    <t>CCCCCCOCCO</t>
  </si>
  <si>
    <t>[{'Irritation parameter': 'cornea score', 'Basis': 'mean', 'Time point': '24, 48, 72 hours', 'Score': '0', 'Max score': '4'}, {'Irritation parameter': 'iris score', 'Basis': 'mean', 'Time point': '24, 48, 72 hours', 'Score': '0', 'Max score': '2'}, {'Irritation parameter': 'conjunctivae score', 'Basis': 'mean', 'Time point': '24, 48, 72 hours', 'Score': '0.56', 'Max score': '3', 'Reversibility': 'fully reversible within: 72 hours'}, {'Irritation parameter': 'chemosis score', 'Basis': 'mean', 'Time point': '24, 48, 72 hours', 'Score': '0', 'Max score': '4'}]</t>
  </si>
  <si>
    <t>203-962-1</t>
  </si>
  <si>
    <t>COCCOCCOCCO</t>
  </si>
  <si>
    <t>[{'Irritation parameter': 'cornea score', 'Basis': 'animal #1', 'Time point': '1, 24, 48, 72 h', 'Score': '0', 'Max score': '0'}, {'Irritation parameter': 'cornea score', 'Basis': 'animal #2', 'Time point': '1, 24, 48, 72h', 'Score': '0', 'Max score': '0'}, {'Irritation parameter': 'cornea score', 'Basis': 'animal #3', 'Time point': '1, 24, 48, 72h', 'Score': '0', 'Max score': '0'}, {'Irritation parameter': 'iris score', 'Basis': 'animal #1', 'Time point': '1, 24, 48, 72h', 'Score': '0', 'Max score': '0'}, {'Irritation parameter': 'iris score', 'Basis': 'animal #2', 'Time point': '1, 24, 48, 72h', 'Score': '0', 'Max score': '0'}, {'Irritation parameter': 'iris score', 'Basis': 'animal #3', 'Time point': '1, 24, 48, 72h', 'Score': '0', 'Max score': '0'}, {'Irritation parameter': 'conjunctivae score', 'Basis': 'animal #1', 'Time point': '1, 24, 48, 72h', 'Score': '0.3', 'Max score': '1', 'Reversibility': 'fully reversible within: 48h', 'Remarks': 'Redness of conjunctiva - Mean score following grading at 24, 48 and 72 hours after instillation of the test material'}, {'Irritation parameter': 'conjunctivae score', 'Basis': 'animal #2', 'Time point': '1, 24, 48, 72h', 'Score': '1', 'Max score': '1', 'Reversibility': 'fully reversible within: 8 days', 'Remarks': 'Redness of conjunctiva - mean scores following grading at 24, 48 and 72 hours after instillation of the test material'}, {'Irritation parameter': 'conjunctivae score', 'Basis': 'animal #3', 'Time point': '1, 24, 48, 72h', 'Score': '1', 'Max score': '1', 'Reversibility': 'fully reversible within: 8 days', 'Remarks': 'Redness of conjunctiva - mean scores following grading at 24, 48 and 72 hours after instillation of the test material'}, {'Irritation parameter': 'chemosis score', 'Basis': 'animal #1', 'Time point': '1, 24h', 'Score': '0.3', 'Max score': '1', 'Reversibility': 'fully reversible within: 48h', 'Remarks': 'mean scores following grading at 24, 48 and 72 hours after instillation of the test material'}, {'Irritation parameter': 'chemosis score', 'Basis': 'animal #2', 'Time point': '1, 24h', 'Score': '0.3', 'Max score': '1', 'Reversibility': 'fully reversible within: 48h', 'Remarks': 'mean scores following grading at 24, 48 and 72 hours after instillation of the test material'}, {'Irritation parameter': 'chemosis score', 'Basis': 'animal #3', 'Time point': '1, 24, 48, 72h', 'Score': '1', 'Max score': '2', 'Reversibility': 'fully reversible within: 8 days', 'Remarks': 'mean scores following grading at 24, 48 and 72 hours after instillation of the test material'}]</t>
  </si>
  <si>
    <t>203-963-7</t>
  </si>
  <si>
    <t>CCOCCOCCOCC</t>
  </si>
  <si>
    <t>[{'Irritation parameter': 'chemosis score', 'Basis': 'mean 3 rabbits', 'Time point': '24-48-72 hours', 'Score': '2.6', 'Max score': '4', 'Reversibility': 'fully reversible within: 8, 9 and 15 days'}, {'Irritation parameter': 'conjunctivae score (redness)', 'Basis': 'mean 3 rabbits', 'Time point': '24-48-72 hours', 'Score': '2', 'Max score': '3', 'Reversibility': 'fully reversible within: 5, 9 and 10 days'}, {'Irritation parameter': 'conjunctivae score (discharge)', 'Basis': 'mean 3 rabbits', 'Time point': '24-48-72 hours', 'Score': '1.25', 'Max score': '3', 'Reversibility': 'fully reversible within: 4 (2 rabbits) and 6 days'}, {'Irritation parameter': 'iris score', 'Basis': 'mean 3 rabbits', 'Time point': '24-48-72 hours', 'Score': '0.7', 'Max score': '2', 'Reversibility': 'fully reversible within: 5 and 11 days', 'Remarks': 'Effects on 2 rabbits only'}, {'Irritation parameter': 'cornea score (intensity)', 'Basis': 'mean 3 rabbits', 'Time point': '24-48-72 hours', 'Score': '1.2', 'Max score': '4', 'Reversibility': 'fully reversible within: 5 (2 rabbits) and 13 days'}, {'Irritation parameter': 'cornea score (area)', 'Basis': 'mean 3 rabbits', 'Time point': '24-48-72 hours', 'Score': '2.8', 'Max score': '4', 'Reversibility': 'fully reversible within: 5 (2rabbits) and 13 days'}]</t>
  </si>
  <si>
    <t>203-965-8</t>
  </si>
  <si>
    <t>C=CCCCCCCCCC(=O)O</t>
  </si>
  <si>
    <t>[{'Irritation parameter': 'cornea score', 'Basis': 'mean out of all 3 animals', 'Time point': 'mean over 24, 48 and 72h', 'Score': '0', 'Max score': '4', 'Reversibility': 'other: reversibility: not applicable', 'Remarks': 'no effect in any animal'}, {'Irritation parameter': 'iris score', 'Basis': 'mean out of all 3 animals', 'Time point': 'mean over 24, 48 and 72h', 'Score': '0', 'Max score': '2', 'Reversibility': 'other: reversibility: not applicable', 'Remarks': 'no effect in any animal'}, {'Irritation parameter': 'conjunctivae score', 'Basis': 'animal #1', 'Time point': 'mean over 24, 48 and 72h', 'Score': '0.33', 'Max score': '3', 'Reversibility': 'fully reversible within: 48 h', 'Remarks': 'slight redness graded 1 was only seen at reading time point 24 h'}, {'Irritation parameter': 'conjunctivae score', 'Basis': 'animal #2', 'Time point': 'mean over 24, 48 and 72h', 'Score': '0.66', 'Max score': '4', 'Reversibility': 'fully reversible within: 72 h', 'Remarks': 'slight redness graded 1 was seen at each of reading time points 1, 24 and 48 h'}, {'Irritation parameter': 'conjunctivae score', 'Basis': 'animal #3', 'Time point': 'mean over 24, 48 and 72h', 'Score': '0.33', 'Max score': '3', 'Reversibility': 'fully reversible within: 48 h', 'Remarks': 'slight redness graded 1 was seen at reading time points 1 and 24 hour'}, {'Irritation parameter': 'chemosis score', 'Basis': 'mean out of all 3 animals', 'Time point': 'mean over 24, 48 and 72h', 'Score': '0', 'Max score': '4', 'Reversibility': 'other: reversibility: not applicable', 'Remarks': 'no effect in any animal'}]</t>
  </si>
  <si>
    <t>203-966-3</t>
  </si>
  <si>
    <t>CCCCCCCCCCCCCCCC(=O)OC</t>
  </si>
  <si>
    <t>[{'Irritation parameter': 'cornea score', 'Basis': 'other: all animals of group 1', 'Time point': '1 h and later', 'Score': '0', 'Max score': '4'}, {'Irritation parameter': 'cornea score', 'Basis': 'other: all animals of group 2', 'Time point': '1 h and later', 'Score': '0', 'Max score': '4'}, {'Irritation parameter': 'iris score', 'Basis': 'other: all animals of group 1', 'Time point': '1 h and later', 'Score': '0', 'Max score': '2'}, {'Irritation parameter': 'iris score', 'Basis': 'other: all animals of group 2', 'Time point': '1 h and later', 'Score': '0', 'Max score': '2'}, {'Irritation parameter': 'conjunctivae score', 'Basis': 'other: 3 animals of group 1', 'Time point': '1 h / 24 h / 48 h / 72 h', 'Score': '1', 'Max score': '3', 'Reversibility': 'other: reversible after 72 hours'}, {'Irritation parameter': 'conjunctivae score', 'Basis': 'other: 2 animals of group 1', 'Time point': 'no data', 'Score': '2', 'Max score': '3', 'Reversibility': 'no data'}, {'Irritation parameter': 'conjunctivae score', 'Basis': 'other: 1 animal of group 2', 'Time point': '1 h / 24 h / 48 h / 72 h', 'Score': '1', 'Max score': '3', 'Reversibility': 'other: reversible after 72 hours'}, {'Irritation parameter': 'conjunctivae score', 'Basis': 'other: 2 animals of group 2', 'Time point': 'no data', 'Score': '2', 'Max score': '3', 'Reversibility': 'no data'}, {'Irritation parameter': 'chemosis score', 'Basis': 'other: 4 animals of group 1', 'Time point': '1 h / 24 h', 'Score': '1', 'Max score': '4', 'Reversibility': 'other: reversible after 24 hours'}, {'Irritation parameter': 'chemosis score', 'Basis': 'other: 1 animal of group 1', 'Time point': '1 h and later', 'Score': '0', 'Max score': '4'}, {'Irritation parameter': 'chemosis score', 'Basis': 'other: 2 animals of group 2', 'Time point': '1 h / 24 h', 'Score': '1', 'Max score': '4', 'Reversibility': 'other: reversible after 24 hours'}, {'Irritation parameter': 'chemosis score', 'Basis': 'other: 1 animal of group 2', 'Time point': '1 h and later', 'Score': '0', 'Max score': '4'}]</t>
  </si>
  <si>
    <t>203-977-3</t>
  </si>
  <si>
    <t>COCCOCCOCCOC</t>
  </si>
  <si>
    <t>[{'Irritation parameter': 'other: primary irritation score', 'Basis': 'other: calculation method for primary irritation score', 'Time point': 'mean of 24, 48 and 72 hs', 'Score': 'ca. 38', 'Max score': '100', 'Reversibility': 'not fully reversible within: 21 days'}, {'Irritation parameter': 'cornea score', 'Basis': 'mean 3 animals', 'Time point': 'mean of 24, 48 and 72 h', 'Score': 'ca. 1.1', 'Max score': '4', 'Reversibility': 'not fully reversible within: 21 days'}, {'Irritation parameter': 'conjunctivae score', 'Basis': 'mean 3 animals', 'Time point': 'mean of 24, 48 and 72 h', 'Score': 'ca. 2.1', 'Max score': '4', 'Reversibility': 'not fully reversible within: 21 days'}]</t>
  </si>
  <si>
    <t>203-988-3</t>
  </si>
  <si>
    <t>CCCCCCOCCOCCO</t>
  </si>
  <si>
    <t>[{'Irritation parameter': 'cornea score', 'Basis': 'mean', 'Time point': '24, 48 and 72 hours', 'Score': '1'}, {'Irritation parameter': 'iris score', 'Basis': 'mean', 'Time point': '24, 48 and 72 h', 'Score': '0.67'}, {'Irritation parameter': 'conjunctivae score', 'Basis': 'mean', 'Time point': '24, 48 and 72 h', 'Score': '1.43'}, {'Irritation parameter': 'chemosis score', 'Basis': 'mean', 'Time point': '24, 48 and 72 h', 'Score': '1.67'}]</t>
  </si>
  <si>
    <t>204-002-4</t>
  </si>
  <si>
    <t>CCCCCCCCCCCCCCN(C)C</t>
  </si>
  <si>
    <t>204-012-9</t>
  </si>
  <si>
    <t>CCCCCCCCCCCCCCCCC=C</t>
  </si>
  <si>
    <t>[{'Irritation parameter': 'conjunctivae score', 'Basis': 'mean', 'Time point': '24/48/72h', 'Score': '0.43', 'Max score': '1', 'Reversibility': 'fully reversible within: 48 hours'}, {'Irritation parameter': 'chemosis score', 'Basis': 'mean', 'Time point': '24/48/72h', 'Score': '0.1', 'Max score': '0.3', 'Reversibility': 'fully reversible within: 48 hours'}, {'Irritation parameter': 'cornea score', 'Basis': 'mean', 'Time point': '24/48/72h', 'Score': '0.1', 'Max score': '0.3', 'Reversibility': 'fully reversible within: 48 hours'}, {'Irritation parameter': 'iris score', 'Basis': 'mean', 'Time point': '24/48/72h', 'Score': '0.3', 'Max score': '0.1', 'Reversibility': 'fully reversible within: 48 hours'}]</t>
  </si>
  <si>
    <t>204-017-6</t>
  </si>
  <si>
    <t>CCCCCCCCCCCCCCCCCCO</t>
  </si>
  <si>
    <t>214-300-6</t>
  </si>
  <si>
    <t>CCCCCCCCCCC</t>
  </si>
  <si>
    <t>[{'Irritation parameter': 'cornea score', 'Basis': 'animal #1', 'Time point': '1 h', 'Score': '0'}, {'Irritation parameter': 'cornea score', 'Basis': 'animal #1', 'Time point': '24 and 48 h', 'Score': '1'}, {'Irritation parameter': 'iris score', 'Basis': 'animal #1', 'Time point': '1, 24, 48 and 72 hours', 'Score': '1'}, {'Irritation parameter': 'conjunctivae score', 'Basis': 'animal #1', 'Time point': '1 hour', 'Score': '2'}, {'Irritation parameter': 'conjunctivae score', 'Basis': 'animal #1', 'Time point': '24 h', 'Score': '3'}, {'Irritation parameter': 'conjunctivae score', 'Basis': 'animal #1', 'Time point': '48 h', 'Score': '2'}]</t>
  </si>
  <si>
    <t>214-302-7</t>
  </si>
  <si>
    <t>CCCCCCCCCCN(C)C</t>
  </si>
  <si>
    <t>[{'Irritation parameter': 'overall irritation score', 'Basis': 'mean all animals', 'Time point': '24-48-72 hours', 'Score': '0', 'Max score': '4', 'Reversibility': 'fully reversible within: 24 hours', 'Remarks': 'Conjunctival effects were observed after 1 hour.'}]</t>
  </si>
  <si>
    <t>235-935-5</t>
  </si>
  <si>
    <t>CCCCC(CC)C(=O)OOC(C)(C)CCC(C)(C)OOC(=O)C(CC)CCCC</t>
  </si>
  <si>
    <t>[{'Irritation parameter': 'cornea score corne opacity', 'Basis': 'mean three animals', 'Time point': 'mean from 24h, 48h and 72h reading', 'Score': '= 1', 'Max score': '4', 'Reversibility': 'fully reversible within: 21 days in 2 of 3 animals', 'Remarks': 'When Fluorescein has been applied only the highest score for degree of corneal opacity from three readings are included'}, {'Irritation parameter': 'iris score iris lesion', 'Basis': 'mean three animals', 'Time point': 'mean from 24h, 48h and 72h reading', 'Score': '= 0', 'Max score': '2', 'Remarks': 'normal reaction observed'}, {'Irritation parameter': 'conjunctivae score redness of conjunctiva', 'Basis': 'mean three animals', 'Time point': 'mean from 24h, 48h and 72h reading', 'Score': '= 2.6', 'Max score': '3', 'Reversibility': 'fully reversible within: 21 days in 2 of 3 animals'}, {'Irritation parameter': 'chemosis score oedema of conjunctiva (chemosis)', 'Basis': 'mean three animals', 'Time point': 'mean from 24h, 48h and 72h reading', 'Score': '= 2.8', 'Max score': '4', 'Reversibility': 'fully reversible within: 21 days in 2 of 3 animals'}]</t>
  </si>
  <si>
    <t>238-405-1</t>
  </si>
  <si>
    <t>CCCCCCCCCC(=O)N(C)C</t>
  </si>
  <si>
    <t>[{'Irritation parameter': 'cornea score', 'Basis': 'mean animal #1', 'Time point': '24, 48 and 72 hours', 'Score': '1', 'Max score': '4', 'Reversibility': 'fully reversible within: 14 days', 'Remarks': 'Initial pain reaction: slight initial pain was observed.'}, {'Irritation parameter': 'iris score', 'Basis': 'mean animal #1', 'Time point': '24, 48 and 72 hours', 'Score': '1', 'Max score': '2', 'Reversibility': 'fully reversible within: 14 days'}, {'Irritation parameter': 'conjunctivae score', 'Basis': 'mean animal #1', 'Time point': '24, 48 and 72 hours', 'Score': '2', 'Max score': '3', 'Reversibility': 'not fully reversible within: 21 days', 'Remarks': 'Severe to minimal discharge was observed 1 hour to 7 days of observation.'}, {'Irritation parameter': 'chemosis score', 'Basis': 'mean animal #1', 'Time point': '24, 48 and 72 hours', 'Score': '2', 'Max score': '4', 'Reversibility': 'not fully reversible within: 21 days', 'Remarks': '7 d observation: area of hemorrhage, approx. 3 mm x 4 mm, inside lower eyelid. Scab, approx. 3 mm x 3 mm, on outer lower eyelid. Alopecia around the treated eye; 14 d observation: small area of hemorrhage on the nictitating membrane.'}]</t>
  </si>
  <si>
    <t>205-249-0</t>
  </si>
  <si>
    <t>CCCCC(CC)C(=O)[O-].CCCCC(CC)C(=O)[O-].[Ca+2]</t>
  </si>
  <si>
    <t>[{'Irritation parameter': 'cornea score', 'Basis': 'mean animal #1', 'Time point': '24, 48 and 72 hours', 'Score': '0', 'Max score': '4'}, {'Irritation parameter': 'iris score', 'Basis': 'mean animal #1', 'Time point': '24, 48 and 72 hours', 'Score': '0', 'Max score': '2'}, {'Irritation parameter': 'conjunctivae score', 'Basis': 'mean animal #1', 'Time point': '24, 48 and 72 hours', 'Score': '1', 'Max score': '3', 'Reversibility': 'fully reversible within: 7 days'}, {'Irritation parameter': 'chemosis score', 'Basis': 'mean animal #1', 'Time point': '24, 48 and 72 hours', 'Score': '0', 'Max score': '4'}, {'Irritation parameter': 'cornea score', 'Basis': 'mean animal #2', 'Time point': '24, 48 and 72 hours', 'Score': '1', 'Max score': '4', 'Reversibility': 'fully reversible within: 7 days'}, {'Irritation parameter': 'iris score', 'Basis': 'mean animal #2', 'Time point': '24, 48 and 72 hours', 'Score': '0', 'Max score': '2'}, {'Irritation parameter': 'conjunctivae score', 'Basis': 'mean animal #2', 'Time point': '24, 48 and 72 hours', 'Score': '3', 'Max score': '3', 'Reversibility': 'fully reversible within: 14 days'}, {'Irritation parameter': 'chemosis score', 'Basis': 'mean animal #2', 'Time point': '24, 48 and 72 hours', 'Score': '1.33', 'Max score': '4', 'Reversibility': 'fully reversible within: 7 days'}, {'Irritation parameter': 'cornea score', 'Basis': 'mean animal #3', 'Time point': '24, 48 and 72 hours', 'Score': '1', 'Max score': '4', 'Reversibility': 'fully reversible within: 7 days'}, {'Irritation parameter': 'iris score', 'Basis': 'mean animal #3', 'Time point': '24, 48 and 72 hours', 'Score': '0', 'Max score': '2'}, {'Irritation parameter': 'conjunctivae score', 'Basis': 'mean animal #3', 'Time point': '24, 48 and 72 hours', 'Score': '2.33', 'Max score': '3', 'Reversibility': 'fully reversible within: 10 days'}, {'Irritation parameter': 'chemosis score', 'Basis': 'mean animal #3', 'Time point': '24, 48 and 72 hours', 'Score': '1.33', 'Max score': '4', 'Reversibility': 'fully reversible within: 7 days'}]</t>
  </si>
  <si>
    <t>205-250-6</t>
  </si>
  <si>
    <t>CCCCC(CC)C(=O)[O-].CCCCC(CC)C(=O)[O-].[Co+2]</t>
  </si>
  <si>
    <t>[{'Irritation parameter': 'cornea score', 'Basis': 'mean animal #1', 'Time point': '24, 48 and 72 hours', 'Score': '3.33', 'Max score': '4', 'Reversibility': 'fully reversible within: 6 days', 'Remarks': 'Corneal staining (3/4 to whole surface) was observed during the 24 hours fluorescein test.'}, {'Irritation parameter': 'iris score', 'Basis': 'mean animal #1', 'Time point': '24, 48 and 72 hours', 'Score': '0.67', 'Max score': '2', 'Reversibility': 'fully reversible within: 4 days'}, {'Irritation parameter': 'conjunctivae score', 'Basis': 'mean animal #2', 'Time point': '24, 48 and 72 hours', 'Score': '3', 'Max score': '3', 'Reversibility': 'fully reversible within: 6 days'}, {'Irritation parameter': 'chemosis score', 'Basis': 'mean animal #1', 'Time point': '24, 48 and 72 hours', 'Score': '4', 'Max score': '4', 'Reversibility': 'fully reversible within: 6 days'}, {'Irritation parameter': 'cornea score', 'Basis': 'mean animal #2', 'Time point': '24, 48 and 72 hours', 'Score': '1', 'Max score': '4', 'Reversibility': 'fully reversible within: 5 days', 'Remarks': 'Corneal staining (1/2 to 3/4 of the surface) was observed during the 24 hours fluorescein test.'}, {'Irritation parameter': 'iris score', 'Basis': 'mean animal #2', 'Time point': '24, 48 and 72 hours', 'Score': '0', 'Max score': '2'}, {'Irritation parameter': 'conjunctivae score', 'Basis': 'mean animal #2', 'Time point': '24, 48 and 72 hours', 'Score': '2.67', 'Max score': '3', 'Reversibility': 'fully reversible within: 5 days'}, {'Irritation parameter': 'chemosis score', 'Basis': 'mean animal #2', 'Time point': '24, 48 and 72 hours', 'Score': '3', 'Max score': '4', 'Reversibility': 'fully reversible within: 6 days'}, {'Irritation parameter': 'cornea score', 'Basis': 'mean animal #3', 'Time point': '24, 48 and 72 hours', 'Score': '1', 'Max score': '4', 'Reversibility': 'fully reversible within: 5 days', 'Remarks': 'Corneal staining (3/4 to whole surface) was observed during the 24 hours fluorescein test.'}, {'Irritation parameter': 'iris score', 'Basis': 'mean animal #3', 'Time point': '24, 48 and 72 hours', 'Score': '0', 'Max score': '2'}, {'Irritation parameter': 'conjunctivae score', 'Basis': 'mean animal #3', 'Time point': '24, 48 and 72 hours', 'Score': '2', 'Max score': '3', 'Reversibility': 'fully reversible within: 5 days'}, {'Irritation parameter': 'chemosis score', 'Basis': 'mean animal #3', 'Time point': '24, 48 and 72 hours', 'Score': '2', 'Max score': '4', 'Reversibility': 'fully reversible within: 4 days'}]</t>
  </si>
  <si>
    <t>237-272-7</t>
  </si>
  <si>
    <t>[O-][V](=O)=O.[Na+]</t>
  </si>
  <si>
    <t>[{'Irritation parameter': 'cornea score', 'Basis': 'mean', 'Time point': '24, 48, 72h', 'Score': '0', 'Max score': '4'}, {'Irritation parameter': 'iris score', 'Basis': 'mean', 'Time point': '24, 48, 72h', 'Score': '0', 'Max score': '2'}, {'Irritation parameter': 'conjunctivae score', 'Basis': 'mean', 'Time point': '24, 48, 72h', 'Score': '0', 'Max score': '3'}]</t>
  </si>
  <si>
    <t>205-466-0</t>
  </si>
  <si>
    <t>CCCCOCCOC(=O)CCCCC(=O)OCCOCCCC</t>
  </si>
  <si>
    <t>[{'Irritation parameter': 'cornea score', 'Basis': 'mean', 'Time point': 'mean 24 - 72 h', 'Score': '0.9', 'Max score': '4', 'Reversibility': 'not reversible'}, {'Irritation parameter': 'iris score', 'Basis': 'mean', 'Time point': 'mean 24 - 72 h', 'Score': '0.8', 'Max score': '2', 'Reversibility': 'fully reversible within: 7 days'}, {'Irritation parameter': 'conjunctivae score', 'Basis': 'mean', 'Time point': 'mean 24 - 72 h', 'Score': '2.9', 'Max score': '3', 'Reversibility': 'not fully reversible within: 21 days'}, {'Irritation parameter': 'chemosis score', 'Basis': 'mean', 'Time point': 'mean 24 - 72 h', 'Score': '1.6', 'Max score': '4', 'Reversibility': 'fully reversible within: 21 days'}]</t>
  </si>
  <si>
    <t>205-582-1</t>
  </si>
  <si>
    <t>CCCCCCCCCCCC(=O)O</t>
  </si>
  <si>
    <t>[{'Irritation parameter': 'iris score', 'Basis': 'mean', 'Time point': '24, 48, 72h', 'Score': '0', 'Max score': '3', 'Reversibility': 'fully reversible'}, {'Irritation parameter': 'conjunctivae score', 'Basis': 'mean', 'Time point': '24, 48, 72h', 'Score': '0', 'Max score': '4', 'Reversibility': 'fully reversible'}, {'Irritation parameter': 'chemosis score', 'Basis': 'mean', 'Time point': '24, 48, 72h', 'Score': '0', 'Max score': '4', 'Reversibility': 'fully reversible'}]</t>
  </si>
  <si>
    <t>205-575-3</t>
  </si>
  <si>
    <t>CCCCOCCCC</t>
  </si>
  <si>
    <t>[{'Irritation parameter': 'conjunctivae score', 'Basis': 'animal: #1, #2', 'Time point': 'Mean 24, 48 and 72 h', 'Score': '0.33', 'Max score': '3', 'Reversibility': 'fully reversible within: 48 hours'}, {'Irritation parameter': 'conjunctivae score', 'Basis': 'animal #3', 'Time point': 'Mean 24, 48 and 72 h', 'Score': '1.33', 'Max score': '3', 'Reversibility': 'fully reversible within: 4 days'}, {'Irritation parameter': 'cornea score', 'Basis': 'animal: #1, #2, #3', 'Time point': 'Mean 24, 48 and 72 h', 'Score': '0', 'Max score': '4'}, {'Irritation parameter': 'iris score', 'Basis': 'animal: #1, #2, #3', 'Time point': 'Mean 24, 48 and 72 h', 'Score': '0', 'Max score': '2'}, {'Irritation parameter': 'chemosis score', 'Basis': 'animal: #1, #2, #3', 'Time point': 'Mean 24, 48 and 72 h', 'Score': '0', 'Max score': '4'}]</t>
  </si>
  <si>
    <t>238-925-9</t>
  </si>
  <si>
    <t>CCCCC(CC)COC(=O)OCC(CC)CCCC</t>
  </si>
  <si>
    <t>[{'Irritation parameter': 'cornea score', 'Basis': 'animal #1 (mean)', 'Time point': 'Overall at 24, 48 and 72 hours after treatment', 'Score': '0', 'Max score': '4', 'Reversibility': 'other: not applicable'}, {'Irritation parameter': 'cornea score', 'Basis': 'animal #2 (mean)', 'Time point': 'Overall at 24, 48 and 72 hours after treatment', 'Score': '0', 'Max score': '4', 'Reversibility': 'other: not applicable'}, {'Irritation parameter': 'cornea score', 'Basis': 'animal #3 (mean)', 'Time point': 'Overall at 24, 48 and 72 hours after treatment', 'Score': '0', 'Max score': '4', 'Reversibility': 'other: not applicable'}, {'Irritation parameter': 'iris score', 'Basis': 'animal #1 (mean)', 'Time point': 'Overall at 24, 48 and 72 hours after treatment', 'Score': '0', 'Max score': '2', 'Reversibility': 'other: not applicable'}, {'Irritation parameter': 'iris score', 'Basis': 'animal #2 (mean)', 'Time point': 'Overall at 24, 48 and 72 hours after treatment', 'Score': '0', 'Max score': '2', 'Reversibility': 'other: not applicable'}, {'Irritation parameter': 'iris score', 'Basis': 'animal #3 (mean)', 'Time point': 'Overall at 24, 48 and 72 hours after treatment', 'Score': '0', 'Max score': '2', 'Reversibility': 'other: not applicable'}, {'Irritation parameter': 'conjunctivae score', 'Basis': 'animal #1 (mean)', 'Time point': 'Overall at 24, 48 and 72 hours after treatment', 'Score': '0.33', 'Max score': '3', 'Reversibility': 'fully reversible within: 48 hours'}, {'Irritation parameter': 'conjunctivae score', 'Basis': 'animal #2 (mean)', 'Time point': 'Overall at 24, 48 and 72 hours after treatment', 'Score': '1', 'Max score': '3', 'Reversibility': 'fully reversible within: 1 week'}, {'Irritation parameter': 'conjunctivae score', 'Basis': 'animal #3 (mean)', 'Time point': 'Overall at 24, 48 and 72 hours after treatment', 'Score': '1', 'Max score': '3', 'Reversibility': 'fully reversible within: 1 week'}, {'Irritation parameter': 'chemosis score', 'Basis': 'animal #1 (mean)', 'Time point': 'Overall at 24, 48 and 72 hours after treatment', 'Score': '0', 'Max score': '4', 'Reversibility': 'other: not applicable'}, {'Irritation parameter': 'chemosis score', 'Basis': 'animal #2 (mean)', 'Time point': 'Overall at 24, 48 and 72 hours after treatment', 'Score': '0', 'Max score': '4', 'Reversibility': 'other: not applicable'}, {'Irritation parameter': 'chemosis score', 'Basis': 'animal #3 (mean)', 'Time point': 'Overall at 24, 48 and 72 hours after treatment', 'Score': '0', 'Max score': '4', 'Reversibility': 'other: not applicable'}, {'Irritation parameter': 'other: discharge', 'Basis': 'animal #1 (mean)', 'Time point': 'Overall at 24, 48 and 72 hours after treatment', 'Score': '0', 'Max score': '3', 'Reversibility': 'other: not applicable'}, {'Irritation parameter': 'other: discharge', 'Basis': 'animal #2 (mean)', 'Time point': 'Overall at 24, 48 and 72 hours after treatment', 'Score': '0', 'Max score': '3', 'Reversibility': 'other: not applicable'}, {'Irritation parameter': 'other: discharge', 'Basis': 'animal #3 (mean)', 'Time point': 'Overall at 24, 48 and 72 hours after treatment', 'Score': '0', 'Max score': '3', 'Reversibility': 'other: not applicable'}]</t>
  </si>
  <si>
    <t>238-953-1</t>
  </si>
  <si>
    <t>[{'Irritation parameter': 'cornea score', 'Basis': 'animal: 1,2,3', 'Time point': '1/24/48/72/96 h', 'Score': '0', 'Max score': '4', 'Reversibility': 'other: not affected'}, {'Irritation parameter': 'iris score', 'Basis': 'animal: 1,2,3', 'Time point': '1/24/4872/96 h', 'Score': '0', 'Max score': '2', 'Reversibility': 'other: not affected'}, {'Irritation parameter': 'conjunctivae score', 'Basis': 'animal #1', 'Time point': '1/24/72 h', 'Score': '1', 'Max score': '3', 'Reversibility': 'fully reversible within: 96 h', 'Remarks': 'conjunctivae redness'}, {'Irritation parameter': 'conjunctivae score', 'Basis': 'animal #1', 'Time point': '96 h', 'Score': '0', 'Max score': '3', 'Reversibility': 'fully reversible', 'Remarks': 'conjunctivae redness'}, {'Irritation parameter': 'conjunctivae score', 'Basis': 'animal #2', 'Time point': '1/24 h', 'Score': '1', 'Max score': '3', 'Reversibility': 'fully reversible within: 48 h', 'Remarks': 'conjunctivae redness'}, {'Irritation parameter': 'conjunctivae score', 'Basis': 'animal #2', 'Time point': '48/ 72/96 h', 'Score': '0', 'Max score': '3', 'Reversibility': 'fully reversible', 'Remarks': 'conjunctivae redness'}, {'Irritation parameter': 'conjunctivae score', 'Basis': 'animal #3', 'Time point': '1/24 h', 'Score': '1', 'Max score': '3', 'Reversibility': 'fully reversible within: 48 h', 'Remarks': 'conjunctivae redness'}, {'Irritation parameter': 'conjunctivae score', 'Basis': 'animal #3', 'Time point': '48/72/96 h', 'Score': '0', 'Max score': '3', 'Reversibility': 'fully reversible', 'Remarks': 'conjunctivae redness'}, {'Irritation parameter': 'conjunctivae score', 'Basis': 'animal #1', 'Time point': '1 h', 'Score': '2', 'Max score': '3', 'Reversibility': 'fully reversible within: 96 h', 'Remarks': 'conjunctivae chemosis'}, {'Irritation parameter': 'conjunctivae score', 'Basis': 'animal #1', 'Time point': '24/48/72 h', 'Score': '1', 'Max score': '3', 'Reversibility': 'fully reversible within: 96 h', 'Remarks': 'conjunctivae chemosis'}, {'Irritation parameter': 'conjunctivae score', 'Basis': 'animal #1', 'Time point': '96 h', 'Score': '0', 'Max score': '3', 'Reversibility': 'fully reversible', 'Remarks': 'conjunctivae chemosis'}, {'Irritation parameter': 'conjunctivae score', 'Basis': 'animal #2', 'Time point': '1 h', 'Score': '1', 'Max score': '3', 'Reversibility': 'fully reversible within: 24 h', 'Remarks': 'conjunctivae chemosis'}, {'Irritation parameter': 'conjunctivae score', 'Basis': 'animal #2', 'Time point': '24/48/72/96 hours', 'Score': '0', 'Max score': '3', 'Reversibility': 'fully reversible', 'Remarks': 'conjunctivae chemosis'}, {'Irritation parameter': 'conjunctivae score', 'Basis': 'animal #3', 'Time point': '1 hour', 'Score': '2', 'Max score': '3', 'Reversibility': 'fully reversible within: 24 h', 'Remarks': 'conjunctivae chemosis'}, {'Irritation parameter': 'conjunctivae score', 'Basis': 'animal #3', 'Time point': '24/48/72/96 hours', 'Score': '0', 'Max score': '3', 'Reversibility': 'fully reversible', 'Remarks': 'conjunctivae chemosis'}]</t>
  </si>
  <si>
    <t>205-739-4</t>
  </si>
  <si>
    <t>C(O)S(=O)[O-].[Na+]</t>
  </si>
  <si>
    <t>[{'Irritation parameter': 'cornea score', 'Basis': 'mean all animals tested', 'Time point': '24, 48, 72 h', 'Score': '0', 'Max score': '4', 'Reversibility': 'other: not applicable'}, {'Irritation parameter': 'iris score', 'Basis': 'mean all animals tested', 'Time point': '24, 48, 72 h', 'Score': '0', 'Max score': '2', 'Reversibility': 'other: not applicable'}, {'Irritation parameter': 'conjunctivae score', 'Basis': 'mean all animals tested', 'Time point': '24, 48, 72 h', 'Score': '0', 'Max score': '3', 'Reversibility': 'other: not applicable'}, {'Irritation parameter': 'chemosis score', 'Basis': 'mean all animals tested', 'Time point': '24, 48, 72 h', 'Score': '0', 'Max score': '4', 'Reversibility': 'other: not applicable'}]</t>
  </si>
  <si>
    <t>205-775-0</t>
  </si>
  <si>
    <t>CC(CCC=C(C)C)CCOC(=O)C</t>
  </si>
  <si>
    <t>[{'Irritation parameter': 'cornea score', 'Basis': 'mean animal #1', 'Time point': '24, 48 and 72 hours', 'Score': '0', 'Max score': '4'}, {'Irritation parameter': 'iris score', 'Basis': 'mean animal #1', 'Time point': '24, 48 and 72 hours', 'Score': '0', 'Max score': '2'}, {'Irritation parameter': 'conjunctivae score', 'Basis': 'mean animal #1', 'Time point': '24, 48 and 72 hours', 'Score': '1.67', 'Max score': '3', 'Reversibility': 'fully reversible within: 7 days'}, {'Irritation parameter': 'chemosis score', 'Basis': 'mean animal #1', 'Time point': '24, 48 and 72 hours', 'Score': '0', 'Max score': '4'}, {'Irritation parameter': 'cornea score', 'Basis': 'mean animal #2', 'Time point': '24, 48 and 72 hours', 'Score': '0', 'Max score': '4'}, {'Irritation parameter': 'iris score', 'Basis': 'mean animal #1', 'Time point': '24, 48 and 72 hours', 'Score': '0', 'Max score': '2'}, {'Irritation parameter': 'conjunctivae score', 'Basis': 'mean animal #2', 'Time point': '24, 48 and 72 hours', 'Score': '2.33', 'Max score': '3', 'Reversibility': 'not fully reversible within: 14 days', 'Remarks': 'The animal was further affected up to at least 14 days after treatment.The ocular findings consisted of scleral and conjunctival reddening as well as discharge (with mucus) and were considered as being a secondary effect (infection).'}, {'Irritation parameter': 'chemosis score', 'Basis': 'mean animal #2', 'Time point': '24, 48 and 72 hours', 'Score': '0.33', 'Max score': '4', 'Reversibility': 'fully reversible within: 48 hours'}, {'Irritation parameter': 'cornea score', 'Basis': 'mean animal #3', 'Time point': '24, 48 and 72 hours', 'Score': '0', 'Max score': '4'}, {'Irritation parameter': 'iris score', 'Basis': 'mean animal #3', 'Time point': '24, 48 and 72 hours', 'Score': '0', 'Max score': '2'}, {'Irritation parameter': 'conjunctivae score', 'Basis': 'mean animal #3', 'Time point': '24, 48 and 72 hours', 'Score': '2', 'Max score': '3', 'Reversibility': 'fully reversible within: 7 days'}, {'Irritation parameter': 'chemosis score', 'Basis': 'mean animal #3', 'Time point': '24, 48 and 72 hours', 'Score': '0', 'Max score': '4'}]</t>
  </si>
  <si>
    <t>216-333-1</t>
  </si>
  <si>
    <t>CCC(=O)[O-].CCC(=O)[O-].[Co+2]</t>
  </si>
  <si>
    <t>[{'Irritation parameter': 'cornea score', 'Basis': 'mean over all animals', 'Time point': '24, 48 and 72 hours', 'Score': '0.9', 'Max score': '1', 'Reversibility': 'fully reversible within: 14 days', 'Remarks': '5 out of 6 animals had an average score of 1'}, {'Irritation parameter': 'iris score', 'Basis': 'mean over all animals', 'Time point': '24, 48 and 72 hours', 'Score': '0.7', 'Max score': '1', 'Reversibility': 'fully reversible within: 7 days'}, {'Irritation parameter': 'conjunctivae score', 'Basis': 'mean over all animals', 'Time point': '24, 48 and 72 hours', 'Score': '0.9', 'Max score': '1', 'Reversibility': 'fully reversible within: 14 days'}, {'Irritation parameter': 'chemosis score', 'Basis': 'mean over all animals', 'Time point': '24, 48 and 72 hours', 'Score': '0.8', 'Max score': '2', 'Reversibility': 'fully reversible within: 72 hours'}]</t>
  </si>
  <si>
    <t>216-372-4</t>
  </si>
  <si>
    <t>CCCOCC(C)O</t>
  </si>
  <si>
    <t>[{'Irritation parameter': 'iris score', 'Basis': 'mean', 'Time point': 'Average of 24, 48, 72 hours', 'Score': '0', 'Max score': '2', 'Reversibility': 'other: no effects recorded', 'Remarks': 'Effects in only two animals recorded. Corneal effects obscured observations in 3rd animal'}, {'Irritation parameter': 'cornea score', 'Basis': 'mean', 'Time point': 'Average of 24, 48, 72 hours', 'Score': '1', 'Max score': '4', 'Reversibility': 'fully reversible within: 7 days', 'Remarks': '2/3 rabbits affected'}, {'Irritation parameter': 'conjunctivae score', 'Basis': 'mean', 'Time point': 'Average of 24, 48, 72 hours', 'Score': '0.67', 'Max score': '3', 'Reversibility': 'fully reversible 72 hours', 'Remarks': '2/3 rabbits affected'}, {'Irritation parameter': 'chemosis score', 'Basis': 'mean', 'Time point': 'Average of 24, 48, 72 hours', 'Score': '0.22', 'Max score': '4', 'Reversibility': 'fully reversible within: 72 hours', 'Remarks': 'only 1/3 rabbits affected by 24hrs'}]</t>
  </si>
  <si>
    <t>216-374-5</t>
  </si>
  <si>
    <t>CCOCC(C)O</t>
  </si>
  <si>
    <t>[{'Irritation parameter': 'cornea score', 'Basis': 'mean animal #1', 'Time point': '24, 48 and 72 hours', 'Score': '0', 'Max score': '0'}, {'Irritation parameter': 'iris score', 'Basis': 'mean animal #1', 'Time point': '24, 48 and 72 hours', 'Score': '0', 'Max score': '0'}, {'Irritation parameter': 'conjunctivae score', 'Basis': 'mean animal #1', 'Time point': '24, 48 and 72 hours', 'Score': '0.7', 'Max score': '1', 'Reversibility': 'fully reversible within: 72h'}, {'Irritation parameter': 'cornea score', 'Basis': 'mean animal #2', 'Time point': '24, 48 and 72 hours', 'Score': '0', 'Max score': '0'}, {'Irritation parameter': 'iris score', 'Basis': 'mean animal #2', 'Time point': '24, 48 and 72 hours', 'Score': '0', 'Max score': '0'}, {'Irritation parameter': 'chemosis score', 'Basis': 'mean animal #2', 'Time point': '24, 48 and 72 hours', 'Score': '0.7', 'Max score': '1', 'Reversibility': 'fully reversible within: 72 h'}, {'Irritation parameter': 'cornea score', 'Basis': 'mean animal #3', 'Time point': '24, 48 and 72 hours', 'Score': '0', 'Max score': '0'}, {'Irritation parameter': 'iris score', 'Basis': 'mean animal #3', 'Time point': '24, 48 and 72 hours', 'Score': '0', 'Max score': '0'}, {'Irritation parameter': 'chemosis score', 'Basis': 'mean animal #3', 'Time point': '24, 48 and 72 hours', 'Score': '0.7', 'Max score': '0', 'Reversibility': 'fully reversible within: 72 h'}]</t>
  </si>
  <si>
    <t>216-643-7</t>
  </si>
  <si>
    <t>C(=O)([O-])[O-].[Sr+2]</t>
  </si>
  <si>
    <t>[{'Irritation parameter': 'cornea score', 'Basis': 'mean', 'Time point': 'all', 'Score': '0', 'Max score': '4'}, {'Irritation parameter': 'iris score', 'Basis': 'mean', 'Time point': '24+48+72 hr', 'Score': '0.8', 'Max score': '2'}, {'Irritation parameter': 'conjunctivae score', 'Basis': 'mean', 'Time point': '24+48+72 hr', 'Score': '1', 'Max score': '3'}, {'Irritation parameter': 'chemosis score', 'Basis': 'mean', 'Time point': '24+48+72 hr', 'Score': '0.4', 'Max score': '4'}]</t>
  </si>
  <si>
    <t>216-653-1</t>
  </si>
  <si>
    <t>CC(C)(C)OC</t>
  </si>
  <si>
    <t>[{'Irritation parameter': 'cornea score', 'Basis': 'animal #1 no. 96; male', 'Time point': '24, 48, 72 h', 'Score': '0', 'Max score': '4'}, {'Irritation parameter': 'cornea score', 'Basis': 'animal #2 no. 97; female', 'Time point': '24, 48, 72 h', 'Score': '0', 'Max score': '4'}, {'Irritation parameter': 'cornea score', 'Basis': 'animal #3 no. 98; female', 'Time point': '24, 48, 72 h', 'Score': '0', 'Max score': '4'}, {'Irritation parameter': 'cornea score', 'Basis': 'mean', 'Time point': '24, 48, 72 h', 'Score': '0', 'Max score': '4'}, {'Irritation parameter': 'iris score', 'Basis': 'animal #1 no. 96; male', 'Time point': '24, 48, 72 h', 'Score': '0', 'Max score': '2'}, {'Irritation parameter': 'iris score', 'Basis': 'animal #2 no. 97; female', 'Time point': '24, 48, 72 h', 'Score': '0', 'Max score': '2'}, {'Irritation parameter': 'iris score', 'Basis': 'animal #3 no. 98; female', 'Time point': '24, 48, 72 h', 'Score': '0', 'Max score': '2'}, {'Irritation parameter': 'iris score', 'Basis': 'mean', 'Time point': '24, 48, 72 h', 'Score': '0', 'Max score': '2'}, {'Irritation parameter': 'conjunctivae score (redness)', 'Basis': 'animal #1 no. 96; male', 'Time point': '24, 48, 72 h', 'Score': '0', 'Max score': '3'}, {'Irritation parameter': 'conjunctivae score (redness)', 'Basis': 'animal #2 no. 97; female', 'Time point': '24, 48, 72 h', 'Score': '0', 'Max score': '3'}, {'Irritation parameter': 'conjunctivae score (redness)', 'Basis': 'animal #3 no. 98; female', 'Time point': '24, 48, 72 h', 'Score': '0', 'Max score': '3'}, {'Irritation parameter': 'conjunctivae score (redness)', 'Basis': 'mean', 'Time point': '24, 48, 72 h', 'Score': '0', 'Max score': '3'}, {'Irritation parameter': 'chemosis score', 'Basis': 'animal #1 no. 96; male', 'Time point': '24, 48, 72 h', 'Score': '0', 'Max score': '4'}, {'Irritation parameter': 'chemosis score', 'Basis': 'animal #2 no. 97; female', 'Time point': '24, 48, 72 h', 'Score': '0', 'Max score': '4'}, {'Irritation parameter': 'chemosis score', 'Basis': 'animal #3 no. 98; female', 'Time point': '24, 48, 72 h', 'Score': '0', 'Max score': '4'}, {'Irritation parameter': 'chemosis score', 'Basis': 'mean', 'Time point': '24, 48, 72 h', 'Score': '0', 'Max score': '4'}]</t>
  </si>
  <si>
    <t>201-327-3</t>
  </si>
  <si>
    <t>CC(C)(CO)C(C(=O)NCCCO)O</t>
  </si>
  <si>
    <t>[{'Irritation parameter': 'cornea score', 'Basis': 'mean over all 6 animals', 'Time point': 'mean over 24, 48 and 72 hours', 'Score': '0', 'Max score': '4', 'Reversibility': 'other: reversibility: not applicable'}, {'Irritation parameter': 'iris score', 'Basis': 'mean over all 6 animals', 'Time point': 'mean over 24, 48 and 72 hours', 'Score': '0', 'Max score': '2', 'Reversibility': 'other: reversibility: not applicable'}, {'Irritation parameter': 'conjunctivae score', 'Basis': 'mean over all 6 animals', 'Time point': 'mean over 24, 48 and 72 hours', 'Score': '0.06', 'Max score': '3', 'Reversibility': 'fully reversible within: 48 h in 5 animals, within 48 h in 1 animal'}, {'Irritation parameter': 'chemosis score', 'Basis': 'mean over all 6 animals', 'Time point': 'mean over 24, 48 and 72 hours', 'Score': '0', 'Max score': '4', 'Reversibility': 'other: reversibility: not applicable'}]</t>
  </si>
  <si>
    <t>241-029-0</t>
  </si>
  <si>
    <t>CCCCCCCCCCCCCOC(=O)CCCCC(=O)OCCCCCCCCCCCCC</t>
  </si>
  <si>
    <t>[{'Irritation parameter': 'cornea score', 'Basis': 'mean', 'Time point': '24, 48, 72 h', 'Score': '0', 'Max score': '4'}, {'Irritation parameter': 'iris score', 'Basis': 'mean', 'Time point': '24, 48, 72 h', 'Score': '0', 'Max score': '4'}, {'Irritation parameter': 'conjunctivae score', 'Basis': 'mean', 'Time point': '24, 48, 72 h', 'Score': '0.33', 'Max score': '4', 'Reversibility': 'fully reversible within: 48 h'}, {'Irritation parameter': 'chemosis score', 'Basis': 'mean', 'Time point': '24, 48, 72 h', 'Score': '0', 'Max score': '4'}, {'Irritation parameter': 'other: ocular discharge', 'Basis': 'mean', 'Time point': '24, 48, 72 h', 'Score': '0', 'Max score': '4'}]</t>
  </si>
  <si>
    <t>241-482-4</t>
  </si>
  <si>
    <t>C(C1C2C(C(C(O1)OC3C(OC(C(C3O)O)OC4C(OC(C(C4O)O)OC5C(OC(C(C5O)O)OC6C(OC(C(C6O)O)OC7C(OC(C(C7O)O)OC8C(OC(C(C8O)O)OC9C(OC(O2)C(C9O)O)CO)CO)CO)CO)CO)CO)CO)O)O)O</t>
  </si>
  <si>
    <t>[{'Irritation parameter': 'cornea score', 'Basis': 'mean', 'Time point': '24-48-72 hours', 'Score': '0', 'Max score': '4', 'Remarks': 'animals 1-3, eyes of the animals were not washed out'}, {'Irritation parameter': 'iris score', 'Basis': 'mean', 'Time point': '24-48-72 hours', 'Score': '0.67', 'Max score': '2', 'Reversibility': 'not fully reversible within: 72 hours', 'Remarks': 'animals 1-3, eyes of the animals were not washed out'}, {'Irritation parameter': 'conjunctivae score', 'Basis': 'mean', 'Time point': '24-48-72 hours', 'Score': '1.67', 'Max score': '3', 'Reversibility': 'not fully reversible within: 72 hours', 'Remarks': 'animals 1-3, eyes of the animals were not washed out'}, {'Irritation parameter': 'chemosis score', 'Basis': 'mean', 'Time point': '24-48-72 hours', 'Score': '1.33', 'Max score': '4', 'Reversibility': 'not fully reversible within: 72 hours', 'Remarks': 'animals 1-3, eyes of the animals were not washed out'}, {'Irritation parameter': 'cornea score', 'Basis': 'mean', 'Time point': '24-48-72 hours', 'Score': '0', 'Max score': '4', 'Reversibility': 'not fully reversible within: 72 hours', 'Remarks': 'animals 4-6, eyes washed out 4 sec. p.a.'}, {'Irritation parameter': 'iris score', 'Basis': 'mean', 'Time point': '24-48-72 hours', 'Score': '0.67', 'Max score': '2', 'Reversibility': 'not fully reversible within: 72 hours', 'Remarks': 'animals 4-6, eyes washed out 4 sec. p.a.'}, {'Irritation parameter': 'conjunctivae score', 'Basis': 'mean', 'Time point': '24-48-72 hours', 'Score': '2.33', 'Max score': '3', 'Reversibility': 'not fully reversible within: 72 hours', 'Remarks': 'animals 4-6, eyes washed out 4 sec. p.a.'}, {'Irritation parameter': 'chemosis score', 'Basis': 'mean', 'Time point': '24-48-72 hours', 'Score': '2.33', 'Max score': '4', 'Reversibility': 'not fully reversible within: 72 hours', 'Remarks': 'animals 4-6, eyes washed out 4 sec. p.a.'}]</t>
  </si>
  <si>
    <t>217-175-6</t>
  </si>
  <si>
    <t>C(#N)[S-].[NH4+]</t>
  </si>
  <si>
    <t>[{'Irritation parameter': 'cornea score', 'Basis': 'other: 3 animals', 'Time point': '24, 48, 72h', 'Score': '0', 'Max score': '4', 'Reversibility': 'other: not applicable'}, {'Irritation parameter': 'iris score', 'Basis': 'other: 3 animals', 'Time point': '24, 48, 72h', 'Score': '0', 'Max score': '2', 'Reversibility': 'other: not applicable'}, {'Irritation parameter': 'conjunctivae score redness', 'Basis': 'other: 3 animals', 'Time point': '24, 48, 72h', 'Score': '= 0.7 = 1.7', 'Max score': '3', 'Reversibility': 'fully reversible 7 days'}, {'Irritation parameter': 'chemosis score', 'Basis': 'other: 3 animals', 'Time point': '24, 48, 72h', 'Score': '0 = 0.7', 'Max score': '4', 'Reversibility': 'fully reversible 72h'}]</t>
  </si>
  <si>
    <t>241-677-4</t>
  </si>
  <si>
    <t>CC[Si](OC(=O)C)(OC(=O)C)OC(=O)C</t>
  </si>
  <si>
    <t>[{'Irritation parameter': 'conjunctivae score', 'Basis': 'animal #1', 'Time point': '1,24,48,72h', 'Score': '= 0 = 1', 'Max score': '3', 'Reversibility': 'fully reversible'}, {'Irritation parameter': 'conjunctivae score', 'Basis': 'animal #2', 'Time point': '1,24,48, 72h', 'Score': '= 0 = 1', 'Max score': '3', 'Reversibility': 'fully reversible'}, {'Irritation parameter': 'conjunctivae score', 'Basis': 'animal #3', 'Time point': '1, 24, 48, 72h', 'Score': '= 0 = 1', 'Max score': '3', 'Reversibility': 'fully reversible'}, {'Irritation parameter': 'chemosis score', 'Basis': 'animal #1', 'Time point': '1, 24, 48, 72h', 'Score': '= 0 = 1', 'Max score': '4', 'Reversibility': 'fully reversible', 'Remarks': 'lids (swelling)'}, {'Irritation parameter': 'chemosis score', 'Basis': 'animal #2', 'Time point': '1, 24, 48, 72h', 'Score': '= 0 = 1', 'Max score': '4', 'Reversibility': 'fully reversible', 'Remarks': 'lids (swelling)'}, {'Irritation parameter': 'chemosis score', 'Basis': 'animal #3', 'Time point': '1, 24, 48, 72h', 'Score': '0', 'Max score': '4', 'Reversibility': 'fully reversible', 'Remarks': 'lids (swelling)'}]</t>
  </si>
  <si>
    <t>241-774-1</t>
  </si>
  <si>
    <t>C1CCC(CC1)SN2C(=O)C3=CC=CC=C3C2=O</t>
  </si>
  <si>
    <t>[{'Irritation parameter': 'cornea score', 'Basis': 'mean', 'Time point': '24, 48 and 72h', 'Score': '0', 'Max score': '4', 'Remarks': 'values for animals with unwashed eyes'}, {'Irritation parameter': 'iris score', 'Basis': 'mean', 'Time point': '24h', 'Score': '0.33', 'Max score': '2', 'Reversibility': 'fully reversible within: 48h', 'Remarks': 'values for animals with unwashed eyes'}, {'Irritation parameter': 'chemosis score', 'Basis': 'mean', 'Time point': '24h', 'Score': '0.66', 'Max score': '4', 'Reversibility': 'fully reversible within: 48h'}, {'Irritation parameter': 'conjunctivae score', 'Basis': 'mean', 'Time point': '24 h', 'Score': '0.66', 'Max score': '3', 'Reversibility': 'fully reversible within: 72h'}, {'Irritation parameter': 'conjunctivae score', 'Basis': 'mean', 'Time point': '48h', 'Score': '0.33', 'Max score': '3', 'Reversibility': 'fully reversible within: 72h'}]</t>
  </si>
  <si>
    <t>217-421-2</t>
  </si>
  <si>
    <t>CCCCCCCCOC1=CC(=C(C=C1)C(=O)C2=CC=CC=C2)O</t>
  </si>
  <si>
    <t>[{'Irritation parameter': 'chemosis score', 'Basis': 'animal #1', 'Time point': '24, 48 and 72h', 'Score': '1.7', 'Max score': '4', 'Reversibility': 'fully reversible within: 7 days'}, {'Irritation parameter': 'chemosis score', 'Basis': 'animal #2', 'Time point': '24, 48 and 72h', 'Score': '1.7', 'Max score': '4', 'Reversibility': 'fully reversible within: 7 days'}, {'Irritation parameter': 'chemosis score', 'Basis': 'animal #3', 'Time point': '24, 48 and 72h', 'Score': '1.7', 'Max score': '4', 'Reversibility': 'fully reversible within: 7 days'}, {'Irritation parameter': 'conjunctivae score - redness', 'Basis': 'animal #1', 'Time point': '24, 48 and 72 h', 'Score': '1.7', 'Max score': '3', 'Reversibility': 'fully reversible within: 7 days'}, {'Irritation parameter': 'conjunctivae score - redness', 'Basis': 'animal #2', 'Time point': '24, 48 and 72h', 'Score': '1.7', 'Max score': '3', 'Reversibility': 'fully reversible within: 7 days'}, {'Irritation parameter': 'conjunctivae score - redness', 'Basis': 'animal #3', 'Time point': '24, 48 and 72h', 'Score': '2.7', 'Max score': '3', 'Reversibility': 'fully reversible within: 7 days'}, {'Irritation parameter': 'iris score - lesion', 'Basis': 'animal #1', 'Time point': '24, 48 and 72h', 'Score': '0.7', 'Max score': '2', 'Reversibility': 'fully reversible within: 3 days'}, {'Irritation parameter': 'iris score - lesion', 'Basis': 'animal #2', 'Time point': '24, 48 and 72h', 'Score': '0.7', 'Max score': '2', 'Reversibility': 'fully reversible within: 3 days'}, {'Irritation parameter': 'iris score - lesion', 'Basis': 'animal #3', 'Time point': '24, 48 and 72h', 'Score': '0.7', 'Max score': '2', 'Reversibility': 'fully reversible within: 3 days'}, {'Irritation parameter': 'cornea score - opacity', 'Basis': 'animal #1', 'Time point': '24, 48 and 72h', 'Score': '2', 'Max score': '4', 'Reversibility': 'fully reversible within: 7 days'}, {'Irritation parameter': 'cornea score - opacity', 'Basis': 'animal #2', 'Time point': '24, 48 and 72h', 'Score': '2', 'Max score': '4', 'Reversibility': 'fully reversible within: 7 days'}, {'Irritation parameter': 'cornea score - opacity', 'Basis': 'animal #3', 'Time point': '24, 48 and 72h', 'Score': '2', 'Max score': '4', 'Reversibility': 'fully reversible within: 7 days'}]</t>
  </si>
  <si>
    <t>217-440-6</t>
  </si>
  <si>
    <t>C(CCCCC(=O)O)CCCCC(=O)O</t>
  </si>
  <si>
    <t>[{'Irritation parameter': 'cornea score', 'Basis': 'mean out of all 3 animals', 'Time point': 'mean over 24, 48 and 72 hours', 'Score': '0', 'Max score': '4', 'Reversibility': 'other: reversibility not applicable'}, {'Irritation parameter': 'iris score', 'Basis': 'mean out of all 3 animals', 'Time point': 'mean over 24, 48 and 72 hours', 'Score': '0', 'Max score': '2', 'Reversibility': 'other: reversibility not applicable'}, {'Irritation parameter': 'conjunctivae score', 'Basis': 'mean out of all 3 animals', 'Time point': 'mean over 24, 48 and 72 hours', 'Score': '0.33', 'Max score': '3', 'Reversibility': 'fully reversible within: 48 hours'}]</t>
  </si>
  <si>
    <t>243-697-9</t>
  </si>
  <si>
    <t>CCCCCCCCCCCC(=O)OCC(CC)CCCC</t>
  </si>
  <si>
    <t>[{'Irritation parameter': 'cornea score', 'Basis': 'mean', 'Time point': '24 + 48 + 72 hours', 'Score': '0', 'Max score': '4'}, {'Irritation parameter': 'iris score', 'Basis': 'mean', 'Time point': '24 + 48 + 72 hours', 'Score': '0', 'Max score': '2'}, {'Irritation parameter': 'conjunctivae score', 'Basis': 'mean', 'Time point': '24 + 48 + 72 hours', 'Score': '0', 'Max score': '3'}, {'Irritation parameter': 'chemosis score', 'Basis': 'mean', 'Time point': '24 + 48 + 72 hours', 'Score': '0', 'Max score': '4'}]</t>
  </si>
  <si>
    <t>243-718-1</t>
  </si>
  <si>
    <t>CC(=O)OC1CCCCC1C(C)(C)C</t>
  </si>
  <si>
    <t>[{'Irritation parameter': 'cornea score', 'Basis': 'mean out of all 6 animals', 'Time point': 'mean over 24, 48 and 72 h', 'Score': '0', 'Max score': '4', 'Reversibility': 'other: reversibility: not applicable'}, {'Irritation parameter': 'iris score', 'Basis': 'mean out of all 6 animals', 'Time point': 'mean over 24, 48 and 72 h', 'Score': '0', 'Max score': '2', 'Reversibility': 'other: reversibility: not applicable'}, {'Irritation parameter': 'conjunctivae score', 'Basis': 'mean out of all 6 animals', 'Time point': 'mean over 24, 48 and 72 h', 'Score': '0.06', 'Max score': '3', 'Reversibility': 'fully reversible within: 48 h'}, {'Irritation parameter': 'chemosis score', 'Basis': 'mean out of all 6 animals', 'Time point': 'mean over 24, 48 and 72 h', 'Score': '0', 'Max score': '4', 'Reversibility': 'other: reversibility: not applicable'}]</t>
  </si>
  <si>
    <t>217-983-9</t>
  </si>
  <si>
    <t>CCO[Si](C)(OCC)OCC</t>
  </si>
  <si>
    <t>[{'Irritation parameter': 'cornea score', 'Basis': 'mean animal #1', 'Time point': '24, 48, and 72 hours', 'Score': '0', 'Max score': '0', 'Remarks': 'Eyes were not rinsed after application of the test item.'}, {'Irritation parameter': 'iris score', 'Basis': 'mean animal #1', 'Time point': '24, 48, and 72 hours', 'Score': '0', 'Max score': '0', 'Remarks': 'Eyes were not rinsed after application of the test item.'}, {'Irritation parameter': 'conjunctivae score', 'Basis': 'mean animal #1', 'Time point': '24, 48, and 72 hours', 'Score': '1.67', 'Max score': '2', 'Reversibility': 'no data', 'Remarks': 'Eyes were not rinsed after application of the test item.'}, {'Irritation parameter': 'chemosis score', 'Basis': 'mean animal #1', 'Time point': '24, 48, and 72 hours', 'Score': '0.33', 'Max score': '1', 'Reversibility': 'fully reversible within: 48 hours', 'Remarks': 'Eyes were not rinsed after application of the test item.'}, {'Irritation parameter': 'cornea score', 'Basis': 'mean animal #2', 'Time point': '24, 48, and 72 hours', 'Score': '0', 'Max score': '0', 'Remarks': 'Eyes were not rinsed after application of the test item.'}, {'Irritation parameter': 'iris score', 'Basis': 'mean animal #2', 'Time point': '24, 48, and 72 hours', 'Score': '0', 'Max score': '0', 'Remarks': 'Eyes were not rinsed after application of the test item.'}, {'Irritation parameter': 'conjunctivae score', 'Basis': 'mean animal #2', 'Time point': '24, 48, and 72 hours', 'Score': '2', 'Max score': '3', 'Reversibility': 'no data', 'Remarks': 'Eyes were not rinsed after application of the test item.'}, {'Irritation parameter': 'chemosis score', 'Basis': 'mean animal #2', 'Time point': '24, 48, and 72 hours', 'Score': '0.67', 'Max score': '2', 'Reversibility': 'fully reversible within: 48 hours', 'Remarks': 'Eyes were not rinsed after application of the test item.'}, {'Irritation parameter': 'cornea score', 'Basis': 'mean animal #3', 'Time point': '24, 48, and 72 hours', 'Score': '0', 'Max score': '0', 'Remarks': 'Eyes were not rinsed after application of the test item.'}, {'Irritation parameter': 'iris score', 'Basis': 'mean animal #3', 'Time point': '24, 48, and 72 hours', 'Score': '0', 'Max score': '0', 'Remarks': 'Eyes were not rinsed after application of the test item.'}, {'Irritation parameter': 'conjunctivae score', 'Basis': 'mean animal #3', 'Time point': '24, 48, and 72 hours', 'Score': '2.67', 'Max score': '3', 'Reversibility': 'no data', 'Remarks': 'Eyes were not rinsed after application of the test item.'}, {'Irritation parameter': 'chemosis score', 'Basis': 'mean animal #3', 'Time point': '24, 48, and 72 hours', 'Score': '1', 'Max score': '2', 'Reversibility': 'fully reversible within: 72 hours', 'Remarks': 'Eyes were not rinsed after application of the test item.'}]</t>
  </si>
  <si>
    <t>244-166-4</t>
  </si>
  <si>
    <t>[OH-].[OH-].[Co+2]</t>
  </si>
  <si>
    <t>[{'Irritation parameter': 'cornea score', 'Basis': 'mean animal 1-3', 'Time point': '24 + 48 + 72 h', 'Score': '0', 'Max score': '0'}, {'Irritation parameter': 'iris score', 'Basis': 'mean animal 1-3', 'Time point': '24 + 48 + 72 h', 'Score': '0', 'Max score': '0'}, {'Irritation parameter': 'chemosis score', 'Basis': 'mean animal 1-3', 'Time point': '24 + 48 + 72 h', 'Score': '0', 'Max score': '0'}, {'Irritation parameter': 'conjunctivae score', 'Basis': 'mean', 'Time point': '1 h', 'Score': '0', 'Max score': '0'}]</t>
  </si>
  <si>
    <t>218-414-7</t>
  </si>
  <si>
    <t>CCCCCCCCCCCC(=O)OC=C</t>
  </si>
  <si>
    <t>[{'Irritation parameter': 'cornea score', 'Basis': 'mean', 'Time point': '24h, 48h, 72 h: same result', 'Score': '0', 'Max score': '0', 'Reversibility': 'other: not applicable'}, {'Irritation parameter': 'iris score', 'Basis': 'mean', 'Time point': '24h, 48h, 72h: same result', 'Score': '0', 'Max score': '0', 'Reversibility': 'other: not applicable'}, {'Irritation parameter': 'conjunctivae score', 'Basis': 'other: animal 1 and animal 2', 'Time point': '1h and 24h', 'Score': '2', 'Max score': '2', 'Reversibility': 'fully reversible within: 3 days'}, {'Irritation parameter': 'conjunctivae score', 'Basis': 'other: animal 1 and animal 2', 'Time point': '48h', 'Score': '1', 'Max score': '1', 'Reversibility': 'fully reversible within: 3 days'}, {'Irritation parameter': 'conjunctivae score', 'Basis': 'other: animal 1 and animal 2', 'Time point': '72h', 'Score': '0', 'Max score': '0', 'Reversibility': 'fully reversible within: 3 days'}, {'Irritation parameter': 'conjunctivae score', 'Basis': 'other: animal 1 and animal 2', 'Time point': 'mean', 'Score': '1', 'Max score': '1', 'Reversibility': 'fully reversible within: 3 days'}, {'Irritation parameter': 'conjunctivae score', 'Basis': 'animal #3', 'Time point': '1h', 'Score': '2', 'Max score': '2', 'Reversibility': 'fully reversible within: 2 days'}, {'Irritation parameter': 'conjunctivae score', 'Basis': 'animal #3', 'Time point': '24h', 'Score': '1', 'Max score': '1', 'Reversibility': 'fully reversible within: 2 days'}, {'Irritation parameter': 'conjunctivae score', 'Basis': 'animal #3', 'Time point': '48 and 72 h', 'Score': '0', 'Max score': '0', 'Reversibility': 'fully reversible within: 2 days'}, {'Irritation parameter': 'conjunctivae score', 'Basis': 'animal #3', 'Time point': 'mean', 'Score': '0.3', 'Max score': '1', 'Reversibility': 'fully reversible within: 2 days'}, {'Irritation parameter': 'chemosis score', 'Basis': 'other: animal 1 and animal 2', 'Time point': '24h', 'Score': '1', 'Max score': '1', 'Reversibility': 'fully reversible within: 2 days'}, {'Irritation parameter': 'chemosis score', 'Basis': 'other: animal 1 and animal 2', 'Time point': '48h and 72 h', 'Score': '0', 'Max score': '0', 'Reversibility': 'fully reversible within: 2 days'}, {'Irritation parameter': 'chemosis score', 'Basis': 'other: animal 1 and 2', 'Time point': 'mean', 'Score': '0.3', 'Max score': '1', 'Reversibility': 'fully reversible within: 2 days'}, {'Irritation parameter': 'chemosis score', 'Basis': 'animal #3', 'Time point': '24 h, 48 h, 72 h and mean', 'Score': '0', 'Max score': '0', 'Reversibility': 'other: not applicable'}]</t>
  </si>
  <si>
    <t>218-487-5</t>
  </si>
  <si>
    <t>CC(C)C1=C(C(=CC=C1)C(C)C)N=C=NC2=C(C=CC=C2C(C)C)C(C)C</t>
  </si>
  <si>
    <t>[{'Irritation parameter': 'cornea score', 'Basis': 'animal #1', 'Time point': '24, 48, 72 h', 'Score': '0', 'Max score': '4'}, {'Irritation parameter': 'cornea score', 'Basis': 'animal #2', 'Time point': '24, 48, 72 h', 'Score': '0', 'Max score': '4'}, {'Irritation parameter': 'cornea score', 'Basis': 'animal #3', 'Time point': '24, 48, 72 h', 'Score': '0', 'Max score': '4'}, {'Irritation parameter': 'cornea score', 'Basis': 'mean', 'Time point': '24, 48, 72 h', 'Score': '0', 'Max score': '4'}, {'Irritation parameter': 'iris score', 'Basis': 'animal #1', 'Time point': '24, 48, 72 h', 'Score': '0', 'Max score': '2'}, {'Irritation parameter': 'iris score', 'Basis': 'animal #2', 'Time point': '24, 48, 72 h', 'Score': '0', 'Max score': '2'}, {'Irritation parameter': 'iris score', 'Basis': 'animal #3', 'Time point': '24, 48, 72 h', 'Score': '0', 'Max score': '2'}, {'Irritation parameter': 'iris score', 'Basis': 'mean', 'Time point': '24, 48, 72 h', 'Score': '0', 'Max score': '2'}, {'Irritation parameter': 'conjunctivae score (redness)', 'Basis': 'animal #1', 'Time point': '24, 48, 72 h', 'Score': '0', 'Max score': '3'}, {'Irritation parameter': 'conjunctivae score (redness)', 'Basis': 'animal #2', 'Time point': '24, 48, 72 h', 'Score': '0.7', 'Max score': '3', 'Reversibility': 'fully reversible within: 72 h'}, {'Irritation parameter': 'conjunctivae score (redness)', 'Basis': 'animal #3', 'Time point': '24, 48, 72 h', 'Score': '0.3', 'Max score': '3', 'Reversibility': 'fully reversible within: 48 h'}, {'Irritation parameter': 'conjunctivae score (redness)', 'Basis': 'mean', 'Time point': '24, 48, 72 h', 'Score': '0.3', 'Max score': '3', 'Reversibility': 'fully reversible within: 72 h'}, {'Irritation parameter': 'chemosis score', 'Basis': 'animal #1', 'Time point': '24, 48, 72 h', 'Score': '0', 'Max score': '4'}, {'Irritation parameter': 'chemosis score', 'Basis': 'animal #2', 'Time point': '24, 48, 72 h', 'Score': '0.3', 'Max score': '4', 'Reversibility': 'fully reversible within: 48 h'}, {'Irritation parameter': 'chemosis score', 'Basis': 'animal #3', 'Time point': '24, 48, 72 h', 'Score': '0', 'Max score': '4'}, {'Irritation parameter': 'chemosis score', 'Basis': 'mean', 'Time point': '24, 48, 72 h', 'Score': '0.1', 'Max score': '4', 'Reversibility': 'fully reversible within: 48 h'}]</t>
  </si>
  <si>
    <t>218-561-7</t>
  </si>
  <si>
    <t>C=COC1CCCCC1</t>
  </si>
  <si>
    <t>[{'Irritation parameter': 'cornea score', 'Basis': 'mean', 'Time point': '24 + 48 + 72 hours', 'Score': '0', 'Max score': '4'}, {'Irritation parameter': 'iris score', 'Basis': 'mean', 'Time point': '24 + 48 + 72 hours', 'Score': '0', 'Max score': '2'}, {'Irritation parameter': 'conjunctivae score', 'Basis': 'mean', 'Time point': '24 + 48 + 72 hours', 'Score': '0.67', 'Max score': '3', 'Reversibility': 'fully reversible within: 72 hours'}, {'Irritation parameter': 'chemosis score', 'Basis': 'mean', 'Time point': '24 + 48 + 72 hours', 'Score': '0', 'Max score': '4'}, {'Irritation parameter': 'other: ocular discharge', 'Basis': 'mean', 'Time point': '24 + 48 + 72 hours', 'Score': '0', 'Max score': '3'}]</t>
  </si>
  <si>
    <t>244-599-9</t>
  </si>
  <si>
    <t>C(CO)[NH3+].C(CO)[NH3+].C(CO)[NH3+].C(C(=O)[O-])C(CC(=O)[O-])(C(=O)[O-])O</t>
  </si>
  <si>
    <t>[{'Irritation parameter': 'cornea score', 'Basis': 'animal #1', 'Time point': '24-48-72 h', 'Score': '2', 'Max score': '4', 'Reversibility': 'fully reversible within: 8 days'}, {'Irritation parameter': 'cornea score', 'Basis': 'animal #2', 'Time point': '24-48-72 h', 'Score': '2', 'Max score': '4', 'Reversibility': 'fully reversible within: 8 days'}, {'Irritation parameter': 'iris score', 'Basis': 'animal #1', 'Time point': '24-48-72 h', 'Score': '0', 'Max score': '2', 'Reversibility': 'other: no effects'}, {'Irritation parameter': 'iris score', 'Basis': 'animal #2', 'Time point': '24-48-72 h', 'Score': '0', 'Max score': '2', 'Reversibility': 'other: no effects'}, {'Irritation parameter': 'conjunctivae score', 'Basis': 'animal #1', 'Time point': '24-48-72 h', 'Score': '2', 'Max score': '3', 'Reversibility': 'fully reversible within: 8 days'}, {'Irritation parameter': 'conjunctivae score', 'Basis': 'animal #2', 'Time point': '24-48-72 h', 'Score': '2', 'Max score': '3', 'Reversibility': 'fully reversible within: 8 days'}, {'Irritation parameter': 'chemosis score', 'Basis': 'animal #1', 'Time point': '24-48-72 h', 'Score': '0.3', 'Max score': '4', 'Reversibility': 'fully reversible within: 8 days'}, {'Irritation parameter': 'chemosis score', 'Basis': 'animal #2', 'Time point': '24-48-72 h', 'Score': '1', 'Max score': '4', 'Reversibility': 'fully reversible within: 8 days'}]</t>
  </si>
  <si>
    <t>218-787-6</t>
  </si>
  <si>
    <t>C=CN1CCCCCC1=O</t>
  </si>
  <si>
    <t>[{'Irritation parameter': 'cornea score', 'Basis': 'mean animal #1', 'Time point': '24, 48 and 72 hours', 'Score': '0', 'Max score': '4', 'Remarks': 'Initial pain reaction: slight initial pain was observed. Slight discharge was observed 1 hour after test substance administration.'}, {'Irritation parameter': 'iris score', 'Basis': 'mean animal #1', 'Time point': '24, 48 and 72 hours', 'Score': '0', 'Max score': '2'}, {'Irritation parameter': 'conjunctivae score', 'Basis': 'mean animal #1', 'Time point': '24, 48 and 72 hours', 'Score': '1', 'Max score': '3', 'Reversibility': 'fully reversible within: 7 days', 'Remarks': 'Moderate conjunctivae redness was observed 1 hour after test substance administration.'}, {'Irritation parameter': 'chemosis score', 'Basis': 'mean animal #1', 'Time point': '24, 48 and 72 hours', 'Score': '0.33', 'Max score': '4', 'Reversibility': 'fully reversible within: 48 hours', 'Remarks': 'Slight chemosis was observed 1 hour after test substance administration.'}, {'Irritation parameter': 'cornea score', 'Basis': 'mean animal #2', 'Time point': '24, 48 and 72 hours', 'Score': '0', 'Max score': '4', 'Remarks': 'Initial pain reaction: slight initial pain was observed. Slight discharge was observed 1 hour and 24 hours after test substance administration. Alopecia around the treated eye was observed 24, 48 and 72 hours after test substance administration.'}, {'Irritation parameter': 'iris score', 'Basis': 'mean animal #2', 'Time point': '24, 48a dn 72 hours', 'Score': '0', 'Max score': '2', 'Remarks': 'Slight iridial inflammation was observed 1 hour after test substance administration.'}, {'Irritation parameter': 'conjunctivae score', 'Basis': 'mean animal #2', 'Time point': '24, 48 and 72 hours', 'Score': '0.33', 'Max score': '3', 'Reversibility': 'fully reversible within: 48 hours', 'Remarks': 'Moderate conjunctivae redness was observed 1 hour after test substance administration.'}, {'Irritation parameter': 'chemosis score', 'Basis': 'mean animal #2', 'Time point': '24, 48 and 72 hours', 'Score': '0.33', 'Max score': '4', 'Reversibility': 'fully reversible within: 48 hours', 'Remarks': 'Slight chemosis was observed 1 hour after test substance administration.'}]</t>
  </si>
  <si>
    <t>245-018-1</t>
  </si>
  <si>
    <t>CCCCC(CC)C(=O)[O-].CCCCC(CC)C(=O)[O-].[Zr+2]</t>
  </si>
  <si>
    <t>[{'Irritation parameter': 'cornea score', 'Basis': 'mean', 'Time point': '24 + 48 + 72 hours', 'Score': '0.87', 'Max score': '4', 'Reversibility': 'fully reversible within: 7 days', 'Remarks': 'Individual scores: 0.3, 1.0, 1.3'}, {'Irritation parameter': 'iris score', 'Basis': 'mean', 'Time point': '24 + 48 + 72 hours', 'Score': '0.77', 'Max score': '2', 'Reversibility': 'fully reversible within: 7 days', 'Remarks': 'Individual scores: 0.3, 1.0, 1.0'}, {'Irritation parameter': 'conjunctivae score', 'Basis': 'mean', 'Time point': '24 + 48 + 72 hours', 'Score': '1.77', 'Max score': '3', 'Reversibility': 'fully reversible within: 7 days', 'Remarks': 'Individual scores: 1.3, 2.0, 2.0'}, {'Irritation parameter': 'chemosis score', 'Basis': 'mean', 'Time point': '24 + 48 + 72 hours', 'Score': '1.43', 'Max score': '4', 'Reversibility': 'fully reversible within: 7 days', 'Remarks': 'Individual scores: 0.3, 2.0, 2.0'}, {'Irritation parameter': 'other: ocular discharge', 'Basis': 'mean', 'Time point': '24 + 48 + 72 hours', 'Score': '1.78', 'Max score': '3', 'Reversibility': 'fully reversible within: 7 days', 'Remarks': 'Individual scores: 0.67, 1.67, 1.67'}]</t>
  </si>
  <si>
    <t>218-878-0</t>
  </si>
  <si>
    <t>CCCCCCCCC=CCCCCCCCC(=O)O.C(CO)N</t>
  </si>
  <si>
    <t>[{'Irritation parameter': 'cornea score', 'Basis': 'mean', 'Time point': '24, 48, 72h', 'Score': '17.6', 'Max score': '80', 'Reversibility': 'other: not fully reversible'}, {'Irritation parameter': 'iris score', 'Basis': 'mean', 'Time point': '24, 48, 72h', 'Score': '5', 'Max score': '10', 'Reversibility': 'other: not fully reversible'}, {'Irritation parameter': 'conjunctivae score', 'Basis': 'mean', 'Time point': '24, 48, 72h', 'Score': '14', 'Max score': '20', 'Reversibility': 'other: not fully reversible'}]</t>
  </si>
  <si>
    <t>245-629-3</t>
  </si>
  <si>
    <t>C1CCC(CC1)OC(=O)CC(C(=O)OC2CCCCC2)S(=O)(=O)[O-].[Na+]</t>
  </si>
  <si>
    <t>[{'Irritation parameter': 'cornea score', 'Basis': 'animal #1', 'Time point': '24, 48, 72 hours', 'Score': '= 1 = 2', 'Max score': '4', 'Reversibility': 'fully reversible within: 5 days', 'Remarks': 'mean score after 72 hours: 1.3'}, {'Irritation parameter': 'iris score', 'Basis': 'animal #1', 'Time point': '24, 48, 72 hours', 'Score': '1', 'Max score': '4', 'Reversibility': 'fully reversible within: 4 days', 'Remarks': 'mean score after 72 hours: 1'}, {'Irritation parameter': 'conjunctivae score', 'Basis': 'animal #1', 'Time point': '24, 48, 72 hours', 'Score': '= 0 = 1', 'Max score': '4', 'Reversibility': 'fully reversible within: 72 hours', 'Remarks': 'mean score after 72 hours: 0.7'}, {'Irritation parameter': 'chemosis score', 'Basis': 'animal #1', 'Time point': '24, 48, 72 hours', 'Score': '= 0 = 2', 'Max score': '4', 'Reversibility': 'fully reversible within: 48 hours', 'Remarks': 'mean score after 72 hours: 0.7'}, {'Irritation parameter': 'cornea score', 'Basis': 'animal #2', 'Time point': '24, 48, 72 hours', 'Score': '1', 'Max score': '4', 'Reversibility': 'fully reversible within: 4 days', 'Remarks': 'mean score after 72 hours: 1'}, {'Irritation parameter': 'iris score', 'Basis': 'animal #2', 'Time point': '24, 48 hours', 'Score': '1', 'Max score': '4', 'Reversibility': 'fully reversible within: 72 hours', 'Remarks': 'mean score after 72 hours: 0.7'}, {'Irritation parameter': 'conjunctivae score', 'Basis': 'animal #2', 'Time point': '24, 48 hours', 'Score': '1', 'Max score': '4', 'Reversibility': 'fully reversible within: 72 hours', 'Remarks': 'mean score after 72 hours: 0.7'}, {'Irritation parameter': 'chemosis score', 'Basis': 'animal #2', 'Time point': '24', 'Score': '2', 'Max score': '4', 'Reversibility': 'fully reversible within: 48 hours', 'Remarks': 'mean score after 72 hours: 0.3'}, {'Irritation parameter': 'other: cornea-, iris, conjunctivae-(redness, chemosis) score', 'Basis': 'animal #3', 'Time point': '24, 48, 72 hours', 'Score': '0', 'Max score': '4'}]</t>
  </si>
  <si>
    <t>219-351-8</t>
  </si>
  <si>
    <t>C1=CC(=CC=C1C(C2=CC=C(C=C2)N=C=O)C3=CC=C(C=C3)N=C=O)N=C=O</t>
  </si>
  <si>
    <t>[{'Irritation parameter': 'cornea score', 'Basis': 'animal #1', 'Time point': '24, 48, and 72 hours', 'Score': '1.33', 'Max score': '4', 'Reversibility': 'not reversible', 'Remarks': 'score at 21 days was 3'}, {'Irritation parameter': 'iris score', 'Basis': 'animal #1', 'Time point': '24, 48, and 72 hours', 'Score': '0.67', 'Max score': '2', 'Reversibility': 'not reversible', 'Remarks': 'score at 21 days was 1'}, {'Irritation parameter': 'chemosis score', 'Basis': 'animal #1', 'Time point': '24, 48, and 72 hours', 'Score': '3', 'Max score': '4', 'Reversibility': 'not reversible', 'Remarks': 'score at 21 days was 1'}, {'Irritation parameter': 'conjunctivae score redness', 'Basis': 'animal #1', 'Time point': '24, 48, and 72 hours', 'Score': '2', 'Max score': '3', 'Reversibility': 'not reversible', 'Remarks': 'score at 21 days was 2'}, {'Irritation parameter': 'cornea score', 'Basis': 'animal #2', 'Time point': '24, 48, and 72 hours', 'Score': '1', 'Max score': '4', 'Reversibility': 'not reversible', 'Remarks': 'score at 21 days was 1'}, {'Irritation parameter': 'iris score', 'Basis': 'animal #2', 'Time point': '24, 48, and 72 hours', 'Score': '1', 'Max score': '2', 'Reversibility': 'fully reversible within: 7 days'}, {'Irritation parameter': 'chemosis score', 'Basis': 'animal #2', 'Time point': '24, 48, and 72 hours', 'Score': '2', 'Max score': '4', 'Reversibility': 'fully reversible within: 7 days'}, {'Irritation parameter': 'conjunctivae score redness', 'Basis': 'animal #2', 'Time point': '24, 48, and 72 hours', 'Score': '2', 'Max score': '3', 'Reversibility': 'fully reversible within: 7 days'}, {'Irritation parameter': 'cornea score', 'Basis': 'animal #3', 'Time point': '24, 48, and 72 hours', 'Score': '1.33', 'Max score': '4', 'Reversibility': 'not reversible', 'Remarks': 'score at 21 days was 4'}, {'Irritation parameter': 'iris score', 'Basis': 'animal #3', 'Time point': '24, 48, and 72 hours', 'Score': '0.67', 'Max score': '2', 'Reversibility': 'not reversible', 'Remarks': 'score at 21 days was 1'}, {'Irritation parameter': 'chemosis score', 'Basis': 'animal #3', 'Time point': '24, 48, and 72 hours', 'Score': '2', 'Max score': '4', 'Reversibility': 'not reversible', 'Remarks': 'score at 21 days was 1'}, {'Irritation parameter': 'conjunctivae score redness', 'Basis': 'animal #3', 'Time point': '24, 48, and 72 hours', 'Score': '2.67', 'Max score': '3', 'Reversibility': 'not reversible', 'Remarks': 'score at 21 days was 2'}]</t>
  </si>
  <si>
    <t>219-371-7</t>
  </si>
  <si>
    <t>C1C(O1)COCCCCOCC2CO2</t>
  </si>
  <si>
    <t>[{'Irritation parameter': 'chemosis score', 'Basis': 'mean', 'Time point': '24, 48 and 72h', 'Score': '0.16', 'Max score': '4', 'Reversibility': 'fully reversible within: 2d'}, {'Irritation parameter': 'conjunctivae score', 'Basis': 'mean', 'Time point': '24, 48, and 72h', 'Score': '0.27', 'Max score': '3', 'Reversibility': 'fully reversible within: 3d'}, {'Irritation parameter': 'iris score', 'Basis': 'mean', 'Time point': '24, 48, and 72h', 'Score': '0.11', 'Max score': '2', 'Reversibility': 'fully reversible within: 3d'}, {'Irritation parameter': 'cornea score', 'Basis': 'mean', 'Time point': '24, 48, and 72h', 'Score': '0', 'Max score': '4'}]</t>
  </si>
  <si>
    <t>219-417-6</t>
  </si>
  <si>
    <t>C(CCCCCN)CCCCC(=O)O</t>
  </si>
  <si>
    <t>[{'Irritation parameter': 'iris score', 'Basis': 'animal: #1, #2, #3', 'Time point': 'mean 24, 48, 72 hours', 'Score': '0', 'Max score': '2'}, {'Irritation parameter': 'cornea score', 'Basis': 'animal: #1, #2, #3', 'Time point': 'mean 24, 48, 72 hours', 'Score': '0', 'Max score': '4'}, {'Irritation parameter': 'conjunctivae score Redness', 'Basis': 'animal: #1, #2', 'Time point': 'mean 24, 48, 72 hours', 'Score': '0', 'Max score': '3'}, {'Irritation parameter': 'conjunctivae score Redness', 'Basis': 'animal #3', 'Time point': 'mean 24, 48, 72 hours', 'Score': '0.33', 'Max score': '3', 'Reversibility': 'fully reversible within: 48 h'}, {'Irritation parameter': 'chemosis score', 'Basis': 'animal: #1, #2, #3', 'Time point': 'mean 24, 48, 72 hours', 'Score': '0', 'Max score': '4'}]</t>
  </si>
  <si>
    <t>219-518-5</t>
  </si>
  <si>
    <t>CCCCCCCCCCCC(=O)[O-].CCCCCCCCCCCC(=O)[O-].[Zn+2]</t>
  </si>
  <si>
    <t>[{'Irritation parameter': 'cornea score', 'Basis': 'mean', 'Time point': '24-72 hours', 'Score': 'ca. 0', 'Max score': '0', 'Reversibility': 'no data'}, {'Irritation parameter': 'iris score', 'Basis': 'mean', 'Time point': '24-72hrs', 'Score': '0', 'Max score': '0', 'Reversibility': 'no data'}, {'Irritation parameter': 'chemosis score', 'Basis': 'mean', 'Time point': '24-72 hrs', 'Score': '0', 'Max score': '0', 'Reversibility': 'no data'}, {'Irritation parameter': 'conjunctivae score', 'Basis': 'animal #2 mean value', 'Time point': '24-72 hrs', 'Score': 'ca. 0.33', 'Max score': '1', 'Reversibility': 'fully reversible within: 48hrs'}, {'Irritation parameter': 'conjunctivae score', 'Basis': 'animal #3 mean value', 'Time point': '24-72 hrs', 'Score': 'ca. 0.33', 'Max score': '1', 'Reversibility': 'fully reversible within: 48 hrs'}]</t>
  </si>
  <si>
    <t>219-553-6</t>
  </si>
  <si>
    <t>CCCCC(CC)COCC1CO1</t>
  </si>
  <si>
    <t>[{'Irritation parameter': 'cornea score', 'Basis': 'mean animal #1', 'Time point': '24, 48 and 72 hours', 'Score': '1', 'Max score': '4', 'Reversibility': 'fully reversible within: 7 days'}, {'Irritation parameter': 'iris score', 'Basis': 'mean animal #1', 'Time point': '24, 48 and 72 hours', 'Score': '0.33', 'Max score': '2', 'Reversibility': 'fully reversible within: 48 hours'}, {'Irritation parameter': 'conjunctivae score', 'Basis': 'mean animal #1', 'Time point': '24, 48 and 72 hours', 'Score': '2.33', 'Max score': '3', 'Reversibility': 'fully reversible within: 14 days'}, {'Irritation parameter': 'chemosis score', 'Basis': 'mean animal #1', 'Time point': '24, 48 and 72 hours', 'Score': '2.33', 'Max score': '4', 'Reversibility': 'fully reversible within: 7 days'}, {'Irritation parameter': 'cornea score', 'Basis': 'mean animal #2', 'Time point': '24, 48 and 72 hours', 'Score': '0.33', 'Max score': '4', 'Reversibility': 'fully reversible within: 48 hours'}, {'Irritation parameter': 'iris score', 'Basis': 'mean animal #2', 'Time point': '24, 48 and 72 hours', 'Score': '0.67', 'Max score': '2', 'Reversibility': 'fully reversible within: 72 hours'}, {'Irritation parameter': 'conjunctivae score', 'Basis': 'mean animal #2', 'Time point': '24, 48 and 72 hours', 'Score': '2.33', 'Max score': '3', 'Reversibility': 'fully reversible within: 7 days'}, {'Irritation parameter': 'chemosis score', 'Basis': 'mean animal #2', 'Time point': '24, 48 and 72 hours', 'Score': '2', 'Max score': '4', 'Reversibility': 'fully reversible within: 7 days'}, {'Irritation parameter': 'cornea score', 'Basis': 'mean animal #3', 'Time point': '24, 48 and 72 hours', 'Score': '0', 'Max score': '4'}, {'Irritation parameter': 'iris score', 'Basis': 'mean animal #3', 'Time point': '24, 48 and 72 hours', 'Score': '0.33', 'Max score': '2', 'Reversibility': 'fully reversible within: 48 hours'}, {'Irritation parameter': 'conjunctivae score', 'Basis': 'mean animal #3', 'Time point': '24, 48 and 72 hours', 'Score': '0.33', 'Max score': '3', 'Reversibility': 'fully reversible within: 48 hours'}, {'Irritation parameter': 'chemosis score', 'Basis': 'mean animal #3', 'Time point': '24, 48 and 72 hours', 'Score': '2', 'Max score': '4', 'Reversibility': 'fully reversible within: 7 days'}]</t>
  </si>
  <si>
    <t>246-376-1</t>
  </si>
  <si>
    <t>CC=CC=CC(=O)[O-].[K+]</t>
  </si>
  <si>
    <t>[{'Irritation parameter': 'cornea score', 'Basis': 'mean', 'Time point': '24, 48 and 72 hours', 'Score': '0', 'Max score': '0'}, {'Irritation parameter': 'iris score', 'Basis': 'animal #1', 'Time point': '1, 24 and 48 hours', 'Score': '1', 'Max score': '1', 'Reversibility': 'fully reversible within: 72 hours'}, {'Irritation parameter': 'iris score', 'Basis': 'animal: 2 and 3', 'Time point': '1, 24, 48 and 72 hours, 7 days and 14 days', 'Score': '0', 'Max score': '0'}, {'Irritation parameter': 'conjunctivae score redness, chemosis and discharge', 'Basis': 'animal #1', 'Time point': '1, 24, 48 and 72 hours, 7 days', 'Score': '2', 'Max score': '2', 'Reversibility': 'fully reversible within: 14 days', 'Remarks': 'Reversibility based on worst parameter, being redness.'}, {'Irritation parameter': 'conjunctivae score redness, chemosis and discharge', 'Basis': 'animal: 2 and 3', 'Time point': '1, 24, 48 and 72 hours', 'Score': '2', 'Max score': '2', 'Reversibility': 'fully reversible within: 7 days', 'Remarks': 'Reversibility based on worst parameter, being redness.'}]</t>
  </si>
  <si>
    <t>219-641-4</t>
  </si>
  <si>
    <t>CCCCCCCCCCCCCCCCCCCCCC(=O)[O-].[Ag+]</t>
  </si>
  <si>
    <t>[{'Irritation parameter': 'cornea score', 'Basis': 'animal: #1, #2, #3, #4, #5, #6', 'Time point': 'mean 24, 48, 72 h', 'Score': '0', 'Max score': '4'}, {'Irritation parameter': 'iris score', 'Basis': 'animal: #1, #2, #3, #4, #5, #6', 'Time point': 'mean 24, 48, 72 h', 'Score': '0', 'Max score': '2'}, {'Irritation parameter': 'conjunctivae score', 'Basis': 'animal: #2, #4, #6', 'Time point': 'mean 24, 48, 72 h', 'Score': '0', 'Max score': '3'}, {'Irritation parameter': 'conjunctivae score', 'Basis': 'animal #1', 'Time point': 'mean 24, 48, 72 h', 'Score': '0.667', 'Max score': '3', 'Reversibility': 'fully reversible within: 3 d'}, {'Irritation parameter': 'conjunctivae score', 'Basis': 'animal: #3, #5', 'Time point': 'mean 24, 48, 72 h', 'Score': '0.333', 'Max score': '3', 'Reversibility': 'fully reversible within: 2 d'}, {'Irritation parameter': 'chemosis score', 'Basis': 'animal: #2, #3, #4, #6', 'Time point': 'mean 24, 48, 72 h', 'Score': '0', 'Max score': '4'}, {'Irritation parameter': 'chemosis score', 'Basis': 'animal: #1, #5', 'Time point': 'mean 24, 48, 72 h', 'Score': '0.333', 'Max score': '4', 'Reversibility': 'fully reversible within: 2 d'}]</t>
  </si>
  <si>
    <t>219-674-4</t>
  </si>
  <si>
    <t>CC(=C)C(=O)OCC1=CC=CC=C1</t>
  </si>
  <si>
    <t>[{'Irritation parameter': 'cornea score', 'Basis': 'mean', 'Time point': '24 - 48 - 72 h', 'Score': '0', 'Max score': '4', 'Reversibility': 'other: No effects observed.'}, {'Irritation parameter': 'iris score', 'Basis': 'mean', 'Time point': '24 - 48 - 72 h', 'Score': '0', 'Max score': '2', 'Reversibility': 'other: No effects observed.'}, {'Irritation parameter': 'conjunctivae score', 'Basis': 'animal #1', 'Time point': '24 - 48 - 72 h', 'Score': '1.7', 'Max score': '3', 'Reversibility': 'fully reversible within: 7 days'}, {'Irritation parameter': 'conjunctivae score', 'Basis': 'animal #2', 'Time point': '24 - 48 - 72 h', 'Score': '1.3', 'Max score': '3', 'Reversibility': 'fully reversible within: 7 days'}, {'Irritation parameter': 'conjunctivae score', 'Basis': 'animal #3', 'Time point': '24 - 48 - 72 h', 'Score': '1.3', 'Max score': '3', 'Reversibility': 'fully reversible within: 7 days'}, {'Irritation parameter': 'chemosis score', 'Basis': 'animal #1', 'Time point': '24 - 48 - 72 h', 'Score': '1', 'Max score': '4', 'Reversibility': 'fully reversible within: 72 hours'}, {'Irritation parameter': 'chemosis score', 'Basis': 'animal #2', 'Time point': '24 - 48 - 72 h', 'Score': '0.3', 'Max score': '4', 'Reversibility': 'fully reversible within: 48 hours'}, {'Irritation parameter': 'chemosis score', 'Basis': 'animal #3', 'Time point': '24 - 48 - 72 h', 'Score': '0', 'Max score': '4', 'Reversibility': 'other: No effects were observed.'}]</t>
  </si>
  <si>
    <t>219-676-5</t>
  </si>
  <si>
    <t>C=CCS(=O)(=O)[O-].[Na+]</t>
  </si>
  <si>
    <t>[{'Irritation parameter': 'cornea score', 'Basis': 'mean', 'Time point': '24 - 72 h', 'Score': '0.1', 'Max score': '4', 'Reversibility': 'fully reversible 48 h'}, {'Irritation parameter': 'cornea score', 'Basis': 'animal #1', 'Time point': '24 - 72 h', 'Score': '0', 'Max score': '4', 'Reversibility': 'fully reversible'}, {'Irritation parameter': 'cornea score', 'Basis': 'animal #2', 'Time point': '24 - 72 h', 'Score': '0', 'Max score': '4', 'Reversibility': 'fully reversible'}, {'Irritation parameter': 'cornea score', 'Basis': 'animal #3', 'Time point': '24 - 72 h', 'Score': '0.3', 'Max score': '4', 'Reversibility': 'fully reversible within: 48 h'}, {'Irritation parameter': 'iris score', 'Basis': 'mean', 'Time point': '24 - 72 h', 'Score': '0.1', 'Max score': '2', 'Reversibility': 'fully reversible within: 48 h'}, {'Irritation parameter': 'iris score', 'Basis': 'animal #1', 'Time point': '24 - 72 h', 'Score': '0', 'Max score': '2', 'Reversibility': 'fully reversible'}, {'Irritation parameter': 'iris score', 'Basis': 'animal #2', 'Time point': '24 - 72 h', 'Score': '0', 'Max score': '2', 'Reversibility': 'fully reversible'}, {'Irritation parameter': 'iris score', 'Basis': 'animal #3', 'Time point': '24 - 72 h', 'Score': '0.3', 'Max score': '2', 'Reversibility': 'fully reversible within: 48 h'}, {'Irritation parameter': 'conjunctivae score', 'Basis': 'mean', 'Time point': '24 - 72 h', 'Score': '1.2', 'Max score': '3', 'Reversibility': 'fully reversible within: 7 days'}, {'Irritation parameter': 'conjunctivae score', 'Basis': 'animal #1', 'Time point': '24 - 72 h', 'Score': '0.7', 'Max score': '3', 'Reversibility': 'fully reversible within: 72 h'}, {'Irritation parameter': 'conjunctivae score', 'Basis': 'animal #2', 'Time point': '24 - 72 h', 'Score': '1', 'Max score': '3', 'Reversibility': 'fully reversible within: 7 days'}, {'Irritation parameter': 'conjunctivae score', 'Basis': 'animal #3', 'Score': '2', 'Max score': '3', 'Reversibility': 'fully reversible within: 7 days'}, {'Irritation parameter': 'chemosis score', 'Basis': 'mean', 'Time point': '24 - 72 h', 'Score': '0.3', 'Max score': '4', 'Reversibility': 'fully reversible within: 72 h'}, {'Irritation parameter': 'chemosis score', 'Basis': 'animal #1', 'Time point': '24 - 72 h', 'Score': '0', 'Max score': '4', 'Reversibility': 'fully reversible'}, {'Irritation parameter': 'chemosis score', 'Basis': 'animal #2', 'Time point': '24 - 72 h', 'Score': '0.3', 'Max score': '4', 'Reversibility': 'fully reversible within: 48 h'}, {'Irritation parameter': 'chemosis score', 'Basis': 'animal #3', 'Time point': '24 - 72 h', 'Score': '0.7', 'Max score': '4', 'Reversibility': 'fully reversible within: 72 h'}]</t>
  </si>
  <si>
    <t>219-702-5</t>
  </si>
  <si>
    <t>CCCCCCCCCCCCCCCCCCSSCCCCCCCCCCCCCCCCCC</t>
  </si>
  <si>
    <t>[{'Irritation parameter': 'cornea score', 'Basis': 'mean', 'Time point': '24, 48 and 72 hours', 'Score': '0', 'Max score': '4'}, {'Irritation parameter': 'iris score', 'Basis': 'mean', 'Time point': '24, 48 and 72 hours', 'Score': '0', 'Max score': '2'}, {'Irritation parameter': 'conjunctivae score', 'Basis': 'mean', 'Time point': '24, 48 and 72 hours', 'Score': '0.86', 'Max score': '3', 'Reversibility': 'fully reversible within: 8 days in 2 rabbits', 'Remarks': 'reversible in 72 h in 1 rabbit'}, {'Irritation parameter': 'chemosis score', 'Basis': 'mean', 'Time point': '24, 48 and 72 hours', 'Score': '0', 'Max score': '4'}]</t>
  </si>
  <si>
    <t>246-690-9</t>
  </si>
  <si>
    <t>CC(=C)CC(C)(C)C</t>
  </si>
  <si>
    <t>[{'Irritation parameter': 'cornea score', 'Basis': 'animal #1', 'Time point': '24, 48, 72 hours', 'Score': '0', 'Max score': '4', 'Reversibility': 'other: not applicable', 'Remarks': 'mean score after 72 hours: 0.0'}, {'Irritation parameter': 'iris score', 'Basis': 'animal #1', 'Time point': '24, 48, 72 hours', 'Score': '0', 'Max score': '2', 'Reversibility': 'other: not applicable', 'Remarks': 'mean score after 72 hours: 0.0'}, {'Irritation parameter': 'conjunctivae score', 'Basis': 'animal #1', 'Time point': '24, 48, 72 hours', 'Score': '0', 'Max score': '3', 'Reversibility': 'fully reversible within: 1 day in respect of the result 1 hour post application', 'Remarks': 'mean score after 72 hours: 0.0'}, {'Irritation parameter': 'chemosis score', 'Basis': 'animal #1', 'Time point': '24, 48, 72 hours', 'Score': '0', 'Max score': '4', 'Reversibility': 'other: not applicable', 'Remarks': 'mean score after 72 hours: 0.0'}, {'Irritation parameter': 'cornea score', 'Basis': 'animal #2', 'Time point': '24, 48, 72 hours', 'Score': '0', 'Max score': '4', 'Reversibility': 'other: not applicable', 'Remarks': 'mean score after 72 hours: 0.0'}, {'Irritation parameter': 'iris score', 'Basis': 'animal #2', 'Time point': '24, 48, 72 hours', 'Score': '0', 'Max score': '2', 'Reversibility': 'other: not applicable', 'Remarks': 'mean score after 72 hours: 0.0'}, {'Irritation parameter': 'conjunctivae score', 'Basis': 'animal #2', 'Time point': '24, 48, 72 hours', 'Score': '0 1', 'Max score': '3', 'Reversibility': 'fully reversible within: 3 days', 'Remarks': 'mean score after 72 hours: 0.7'}, {'Irritation parameter': 'chemosis score', 'Basis': 'animal #2', 'Time point': '24, 48, 72 hours', 'Score': '0', 'Max score': '4', 'Reversibility': 'other: not applicable', 'Remarks': 'mean score after 72 hours: 0.0'}, {'Irritation parameter': 'cornea score', 'Basis': 'animal #3', 'Time point': '24, 48, 72 hours', 'Score': '0', 'Max score': '4', 'Reversibility': 'other: not applicable', 'Remarks': 'mean score after 72 hours: 0.0'}, {'Irritation parameter': 'iris score', 'Basis': 'animal #3', 'Time point': '24, 48, 72 hours', 'Score': '0', 'Max score': '2', 'Reversibility': 'other: not applicable', 'Remarks': 'mean score after 72 hours: 0.0'}, {'Irritation parameter': 'conjunctivae score', 'Basis': 'animal #3', 'Time point': '24, 48, 72 hours', 'Score': '1 2', 'Max score': '3', 'Reversibility': 'fully reversible within: 7 days', 'Remarks': 'mean score after 72 hours: 1.3'}, {'Irritation parameter': 'chemosis score', 'Basis': 'animal #3', 'Time point': '24, 48, 72 hours', 'Score': '0', 'Max score': '4', 'Reversibility': 'fully reversible within: 1 day 1 day in respect of the result 1 hour post application', 'Remarks': 'mean score after 72 hours: 0.0'}]</t>
  </si>
  <si>
    <t>219-799-4</t>
  </si>
  <si>
    <t>C1=CC=C(C(=C1)CC2=CC=CC=C2N=C=O)N=C=O</t>
  </si>
  <si>
    <t>[{'Irritation parameter': 'cornea score', 'Basis': 'other: mean out of all 3 animals', 'Time point': 'mean over 24, 48 and 72 h', 'Score': '0', 'Max score': '4', 'Reversibility': 'other: reversibility not applicable'}, {'Irritation parameter': 'iris score', 'Basis': 'other: mean out of all 3 animals', 'Time point': 'mean over 24, 48 and 72 h', 'Score': '0', 'Max score': '2', 'Reversibility': 'other: reversibility not applicable.'}, {'Irritation parameter': 'conjunctivae score', 'Basis': 'other: mean out of animal #2 and #3', 'Time point': 'mean over 24, 48 and 72 h', 'Score': '1', 'Max score': '3', 'Reversibility': 'fully reversible within: 4 days'}, {'Irritation parameter': 'conjunctivae score', 'Basis': 'animal #1', 'Time point': 'mean over 24, 48 and 72 h', 'Score': '1.7', 'Max score': '3', 'Reversibility': 'fully reversible within: 4 days'}, {'Irritation parameter': 'chemosis score', 'Basis': 'other: mean out of all 3 animals', 'Time point': 'mean over 24, 48 and 72 h', 'Score': '0', 'Max score': '4', 'Reversibility': 'fully reversible within: 48 hours'}]</t>
  </si>
  <si>
    <t>219-842-7</t>
  </si>
  <si>
    <t>CCC[Si](OCC)(OCC)OCC</t>
  </si>
  <si>
    <t>[{'Irritation parameter': 'cornea score', 'Basis': 'mean', 'Time point': 'mean of ratings at 24, 48 and 72 hours', 'Score': '0', 'Max score': '4', 'Remarks': 'Mean of all four tested animals'}, {'Irritation parameter': 'iris score', 'Basis': 'mean', 'Time point': 'mean of ratings at 24, 48 and 72 hours', 'Score': '0', 'Max score': '2', 'Remarks': 'Mean of all four tested animals'}, {'Irritation parameter': 'conjunctivae score', 'Basis': 'mean', 'Time point': 'mean of ratings at 24, 48 and 72 hours', 'Score': '0.3', 'Max score': '3', 'Reversibility': 'fully reversible', 'Remarks': 'Mean of all four tested animals'}, {'Irritation parameter': 'chemosis score', 'Basis': 'mean', 'Time point': 'mean of ratings at 24, 48 and 72 hours', 'Score': '0', 'Max score': '4', 'Remarks': 'Mean of all four tested animals'}]</t>
  </si>
  <si>
    <t>219-847-4</t>
  </si>
  <si>
    <t>CC(=O)CCC1=CC=CC=C1</t>
  </si>
  <si>
    <t>[{'Irritation parameter': 'conjunctivae score - Mean scores - CHEMOSIS', 'Basis': 'animal: #1 and #3', 'Time point': 'Days 2 (24h), 3 (48h) and 4 (72h)', 'Score': '0.3', 'Max score': '4', 'Reversibility': 'fully reversible within: Day 3', 'Remarks': 'non-irritating according to EEC criteria'}, {'Irritation parameter': 'conjunctivae score - Mean scores - CHEMOSIS', 'Basis': 'animal #2', 'Time point': 'Days 2 (24h), 3 (48h) and 4 (72h)', 'Score': '0', 'Max score': '4', 'Remarks': 'non-irritating according to EEC criteria'}, {'Irritation parameter': 'conjunctivae score - Mean scores - REDNESS', 'Basis': 'animal: #1, #2 and #3', 'Time point': 'Days 2 (24h), 3 (48h) and 4 (72h)', 'Score': '0.3', 'Max score': '3', 'Reversibility': 'fully reversible within: Day 3', 'Remarks': 'non-irritating according to EEC criteria'}, {'Irritation parameter': 'conjunctivae score - Mean scores - DISCHARGE', 'Basis': 'animal: #1, #2 and #3', 'Time point': 'Days 2 (24h), 3 (48h) and 4 (72h)', 'Score': '0', 'Max score': '3', 'Remarks': 'non-irritating according to EEC criteria'}, {'Irritation parameter': 'iris score - Mean scores', 'Basis': 'animal: #1, #2 and #3', 'Time point': 'Days 2 (24h), 3 (48h) and 4 (72h)', 'Score': '0', 'Max score': '2', 'Remarks': 'non-irritating according to EEC criteria'}, {'Irritation parameter': 'cornea score - Mean scores - INTENSITY', 'Basis': 'animal: #1, #2 and #3', 'Time point': 'Days 2 (24h), 3 (48h) and 4 (72h)', 'Score': '0', 'Max score': '4', 'Remarks': 'non-irritating according to EEC criteria'}, {'Irritation parameter': 'cornea score - Mean scores - AREA', 'Basis': 'animal: #1, #2 and #3', 'Time point': 'Days 2 (24h), 3 (48h) and 4 (72h)', 'Score': '0', 'Max score': '4', 'Remarks': 'non-irritating according to EEC criteria'}]</t>
  </si>
  <si>
    <t>219-909-0</t>
  </si>
  <si>
    <t>CCCCOCOCCCC</t>
  </si>
  <si>
    <t>[{'Irritation parameter': 'cornea score', 'Basis': 'mean', 'Time point': '24, 48, 72 hours', 'Score': '0', 'Max score': '4'}, {'Irritation parameter': 'iris score', 'Basis': 'mean', 'Time point': '24, 48, 72 hours', 'Score': '0', 'Max score': '2'}, {'Irritation parameter': 'conjunctivae score , redness', 'Basis': 'mean animal 1', 'Time point': '42, 48, 72 hours', 'Score': '1', 'Max score': '3', 'Reversibility': 'fully reversible within: 7 days'}, {'Irritation parameter': 'conjunctivae score , redness', 'Basis': 'mean animal 2', 'Time point': '24, 48, 72 hours', 'Score': '1', 'Max score': '3', 'Reversibility': 'fully reversible within: 7 days'}, {'Irritation parameter': 'conjunctivae score , redness', 'Basis': 'mean animal 3', 'Time point': '24, 48, 72 hours', 'Score': '0.66', 'Max score': '3', 'Reversibility': 'fully reversible within: 7 days'}, {'Irritation parameter': 'conjunctivae score , redness', 'Basis': 'mean animal 4', 'Time point': '24, 48, 72 hours', 'Score': '1', 'Max score': '3', 'Reversibility': 'not fully reversible within: 7 days'}, {'Irritation parameter': 'conjunctivae score , redness', 'Basis': 'mean animal 5', 'Time point': '24, 48, 72 hours', 'Score': '1', 'Max score': '3', 'Reversibility': 'fully reversible within: 7 days'}, {'Irritation parameter': 'conjunctivae score , redness', 'Basis': 'mean animal 6', 'Time point': '24, 48, 72 hours', 'Score': '1', 'Max score': '3', 'Reversibility': 'fully reversible within: 7 days'}, {'Irritation parameter': 'chemosis score', 'Basis': 'mean animal 1', 'Time point': '24, 48, 72 hours', 'Score': '1', 'Max score': '4', 'Reversibility': 'fully reversible within: 7 days'}, {'Irritation parameter': 'chemosis score', 'Basis': 'mean animal 2', 'Time point': '24, 48, 72 hours', 'Score': '1', 'Max score': '4', 'Reversibility': 'fully reversible within: 7 days'}, {'Irritation parameter': 'chemosis score', 'Basis': 'mean animal 3', 'Time point': '24, 48, 72 hours', 'Score': '0.66', 'Max score': '4', 'Reversibility': 'fully reversible within: 72 hours'}, {'Irritation parameter': 'chemosis score', 'Basis': 'mean animal 4', 'Time point': '24, 48, 72 hours', 'Score': '1', 'Max score': '4', 'Reversibility': 'fully reversible within: 7 days'}, {'Irritation parameter': 'chemosis score', 'Basis': 'mean animal 5', 'Time point': '24, 48, 72 hours', 'Score': '1', 'Max score': '4', 'Reversibility': 'fully reversible within: 7 days'}, {'Irritation parameter': 'chemosis score', 'Basis': 'mean animal 6', 'Time point': '24, 48, 72 hours', 'Score': '1', 'Max score': '4', 'Reversibility': 'fully reversible within: 7 days'}]</t>
  </si>
  <si>
    <t>247-955-1</t>
  </si>
  <si>
    <t>CC(C)(C)CCCCCC(=O)OOC(C)(C)C</t>
  </si>
  <si>
    <t>248-130-9</t>
  </si>
  <si>
    <t>CCCCCCCCCCCC=CC</t>
  </si>
  <si>
    <t>[{'Irritation parameter': 'cornea score', 'Basis': 'mean', 'Time point': 'mean of ratings at 24, 48 and 72 hours', 'Score': '0', 'Max score': '4'}, {'Irritation parameter': 'iris score', 'Basis': 'mean', 'Time point': 'mean of ratings at 24, 48 and 72 hours', 'Score': '0', 'Max score': '2'}, {'Irritation parameter': 'conjunctivae score', 'Basis': 'mean', 'Time point': 'mean of ratings at 24, 48 and 72 hours', 'Score': '0.8', 'Max score': '3', 'Reversibility': 'fully reversible'}, {'Irritation parameter': 'chemosis score', 'Basis': 'mean', 'Time point': 'mean of ratings at 24, 48 and 72 hours', 'Score': '0.8', 'Max score': '4', 'Reversibility': 'fully reversible'}]</t>
  </si>
  <si>
    <t>220-292-5</t>
  </si>
  <si>
    <t>C=CCOC(=O)CCC1CCCCC1</t>
  </si>
  <si>
    <t>[{'Irritation parameter': 'cornea score (opacity)', 'Basis': 'animal #1 (mean)', 'Time point': '24, 48 and 72 hrs.', 'Score': '0', 'Max score': '4'}, {'Irritation parameter': 'cornea score (opacity)', 'Basis': 'animal #2 (mean)', 'Time point': '24, 48 and 72 hrs.', 'Score': '0', 'Max score': '4'}, {'Irritation parameter': 'cornea score (opacity)', 'Basis': 'animal #3 (mean)', 'Time point': '24, 48 and 72 hrs.', 'Score': '0', 'Max score': '4'}, {'Irritation parameter': 'iris score', 'Basis': 'animal #1 (mean)', 'Time point': '24, 48 and 72 hrs.', 'Score': '0', 'Max score': '2'}, {'Irritation parameter': 'iris score', 'Basis': 'animal #2 (mean)', 'Time point': '24, 48 and 72 hrs.', 'Score': '0', 'Max score': '2'}, {'Irritation parameter': 'iris score', 'Basis': 'animal #3 (mean)', 'Time point': '24, 48 and 72 hrs.', 'Score': '0', 'Max score': '2'}, {'Irritation parameter': 'conjunctivae score (redness)', 'Basis': 'animal #1 (mean)', 'Time point': '24, 48 and 72 hrs.', 'Score': '0', 'Max score': '3'}, {'Irritation parameter': 'conjunctivae score (redness)', 'Basis': 'animal #2 (mean)', 'Time point': '24, 48 and 72 hrs.', 'Score': '0', 'Max score': '3'}, {'Irritation parameter': 'conjunctivae score (redness)', 'Basis': 'animal #3 (mean)', 'Time point': '24, 48 and 72 hrs.', 'Score': '0', 'Max score': '3'}, {'Irritation parameter': 'chemosis score', 'Basis': 'animal #1 (mean)', 'Time point': '24, 48 and 72 hrs.', 'Score': '0', 'Max score': '4'}, {'Irritation parameter': 'chemosis score', 'Basis': 'animal #2 (mean)', 'Time point': '24, 48 and 72 hrs.', 'Score': '0', 'Max score': '4'}, {'Irritation parameter': 'chemosis score', 'Basis': 'animal #3 (mean)', 'Time point': '24, 48 and 72 hrs.', 'Score': '0', 'Max score': '4'}]</t>
  </si>
  <si>
    <t>248-299-9</t>
  </si>
  <si>
    <t>CC(C)CCCCCCCOC(=O)CCCCC(=O)OCCCCCCCC(C)C</t>
  </si>
  <si>
    <t>[{'Irritation parameter': 'cornea score', 'Basis': 'animal #1', 'Time point': 'mean over 24 - 48 - 72 hours', 'Score': '0', 'Max score': '0', 'Reversibility': 'other: not applicable'}, {'Irritation parameter': 'cornea score', 'Basis': 'animal #2', 'Time point': 'mean over 24 - 48 - 72 hours', 'Score': '0', 'Max score': '0', 'Reversibility': 'other: not applicable'}, {'Irritation parameter': 'cornea score', 'Basis': 'animal #3', 'Time point': 'mean over 24 - 48 - 72 hours', 'Score': '0', 'Max score': '0', 'Reversibility': 'other: not applicable'}, {'Irritation parameter': 'iris score', 'Basis': 'animal #1', 'Time point': 'mean over 24 - 48 - 72 hours', 'Score': '0', 'Max score': '0', 'Reversibility': 'other: not applicable'}, {'Irritation parameter': 'iris score', 'Basis': 'animal #2', 'Time point': 'mean over 24 - 48 - 72 hours', 'Score': '0', 'Max score': '0', 'Reversibility': 'other: not applicable'}, {'Irritation parameter': 'iris score', 'Basis': 'animal #3', 'Time point': 'mean over 24 - 48 - 72 hours', 'Score': '0', 'Max score': '0', 'Reversibility': 'other: not applicable'}, {'Irritation parameter': 'chemosis score', 'Basis': 'animal #1', 'Time point': 'mean over 24 - 48 - 72 hours', 'Score': '0', 'Max score': '1', 'Reversibility': 'fully reversible within: 1 day'}, {'Irritation parameter': 'chemosis score', 'Basis': 'animal #2', 'Time point': 'mean over 24 - 48 - 72 hours', 'Score': '0', 'Max score': '1', 'Reversibility': 'fully reversible within: 1 day'}, {'Irritation parameter': 'chemosis score', 'Basis': 'animal #3', 'Time point': 'mean over 24 - 48 - 72 hours', 'Score': '0', 'Max score': '1', 'Reversibility': 'fully reversible within: 1 day'}, {'Irritation parameter': 'conjunctivae score', 'Basis': 'animal #1', 'Time point': 'mean over 24 - 48 - 72 hours', 'Score': '0', 'Max score': '1', 'Reversibility': 'fully reversible within: 1 day'}, {'Irritation parameter': 'conjunctivae score', 'Basis': 'animal #2', 'Time point': 'mean over 24 - 48 - 72 hours', 'Score': '0.3', 'Max score': '2', 'Reversibility': 'fully reversible within: 2 days'}, {'Irritation parameter': 'conjunctivae score', 'Basis': 'animal #3', 'Time point': 'mean over 24 - 48 - 72 hours', 'Score': '0.3', 'Max score': '1', 'Reversibility': 'fully reversible within: 2 days'}]</t>
  </si>
  <si>
    <t>248-363-6</t>
  </si>
  <si>
    <t>CCCCC(CC)CO[N+](=O)[O-]</t>
  </si>
  <si>
    <t>[{'Irritation parameter': 'cornea score', 'Basis': 'mean animal #1', 'Time point': '24, 48 and 72 hours', 'Score': '0', 'Max score': '4', 'Remarks': 'Initial pain reaction: slight initial pain was observed; Moderate discharge was observed at the 1 hour observation and slight discharge was observed at the 24 hour observation.'}, {'Irritation parameter': 'iris score', 'Basis': 'mean animal #1', 'Time point': '24, 48 and 72 hours', 'Score': '0', 'Max score': '2'}, {'Irritation parameter': 'conjunctivae score', 'Basis': 'mean animal #1', 'Time point': '24, 48 and 72 hours', 'Score': '1.67', 'Max score': '3', 'Reversibility': 'fully reversible within: 7 days', 'Remarks': 'Moderate conjunctival redness was observed at the 1 hour observation.'}, {'Irritation parameter': 'chemosis score', 'Basis': 'mean animal #1', 'Time point': '24, 48 and 72 hours', 'Score': '1.67', 'Max score': '4', 'Reversibility': 'fully reversible within: 7 days', 'Remarks': 'Moderate chemosis was observed at the 1 hour observation.'}, {'Irritation parameter': 'cornea score', 'Basis': 'mean animal #2', 'Time point': '24, 48 and 72 hours', 'Score': '0', 'Max score': '4', 'Remarks': 'Initial pain reaction: slight initial pain was observed; Moderate discharge was observed at the 1 hour observation and slight discharge was observed at the 24, 48 and 72 hour observations.'}, {'Irritation parameter': 'iris score', 'Basis': 'mean animal #2', 'Time point': '24, 48 and 72 hours', 'Score': '0.67', 'Max score': '2', 'Reversibility': 'fully reversible within: 72 hours', 'Remarks': 'Iridial inflammation was observed at the 1 hour observation.'}, {'Irritation parameter': 'conjunctivae score', 'Basis': 'mean animal #2', 'Time point': '24, 48 and 72 hours', 'Score': '1.33', 'Max score': '3', 'Reversibility': 'fully reversible within: 7 days', 'Remarks': 'Moderate conjunctival redness was observed at the 1 hour observation.'}, {'Irritation parameter': 'chemosis score', 'Basis': 'mean animal #2', 'Time point': '24, 48 and 72 hours', 'Score': '1.33', 'Max score': '4', 'Reversibility': 'fully reversible within: 7 days', 'Remarks': 'Moderate chemosis was observed at the 1 hour observation.'}]</t>
  </si>
  <si>
    <t>248-370-4</t>
  </si>
  <si>
    <t>CC(C)(C)CCCCCC(=O)[O-].CC(C)(C)CCCCCC(=O)[O-].[Zn+2]</t>
  </si>
  <si>
    <t>[{'Irritation parameter': 'cornea score', 'Basis': 'mean', 'Time point': '1 hour', 'Score': '0', 'Max score': '10'}, {'Irritation parameter': 'conjunctivae score', 'Basis': 'mean', 'Time point': '1 hour', 'Score': '4.7', 'Max score': '10'}, {'Irritation parameter': 'iris score', 'Basis': 'mean', 'Time point': '1 hour', 'Score': '0', 'Max score': '3'}, {'Irritation parameter': 'cornea score', 'Basis': 'mean', 'Time point': '24, 48 and 72 hour', 'Score': '0', 'Max score': '10'}, {'Irritation parameter': 'iris score', 'Basis': 'mean', 'Time point': '24, 48, 72 hour', 'Score': '0', 'Max score': '3'}, {'Irritation parameter': 'conjunctivae score', 'Basis': 'mean', 'Time point': '24,48,72 hour', 'Score': '0', 'Max score': '10'}]</t>
  </si>
  <si>
    <t>248-470-8</t>
  </si>
  <si>
    <t>CC(C)CCCCCCCCCCCCCCCO</t>
  </si>
  <si>
    <t>[{'Irritation parameter': 'cornea score', 'Basis': 'mean', 'Time point': 'mean of 24,48 and 72 hours', 'Score': '0', 'Max score': '0', 'Reversibility': 'other: no effects'}, {'Irritation parameter': 'iris score', 'Basis': 'mean', 'Time point': 'mean of 24, 48 and 72 hours', 'Score': '0', 'Max score': '0', 'Reversibility': 'other: no effects'}, {'Irritation parameter': 'conjunctivae score', 'Basis': 'mean', 'Time point': 'mean of 24, 48 and 72 hours', 'Score': '0', 'Max score': '2', 'Reversibility': 'fully reversible within: 24 hours'}, {'Irritation parameter': 'chemosis score', 'Basis': 'mean', 'Time point': 'mean of 24, 48 and 72 hours', 'Score': '0', 'Max score': '1', 'Reversibility': 'fully reversible within: 24 hours'}]</t>
  </si>
  <si>
    <t>220-449-8</t>
  </si>
  <si>
    <t>CO[Si](C=C)(OC)OC</t>
  </si>
  <si>
    <t>[{'Irritation parameter': 'cornea score', 'Basis': 'mean', 'Time point': '24, 48 and 72 hours', 'Score': '0', 'Max score': '4'}, {'Irritation parameter': 'iris score', 'Basis': 'mean', 'Time point': '24, 48 and 72 hours', 'Score': '0', 'Max score': '2'}, {'Irritation parameter': 'conjunctivae score', 'Basis': 'mean', 'Time point': '24, 48 and 71 hours', 'Score': '0', 'Max score': '3'}, {'Irritation parameter': 'chemosis score', 'Basis': 'mean', 'Time point': '24, 48 and 72 hours', 'Score': '0.89', 'Max score': '4', 'Reversibility': 'fully reversible within: 6 days'}]</t>
  </si>
  <si>
    <t>248-654-8</t>
  </si>
  <si>
    <t>CC1=CC=CC=C1CC2=CC=CC=C2</t>
  </si>
  <si>
    <t>[{'Irritation parameter': 'cornea score', 'Basis': 'animal #1', 'Time point': '24 h - 48 h - 72 h', 'Score': '1.3', 'Max score': '4', 'Reversibility': 'not reversible within 7 days', 'Remarks': 'score 2 after 7 days.'}, {'Irritation parameter': 'cornea score', 'Basis': 'animal #2', 'Time point': '24 h - 48 h - 72 h', 'Score': '1', 'Max score': '4', 'Reversibility': 'not fully reversible within: 7 days', 'Remarks': 'score 2 after 7 days'}, {'Irritation parameter': 'cornea score', 'Basis': 'animal #3', 'Time point': '24 h - 48 h - 72 h', 'Score': '1.7', 'Max score': '4', 'Reversibility': 'not fully reversible within: 7 days', 'Remarks': 'score 2 after 7 days'}, {'Irritation parameter': 'iris score', 'Basis': 'mean (3 animals)', 'Time point': '24 h - 48 h - 72 h', 'Score': '1', 'Max score': '2', 'Reversibility': 'not reversible within 7 days', 'Remarks': 'Score 1 in 2/3 animals and score 0 in 1/3 animals after 7 days'}, {'Irritation parameter': 'conjunctivae score', 'Basis': 'mean (3 animals)', 'Time point': '24 h - 48 h - 72 h', 'Score': '3', 'Max score': '3', 'Reversibility': 'not reversible within 7 days', 'Remarks': 'Score 3 in 2/3 animals; Score 2 in 1/3 animals after 7 days.'}, {'Irritation parameter': 'chemosis score', 'Basis': 'animal #1', 'Time point': '24 h - 48 h - 72 h', 'Score': '2.7', 'Max score': '4', 'Reversibility': 'not fully reversible within: within 7 days', 'Remarks': 'score 2 after 7 days'}, {'Irritation parameter': 'chemosis score', 'Basis': 'animal #2', 'Time point': '24 h - 48 h - 72 h', 'Score': '2', 'Max score': '4', 'Reversibility': 'not fully reversible within: 7 days', 'Remarks': 'score 1 after 7 days'}, {'Irritation parameter': 'chemosis score', 'Basis': 'animal #3', 'Time point': '24 h - 48 h - 72 h', 'Score': '2', 'Max score': '4', 'Reversibility': 'fully reversible within: 7 days'}]</t>
  </si>
  <si>
    <t>205-999-9</t>
  </si>
  <si>
    <t>C1CN2CCN1CC2</t>
  </si>
  <si>
    <t>[{'Irritation parameter': 'overall irritation score', 'Basis': 'mean', 'Time point': '24, 48, 72 hours', 'Score': 'ca. 0', 'Max score': '1', 'Reversibility': 'fully reversible within: 48 hours'}]</t>
  </si>
  <si>
    <t>220-562-2</t>
  </si>
  <si>
    <t>C1=CC=C2C(=C1)C=CC(=O)C2=NNC3=C(C=C(C=C3)[N+](=O)[O-])Cl</t>
  </si>
  <si>
    <t>[{'Irritation parameter': 'cornea score', 'Basis': 'mean', 'Time point': '24, 48, and 72 h', 'Score': '0', 'Max score': '4', 'Reversibility': 'other: score = 0 at any time point'}, {'Irritation parameter': 'iris score', 'Basis': 'mean', 'Time point': '24, 48, and 72 h', 'Score': '0', 'Max score': '2', 'Reversibility': 'other: score = 0 at any time point'}, {'Irritation parameter': 'conjunctivae score', 'Basis': 'mean', 'Time point': '24, 48, and 72 h', 'Score': '0', 'Max score': '3', 'Reversibility': 'other: score = 0 at any time point'}, {'Irritation parameter': 'chemosis score', 'Basis': 'mean', 'Time point': '24, 48, and 72 h', 'Score': '0', 'Max score': '4', 'Reversibility': 'other: score = 0 at any time point'}]</t>
  </si>
  <si>
    <t>248-948-6</t>
  </si>
  <si>
    <t>CC1=CC=CC=C1OC2=CC=CC=C2C</t>
  </si>
  <si>
    <t>[{'Irritation parameter': 'cornea score', 'Basis': 'animal #1', 'Time point': '24, 48 and 72 hours after substance instillation', 'Score': '2', 'Max score': '4', 'Reversibility': 'not fully reversible within: 8 d'}, {'Irritation parameter': 'cornea score', 'Basis': 'animal #2', 'Time point': '24, 48 and 72 hours after substance instillation', 'Score': '2', 'Max score': '4', 'Reversibility': 'not fully reversible within: 8 d'}, {'Irritation parameter': 'cornea score', 'Basis': 'animal #3', 'Time point': '24, 48 and 72 hours after substance instillation', 'Score': '2', 'Max score': '4', 'Reversibility': 'not fully reversible within: 8 d'}, {'Irritation parameter': 'iris score', 'Basis': 'animal #1', 'Time point': '24, 48 and 72 hours after substance instillation', 'Score': '1', 'Max score': '2', 'Reversibility': 'not fully reversible within: 8 d'}, {'Irritation parameter': 'iris score', 'Basis': 'animal #2', 'Time point': '24, 48 and 72 hours after substance instillation', 'Score': '1', 'Max score': '2', 'Reversibility': 'not fully reversible within: 8 d'}, {'Irritation parameter': 'iris score', 'Basis': 'animal #3', 'Time point': '24, 48 and 72 hours after substance instillation', 'Score': '1', 'Max score': '2', 'Reversibility': 'not fully reversible within: 8 d'}, {'Irritation parameter': 'conjunctivae score', 'Basis': 'animal #1', 'Time point': '24, 48 and 72 hours after substance instillation', 'Score': '2', 'Max score': '3', 'Reversibility': 'not fully reversible within: 8 d'}, {'Irritation parameter': 'conjunctivae score', 'Basis': 'animal #2', 'Time point': '24, 48 and 72 hours after substance instillation', 'Score': '2', 'Max score': '3', 'Reversibility': 'not fully reversible within: 8 d'}, {'Irritation parameter': 'conjunctivae score', 'Basis': 'animal #3', 'Time point': '24, 48 and 72 hours after substance instillation', 'Score': '2', 'Max score': '3', 'Reversibility': 'not fully reversible within: 8 d'}, {'Irritation parameter': 'chemosis score', 'Basis': 'animal #1', 'Time point': '24, 48 and 72 hours after substance instillation', 'Score': '2', 'Max score': '4', 'Reversibility': 'not fully reversible within: 8 d'}, {'Irritation parameter': 'chemosis score', 'Basis': 'animal #2', 'Time point': '24, 48 and 72 hours after substance instillation', 'Score': '2', 'Max score': '4', 'Reversibility': 'not fully reversible within: 8 d'}, {'Irritation parameter': 'chemosis score', 'Basis': 'animal #3', 'Time point': '24, 48 and 72 hours after substance instillation', 'Score': '2', 'Max score': '4', 'Reversibility': 'not fully reversible within: 8 d'}, {'Irritation parameter': 'other: secretion', 'Basis': 'animal #1', 'Time point': '24, 48 and 72 hours after substance instillation', 'Score': '2.33', 'Max score': '3', 'Reversibility': 'not fully reversible within: 8 d'}, {'Irritation parameter': 'other: secretion', 'Basis': 'animal #2', 'Time point': '24, 48 and 72 hours after substance instillation', 'Score': '1.33', 'Max score': '3', 'Reversibility': 'not fully reversible within: 8 d'}, {'Irritation parameter': 'other: secretion', 'Basis': 'animal #3', 'Time point': '24, 48 and 72 hours after substance instillation', 'Score': '3', 'Max score': '3', 'Reversibility': 'not fully reversible within: 8 d'}]</t>
  </si>
  <si>
    <t>206-019-2</t>
  </si>
  <si>
    <t>C1=CN=CN1</t>
  </si>
  <si>
    <t>[{'Irritation parameter': 'cornea score opacity', 'Basis': 'animal #1', 'Time point': 'Mean at 24, 48 and 72 hours', 'Score': '0', 'Max score': '4'}, {'Irritation parameter': 'cornea score opacity', 'Basis': 'animal #2', 'Time point': 'Mean at 24, 48 and 72 hours', 'Score': '0', 'Max score': '4'}, {'Irritation parameter': 'cornea score opacity', 'Basis': 'animal #3', 'Time point': 'Mean at 24, 48 and 72 hours', 'Score': '0', 'Max score': '4'}, {'Irritation parameter': 'iris score', 'Basis': 'animal #1', 'Time point': 'Mean at 24, 48 and 72 hours', 'Score': '0', 'Max score': '2'}, {'Irritation parameter': 'iris score', 'Basis': 'animal #2', 'Time point': 'Mean at 24, 48 and 72 hours', 'Score': '0', 'Max score': '2'}, {'Irritation parameter': 'iris score', 'Basis': 'animal #3', 'Time point': 'Mean at 24, 48 and 72 hours', 'Score': '0', 'Max score': '2'}, {'Irritation parameter': 'conjunctivae score redness', 'Basis': 'animal #1', 'Time point': 'Mean at 24, 48 and 72 hours', 'Score': '0', 'Max score': '3'}, {'Irritation parameter': 'conjunctivae score redness', 'Basis': 'animal #2', 'Time point': 'Mean at 24, 48 and 72 hours', 'Score': '0', 'Max score': '3'}, {'Irritation parameter': 'conjunctivae score redness', 'Basis': 'animal #3', 'Time point': 'Mean at 24, 48 and 72 hours', 'Score': '0.33', 'Max score': '3', 'Reversibility': 'fully reversible within: 48 hours'}, {'Irritation parameter': 'chemosis score', 'Basis': 'animal #1', 'Time point': 'Mean at 24, 48 and 72 hours', 'Score': '0', 'Max score': '4'}, {'Irritation parameter': 'chemosis score', 'Basis': 'animal #2', 'Time point': 'Mean at 24, 48 and 72 hours', 'Score': '0', 'Max score': '4'}, {'Irritation parameter': 'chemosis score', 'Basis': 'animal #3', 'Time point': 'Mean at 24, 48 and 72 hours', 'Score': '0', 'Max score': '4'}]</t>
  </si>
  <si>
    <t>249-277-1</t>
  </si>
  <si>
    <t>C1CC(=O)NC1C(=O)[O-].[Na+]</t>
  </si>
  <si>
    <t>[{'Irritation parameter': 'cornea score', 'Basis': 'animal #1', 'Time point': 'mean of 24, 48 and 72 hour time points', 'Score': '0', 'Max score': '4', 'Reversibility': 'other: no effects observed'}, {'Irritation parameter': 'cornea score', 'Basis': 'animal #2', 'Time point': 'mean of 24, 48 and 72 hour time points', 'Score': '0.67', 'Max score': '4', 'Reversibility': 'fully reversible within: 72 hours'}, {'Irritation parameter': 'cornea score', 'Basis': 'animal #3', 'Time point': 'mean of 24, 48 and 72 hour time points', 'Score': '0.67', 'Max score': '4', 'Reversibility': 'fully reversible within: 72 hours'}, {'Irritation parameter': 'iris score', 'Basis': 'animal #1', 'Time point': 'mean of 24, 48 and 72 hour time points', 'Score': '0', 'Max score': '2', 'Reversibility': 'other: no effects observed'}, {'Irritation parameter': 'iris score', 'Basis': 'animal #2', 'Time point': 'mean of 24, 48 and 72 hour time points', 'Score': '0', 'Max score': '2', 'Reversibility': 'other: no effects observed'}, {'Irritation parameter': 'iris score', 'Basis': 'animal #3', 'Time point': 'mean of 24, 48 and 72 hour time points', 'Score': '0', 'Max score': '2', 'Reversibility': 'other: no effects observed'}, {'Irritation parameter': 'conjunctivae score', 'Basis': 'animal #1', 'Time point': 'mean of 24, 48 and 72 hour time points', 'Score': '0', 'Max score': '3', 'Reversibility': 'other: no effects observed'}, {'Irritation parameter': 'conjunctivae score', 'Basis': 'animal #2', 'Time point': 'mean of 24, 48 and 72 hour time points', 'Score': '0', 'Max score': '3', 'Reversibility': 'other: no effects observed'}, {'Irritation parameter': 'conjunctivae score', 'Basis': 'animal #3', 'Time point': 'mean of 24, 48 and 72 hour time points', 'Score': '0', 'Max score': '3', 'Reversibility': 'other: no effects observed'}, {'Irritation parameter': 'chemosis score', 'Basis': 'animal #1', 'Time point': 'mean of 24, 48 and 72 hour time points', 'Score': '0', 'Max score': '4', 'Reversibility': 'other: no effects observed'}, {'Irritation parameter': 'chemosis score', 'Basis': 'animal #2', 'Time point': 'mean of 24, 48 and 72 hour time points', 'Score': '0', 'Max score': '4', 'Reversibility': 'other: no effects observed'}, {'Irritation parameter': 'chemosis score', 'Basis': 'animal #3', 'Time point': 'mean of 24, 48 and 72 hour time points', 'Score': '0', 'Max score': '4', 'Reversibility': 'other: no effects observed'}]</t>
  </si>
  <si>
    <t>220-836-1</t>
  </si>
  <si>
    <t>CCCCC(CC)COC(=O)CCC(=O)OCC(CC)CCCC</t>
  </si>
  <si>
    <t>[{'Irritation parameter': 'cornea score', 'Basis': 'mean on 1 animal', 'Time point': '24, 48 and 72 hours', 'Score': '0', 'Max score': '4', 'Reversibility': 'other: not applicable'}, {'Irritation parameter': 'iris score', 'Basis': 'mean', 'Time point': '24, 48 and 72 hours', 'Score': '0', 'Max score': '2', 'Reversibility': 'other: not applicable'}, {'Irritation parameter': 'conjunctivae score', 'Basis': 'mean', 'Time point': '24, 48 and 72 hours', 'Score': '0.33', 'Max score': '3', 'Reversibility': 'fully reversible within: 48 hours'}, {'Irritation parameter': 'chemosis score', 'Basis': 'mean', 'Time point': '24, 48 and 72 hours', 'Score': '0.33', 'Max score': '4', 'Reversibility': 'fully reversible within: 48 hours'}]</t>
  </si>
  <si>
    <t>220-877-5</t>
  </si>
  <si>
    <t>C(=O)(C(F)(F)F)[O-].[K+]</t>
  </si>
  <si>
    <t>[{'Irritation parameter': 'overall irritation score', 'Basis': 'mean', 'Time point': '1, 24, 48 and 72 hours', 'Score': '2', 'Max score': '110', 'Reversibility': 'fully reversible', 'Remarks': 'The eye irritation did not meet EU classification criteria.'}]</t>
  </si>
  <si>
    <t>220-941-2</t>
  </si>
  <si>
    <t>CCCCCCCC[Si](OCC)(OCC)OCC</t>
  </si>
  <si>
    <t>[{'Irritation parameter': 'cornea score', 'Basis': 'mean 9 rabbits', 'Time point': '24, 48,and 72 hours', 'Score': 'ca. 0', 'Max score': '0', 'Remarks': 'washed and unwashed eyes'}, {'Irritation parameter': 'iris score', 'Basis': 'mean 6 rabbits', 'Time point': '24, 48, and 72 hours', 'Score': 'ca. 0.16', 'Max score': '1', 'Reversibility': 'fully reversible within: 48 hours', 'Remarks': 'unwashes eyes'}, {'Irritation parameter': 'conjunctivae score', 'Basis': 'mean 6 rabbits', 'Time point': '24, 48, and 72 hours', 'Score': 'ca. 0.66', 'Max score': '1', 'Reversibility': 'fully reversible within: 72 hours', 'Remarks': 'unwashed eyes'}, {'Irritation parameter': 'conjunctivae score', 'Basis': 'mean 3 rabbits', 'Time point': '24, 48, and 72 hours', 'Score': 'ca. 0.33', 'Max score': '1', 'Reversibility': 'fully reversible within: 48 hours', 'Remarks': 'washes eyes'}, {'Irritation parameter': 'chemosis score', 'Basis': 'mean 6 rabbits', 'Time point': '24, 48, and 72 hours', 'Score': 'ca. 0.16', 'Max score': '1', 'Reversibility': 'fully reversible within: 48 hours', 'Remarks': 'unwashed eyeys'}, {'Irritation parameter': 'chemosis score', 'Basis': 'mean 3 rabbits', 'Time point': '24, 48, and 72 hours', 'Score': 'ca. 0.33', 'Max score': '1', 'Reversibility': 'fully reversible within: 48 hours', 'Remarks': 'washed eyes'}]</t>
  </si>
  <si>
    <t>249-828-6</t>
  </si>
  <si>
    <t>CC(C)CCCCCCCOP(=O)(OC1=CC=CC=C1)OC2=CC=CC=C2</t>
  </si>
  <si>
    <t>[{'Irritation parameter': 'cornea score', 'Basis': 'animal #1', 'Time point': '1h, 24h, 48h, 72h, 7d', 'Score': '0', 'Max score': '4', 'Reversibility': 'other: no symptom seen'}, {'Irritation parameter': 'iris score', 'Basis': 'animal #1', 'Time point': '1h, 24h, 48h, 72h, 7d', 'Score': '0', 'Max score': '2', 'Reversibility': 'other: no symptom seen'}, {'Irritation parameter': 'other: Conjunctiva reddening', 'Basis': 'animal #1', 'Time point': '1h, 24h, 48h, 72h, 7d', 'Score': '1', 'Max score': '3', 'Reversibility': 'fully reversible within: 7d', 'Remarks': 'Conjunctiva reddening'}, {'Irritation parameter': 'other: Conjunctiva swelling', 'Basis': 'animal #1', 'Time point': '1h, 24h, 48h, 72h, 7d', 'Score': '0.3', 'Max score': '4', 'Reversibility': 'fully reversible within: 48h', 'Remarks': 'Conjunctiva swelling'}, {'Irritation parameter': 'cornea score', 'Basis': 'animal #2', 'Time point': '1h, 24h, 48h, 72h, 7d', 'Score': '0', 'Max score': '4', 'Reversibility': 'other: no symptom seen'}, {'Irritation parameter': 'iris score', 'Basis': 'animal #2', 'Time point': '1h, 24h, 48h, 72h, 7d', 'Score': '0', 'Max score': '2', 'Reversibility': 'other: no symptom seen'}, {'Irritation parameter': 'other: Conjunctiva reddening', 'Basis': 'animal #2', 'Time point': '1h, 24h, 48h, 72h, 7d', 'Score': '0.7', 'Max score': '3', 'Reversibility': 'fully reversible within: 72h', 'Remarks': 'Conjunctiva reddening'}, {'Irritation parameter': 'other: Conjunctiva swelling', 'Basis': 'animal #2', 'Time point': '1h, 24h, 48h, 72h, 7d', 'Score': '0.7', 'Max score': '4', 'Reversibility': 'fully reversible within: 72h', 'Remarks': 'Conjunctiva swelling'}, {'Irritation parameter': 'cornea score', 'Basis': 'animal #3', 'Time point': '1h, 24h, 48h, 72h, 7d', 'Score': '0', 'Max score': '4', 'Reversibility': 'other: no symptoms seen'}, {'Irritation parameter': 'iris score', 'Basis': 'animal #3', 'Time point': '1h, 24h, 48h, 72h, 7d', 'Score': '0', 'Max score': '2', 'Reversibility': 'other: no symptoms seen'}, {'Irritation parameter': 'other: Conjunctiva reddening', 'Basis': 'animal #3', 'Time point': '1h, 24h, 48h, 72h, 7d', 'Score': '1', 'Max score': '3', 'Reversibility': 'fully reversible within: 7d', 'Remarks': 'Conjunctiva reddening'}, {'Irritation parameter': 'other: Conjunctiva swelling', 'Basis': 'animal #3', 'Time point': '1h, 24h, 48h, 72h, 7d', 'Score': '0', 'Max score': '4', 'Reversibility': 'fully reversible within: 24h', 'Remarks': 'Conjunctiva swelling'}]</t>
  </si>
  <si>
    <t>249-854-8</t>
  </si>
  <si>
    <t>C1=CC=C(C=C1)C(Cl)Cl</t>
  </si>
  <si>
    <t>[{'Irritation parameter': 'chemosis score', 'Basis': 'mean of all (6) animals', 'Time point': '24, 48 and 72 hrs after substance instillation', 'Score': '3.94', 'Max score': '4', 'Reversibility': 'not reversible'}, {'Irritation parameter': 'conjunctivae score Discharge', 'Basis': 'mean of all (6) animals', 'Time point': '24, 48 and 72 hrs after substance instillation', 'Score': '1.83', 'Max score': '3', 'Reversibility': 'not reversible'}, {'Irritation parameter': 'conjunctivae score Erythema', 'Basis': 'mean of all (6) animals', 'Time point': '24, 48 and 72 hrs after substance instillation', 'Score': '2.22', 'Max score': '3', 'Reversibility': 'not reversible'}, {'Irritation parameter': 'iris score Congestion', 'Basis': 'mean of all (6) animals', 'Time point': '24, 48 and 72 hrs after substance instillation', 'Score': '1.78', 'Max score': '2', 'Reversibility': 'not reversible'}, {'Irritation parameter': 'cornea score opacity', 'Basis': 'mean of all (6) animals', 'Time point': '24, 48 and 72 hrs after substance instillation', 'Score': '3.83', 'Max score': '4', 'Reversibility': 'not reversible'}]</t>
  </si>
  <si>
    <t>206-058-5</t>
  </si>
  <si>
    <t>C(=O)C(=O)O</t>
  </si>
  <si>
    <t>[{'Irritation parameter': 'cornea score', 'Basis': 'mean out of all 3 animals', 'Time point': 'mean over 24, 48 and 72 hours', 'Score': '0', 'Max score': '4', 'Reversibility': 'other: reversibility: not applicable'}, {'Irritation parameter': 'iris score', 'Basis': 'mean out of all 3 animals', 'Time point': 'mean over 24, 48 and 72 hours', 'Score': '0', 'Max score': '2', 'Reversibility': 'other: reversibility: not applicable'}, {'Irritation parameter': 'conjunctivae score', 'Basis': 'mean out of all 3 animals', 'Time point': 'mean over 24, 48 and 72 hours', 'Score': '0', 'Max score': '3', 'Reversibility': 'other: reversibility: not applicable'}, {'Irritation parameter': 'chemosis score', 'Basis': 'mean out of all 3 animals', 'Time point': 'mean over 24, 48 and 72 hours', 'Score': '0', 'Max score': '4', 'Reversibility': 'other: reversibility: not applicable'}]</t>
  </si>
  <si>
    <t>249-862-1</t>
  </si>
  <si>
    <t>CCCCCCCCCCCCCCCC(=O)OCC(CC)CCCC</t>
  </si>
  <si>
    <t>[{'Irritation parameter': 'cornea score', 'Basis': 'mean', 'Time point': '24, 48 and 72 hours', 'Score': '1.4', 'Max score': '4', 'Reversibility': 'fully reversible within: 14 days'}, {'Irritation parameter': 'iris score', 'Basis': 'mean', 'Time point': '24, 48 and 72 hours', 'Score': '1', 'Max score': '2', 'Reversibility': 'fully reversible within: 7 days'}, {'Irritation parameter': 'conjunctivae score redness', 'Basis': 'mean', 'Time point': '24, 48 and 72 hours', 'Score': '3', 'Max score': '3', 'Reversibility': 'fully reversible within: 14 days'}, {'Irritation parameter': 'chemosis score', 'Basis': 'mean', 'Time point': '24, 48 and 72 hours', 'Score': '2.6', 'Max score': '4', 'Reversibility': 'fully reversible within: 14 days'}]</t>
  </si>
  <si>
    <t>249-894-6</t>
  </si>
  <si>
    <t>CC(C)CCCCCCCOC(=O)CC(C(=O)OCCCCCCCC(C)C)S(=O)(=O)[O-].[Na+]</t>
  </si>
  <si>
    <t>[{'Irritation parameter': 'cornea score', 'Basis': 'animal #1', 'Time point': '24, 48 and 72 hours', 'Score': '0', 'Max score': '0', 'Reversibility': 'other: no effects observed'}, {'Irritation parameter': 'cornea score', 'Basis': 'animal #2', 'Time point': '24, 48 and 72 hours', 'Score': '0.3', 'Max score': '1', 'Reversibility': 'fully reversible within: 72 hours'}, {'Irritation parameter': 'cornea score', 'Basis': 'animal #3', 'Time point': '24, 48 and 72 hours', 'Score': '0', 'Max score': '0', 'Reversibility': 'other: no effects observed'}, {'Irritation parameter': 'cornea score', 'Basis': 'mean over all animals', 'Time point': '24, 48 and 72 hours', 'Score': '0.1', 'Max score': '0.3', 'Reversibility': 'fully reversible within: 72 hours'}, {'Irritation parameter': 'iris score', 'Basis': 'animal #1', 'Time point': '24, 48 and 72 hours', 'Score': '0', 'Max score': '0', 'Reversibility': 'other: no effects observed'}, {'Irritation parameter': 'iris score', 'Basis': 'animal #2', 'Time point': '24, 48 and 72 hours', 'Score': '0', 'Max score': '0', 'Reversibility': 'other: no effects observed'}, {'Irritation parameter': 'iris score', 'Basis': 'animal #3', 'Time point': '24, 48 and 72 hours', 'Score': '0', 'Max score': '0', 'Reversibility': 'other: no effects observed'}, {'Irritation parameter': 'iris score', 'Basis': 'mean over all animals', 'Time point': '24, 48 and 72 hours', 'Score': '0', 'Max score': '0', 'Reversibility': 'other: no effects observed'}, {'Irritation parameter': 'conjunctivae score', 'Basis': 'animal #1', 'Time point': '24, 48 and 72 hours', 'Score': '1.3', 'Max score': '2', 'Reversibility': 'not fully reversible within: 21 days'}, {'Irritation parameter': 'conjunctivae score', 'Basis': 'animal #2', 'Time point': '24, 48 and 72 hours', 'Score': '1.3', 'Max score': '2', 'Reversibility': 'not fully reversible within: 21 days'}, {'Irritation parameter': 'conjunctivae score', 'Basis': 'animal #3', 'Time point': '24, 48 and 72 hours', 'Score': '0.7', 'Max score': '1', 'Reversibility': 'fully reversible within: 72 hours'}, {'Irritation parameter': 'conjunctivae score', 'Basis': 'mean over all animals', 'Time point': '24, 48 and 72 hours', 'Score': '1.1', 'Max score': '1.3', 'Reversibility': 'not fully reversible within: 21 days'}, {'Irritation parameter': 'chemosis score', 'Basis': 'animal #1', 'Time point': '24, 48 and 72 hours', 'Score': '0.7', 'Max score': '1', 'Reversibility': 'fully reversible within: 21 days'}, {'Irritation parameter': 'chemosis score', 'Basis': 'animal #2', 'Time point': '24, 48 and 72 hours', 'Score': '1', 'Max score': '2', 'Reversibility': 'not fully reversible within: 21 days'}, {'Irritation parameter': 'chemosis score', 'Basis': 'animal #3', 'Time point': '24, 48 and 72 hours', 'Score': '0.7', 'Max score': '1', 'Reversibility': 'fully reversible within: 72 hours'}, {'Irritation parameter': 'chemosis score', 'Basis': 'mean over all animals', 'Time point': '24, 48 and 72 hours', 'Score': '0.8', 'Max score': '1', 'Reversibility': 'not fully reversible within: 21 days'}]</t>
  </si>
  <si>
    <t>249-949-4</t>
  </si>
  <si>
    <t>CCCOCC(C)OCC(C)O</t>
  </si>
  <si>
    <t>[{'Irritation parameter': 'cornea score', 'Basis': 'mean', 'Time point': '24/48/72 hours', 'Score': '0', 'Max score': '4', 'Remarks': 'males and females'}, {'Irritation parameter': 'iris score', 'Basis': 'mean', 'Time point': '24/48/72 h', 'Score': '0', 'Max score': '2', 'Remarks': 'males and females'}, {'Irritation parameter': 'conjunctivae score', 'Basis': 'animal #1', 'Time point': '24/48/72 h', 'Score': '0', 'Max score': '3', 'Remarks': 'male'}, {'Irritation parameter': 'conjunctivae score', 'Basis': 'animal #2', 'Time point': '24/48/72 h', 'Score': '0.8', 'Max score': '3', 'Reversibility': 'fully reversible within: 7 days', 'Remarks': 'male'}, {'Irritation parameter': 'conjunctivae score', 'Basis': 'animal #3', 'Time point': '24/48/72 h', 'Score': '0', 'Max score': '3', 'Remarks': 'male'}, {'Irritation parameter': 'chemosis score', 'Basis': 'animal #1', 'Time point': '24/48/72 h', 'Score': '0', 'Max score': '4', 'Remarks': 'male'}, {'Irritation parameter': 'chemosis score', 'Basis': 'animal #2', 'Time point': '24/48/72 h', 'Score': '0.17', 'Max score': '4', 'Reversibility': 'fully reversible within: 7 days', 'Remarks': 'male'}, {'Irritation parameter': 'chemosis score', 'Basis': 'animal #3', 'Time point': '24/48/72 h', 'Score': '0', 'Max score': '4', 'Remarks': 'male'}, {'Irritation parameter': 'conjunctivae score', 'Basis': 'animal #1', 'Time point': '24/48/72 h', 'Score': '0.8', 'Max score': '3', 'Reversibility': 'fully reversible within: 7 days', 'Remarks': 'female'}, {'Irritation parameter': 'conjunctivae score', 'Basis': 'animal #2', 'Time point': '24/48/72 h', 'Score': '0.17', 'Max score': '3', 'Reversibility': 'fully reversible within: 7 days', 'Remarks': 'female'}, {'Irritation parameter': 'conjunctivae score', 'Basis': 'animal #3', 'Time point': '24/48/72 h', 'Score': '0.17', 'Max score': '3', 'Reversibility': 'fully reversible within: 7 days', 'Remarks': 'female'}, {'Irritation parameter': 'chemosis score', 'Basis': 'animal #1', 'Time point': '24/48/72 h', 'Score': '0.17', 'Max score': '4', 'Reversibility': 'fully reversible within: 7 days', 'Remarks': 'female'}, {'Irritation parameter': 'chemosis score', 'Basis': 'animal #2', 'Time point': '24/48/72 h', 'Score': '0', 'Max score': '4', 'Remarks': 'female'}, {'Irritation parameter': 'chemosis score', 'Basis': 'animal #3', 'Time point': '24/48/72 h', 'Score': '0', 'Max score': '4', 'Remarks': 'female'}]</t>
  </si>
  <si>
    <t>221-111-2</t>
  </si>
  <si>
    <t>CC(C)(C)OOC1(CCCCC1)OOC(C)(C)C</t>
  </si>
  <si>
    <t>[{'Irritation parameter': 'cornea score', 'Basis': 'animal #1', 'Time point': '24/48/72h', 'Score': 'ca. 3', 'Max score': '4', 'Reversibility': 'not reversible', 'Remarks': 'Staphyloma'}, {'Irritation parameter': 'cornea score', 'Basis': 'animal #2', 'Time point': '24/48/72h', 'Score': 'ca. 3', 'Max score': '4', 'Reversibility': 'not reversible', 'Remarks': 'Staphyloma'}, {'Irritation parameter': 'conjunctivae score', 'Basis': 'animal #1', 'Time point': '24/48/72h', 'Score': 'ca. 2', 'Max score': '4', 'Reversibility': 'not reversible'}, {'Irritation parameter': 'conjunctivae score', 'Basis': 'animal #2', 'Time point': '24/48/72h', 'Score': 'ca. 2', 'Max score': '4', 'Reversibility': 'not reversible'}, {'Irritation parameter': 'chemosis score', 'Basis': 'animal #1', 'Time point': '24/48/72h', 'Score': 'ca. 2', 'Max score': '4', 'Reversibility': 'not reversible'}, {'Irritation parameter': 'chemosis score', 'Basis': 'animal #2', 'Time point': '24/48/72h', 'Score': 'ca. 2', 'Max score': '4', 'Reversibility': 'not reversible'}, {'Irritation parameter': 'iris score', 'Basis': 'animal #1', 'Time point': '24/48/72h', 'Score': 'ca. 2', 'Max score': '4', 'Reversibility': 'not reversible', 'Remarks': 'bleedings'}, {'Irritation parameter': 'iris score', 'Basis': 'animal #2', 'Time point': '24/48/72h', 'Score': 'ca. 2', 'Max score': '4', 'Reversibility': 'not reversible'}]</t>
  </si>
  <si>
    <t>221-209-5</t>
  </si>
  <si>
    <t>CC(C#CC(C)O)O</t>
  </si>
  <si>
    <t>[{'Irritation parameter': 'cornea score', 'Basis': 'animal: #1, 2, 3', 'Time point': 'mean over 24, 48, 72 h', 'Score': '0', 'Max score': '4'}, {'Irritation parameter': 'iris score', 'Basis': 'animal: #1, 2, 3', 'Time point': 'mean over 24, 48, 72 h', 'Score': '0', 'Max score': '2'}, {'Irritation parameter': 'chemosis score', 'Basis': 'animal: #1, 2, 3', 'Time point': 'mean over 24, 48, 72 h', 'Score': '0', 'Max score': '4', 'Reversibility': 'fully reversible at 24 h reading', 'Remarks': 'effects occurred after 1 h'}, {'Irritation parameter': 'conjunctivae score', 'Basis': 'animal: #1, 2, 3', 'Time point': 'mean over 24, 48, 72 h', 'Score': '0.3', 'Max score': '3', 'Reversibility': 'fully reversible at 48 h reading'}]</t>
  </si>
  <si>
    <t>250-178-0</t>
  </si>
  <si>
    <t>CC(C)CCCCCCCCCCCCCCC(=O)O</t>
  </si>
  <si>
    <t>[{'Irritation parameter': 'conjunctivae score', 'Basis': 'mean all animals', 'Time point': '24, 48, 72 hour observations', 'Score': '0.53', 'Max score': '3', 'Reversibility': 'fully reversible within: 7 days', 'Remarks': 'Max score seen 1'}, {'Irritation parameter': 'iris score', 'Basis': 'mean all animals', 'Time point': '24, 48, 72 hour observations', 'Score': '0', 'Max score': '2'}, {'Irritation parameter': 'chemosis score', 'Basis': 'mean', 'Time point': '24, 48, 72 hour observations', 'Score': '0.07', 'Max score': '4', 'Reversibility': 'fully reversible within: 48 hours'}]</t>
  </si>
  <si>
    <t>221-259-8</t>
  </si>
  <si>
    <t>C=CC1CC2CC1C=C2</t>
  </si>
  <si>
    <t>[{'Irritation parameter': 'other: Irritation index', 'Basis': 'mean', 'Time point': '1, 24, 48 and 72 hours', 'Score': '4', 'Max score': '80', 'Reversibility': 'fully reversible'}]</t>
  </si>
  <si>
    <t>221-338-7</t>
  </si>
  <si>
    <t>CCCCCCCC[Si](OC)(OC)OC</t>
  </si>
  <si>
    <t>[{'Irritation parameter': 'cornea score', 'Basis': 'animal #1', 'Time point': 'mean over 24, 48 and 72 h', 'Score': '0.66', 'Max score': '4', 'Reversibility': 'fully reversible within: 72 h'}, {'Irritation parameter': 'cornea score', 'Basis': 'animal #2', 'Time point': 'mean over 24, 48 and 72 h', 'Score': '0.33', 'Max score': '4', 'Reversibility': 'fully reversible within: 48 h'}, {'Irritation parameter': 'cornea score', 'Basis': 'animal #3', 'Time point': 'mean over 24, 48 and 72 h', 'Score': '0', 'Max score': '4', 'Reversibility': 'other: reversibility not applicable'}, {'Irritation parameter': 'iris score', 'Basis': 'animal #1', 'Time point': 'mean over 24, 48 and 72 h', 'Score': '0.66', 'Max score': '2', 'Reversibility': 'fully reversible within: 72 h'}, {'Irritation parameter': 'iris score', 'Basis': 'animal #2', 'Time point': 'mean over 24, 48 and 72 h', 'Score': '0.33', 'Max score': '2', 'Reversibility': 'fully reversible within: 48 h'}, {'Irritation parameter': 'iris score', 'Basis': 'animal #3', 'Time point': 'mean over 24, 48 and 72 h', 'Score': '0.33', 'Max score': '2', 'Reversibility': 'fully reversible within: 48 h'}, {'Irritation parameter': 'conjunctivae score', 'Basis': 'animal #1', 'Time point': 'mean over 24, 48 and 72 h', 'Score': '2', 'Max score': '3', 'Reversibility': 'fully reversible within: 7 days'}, {'Irritation parameter': 'conjunctivae score', 'Basis': 'animal #2', 'Time point': 'mean over 24, 48 and 72 h', 'Score': '1.66', 'Max score': '3', 'Reversibility': 'fully reversible within: 7 days'}, {'Irritation parameter': 'conjunctivae score', 'Basis': 'animal #3', 'Time point': 'mean over 24, 48 and 72 h', 'Score': '1.66', 'Max score': '3', 'Reversibility': 'fully reversible within: 7 days'}, {'Irritation parameter': 'chemosis score', 'Basis': 'animal #1', 'Time point': 'mean over 24, 48 and 72 h', 'Score': '2', 'Max score': '4', 'Reversibility': 'fully reversible within: 7 days'}, {'Irritation parameter': 'chemosis score', 'Basis': 'animal #2', 'Time point': 'mean over 24, 48 and 72 h', 'Score': '1.33', 'Max score': '4', 'Reversibility': 'fully reversible within: 7 days'}, {'Irritation parameter': 'chemosis score', 'Basis': 'animal #3', 'Time point': 'mean over 24, 48 and 72 h', 'Score': '1.33', 'Max score': '4', 'Reversibility': 'fully reversible within: 7 days'}]</t>
  </si>
  <si>
    <t>250-465-0</t>
  </si>
  <si>
    <t>C=CC(=O)OCCCS(=O)(=O)[O-].[K+]</t>
  </si>
  <si>
    <t>[{'Irritation parameter': 'cornea score 72891 male', 'Basis': 'mean', 'Time point': 'of 24, 48 and 72 hours', 'Score': '0', 'Max score': '4', 'Reversibility': 'other: no effects observed'}, {'Irritation parameter': 'cornea score 72939 male', 'Basis': 'mean', 'Time point': 'of 24, 48 and 72 hours', 'Score': '0', 'Max score': '4', 'Reversibility': 'other: no effects seen'}, {'Irritation parameter': 'cornea score 72940 Male', 'Basis': 'mean', 'Time point': '24, 48 and 72 hours', 'Score': '0', 'Max score': '4', 'Reversibility': 'other: no effects seen'}, {'Irritation parameter': 'conjunctivae score male 72891', 'Basis': 'mean', 'Time point': '24, 48 and 72 hours', 'Score': '1', 'Max score': '3', 'Reversibility': 'fully reversible within: 7 days'}, {'Irritation parameter': 'conjunctivae score 72939 male', 'Basis': 'mean', 'Time point': '24, 48 and 72 hours', 'Score': '0.67', 'Max score': '3', 'Reversibility': 'fully reversible within: 72 hours'}, {'Irritation parameter': 'conjunctivae score male 72940', 'Basis': 'mean', 'Time point': '24,48 and 72 hours', 'Score': '0.67', 'Max score': '3', 'Reversibility': 'fully reversible within: 72 hours'}, {'Irritation parameter': 'iris score 72891 male', 'Basis': 'mean', 'Time point': 'of 24, 48 and 72 hours', 'Score': '0', 'Max score': '2', 'Reversibility': 'fully reversible within: 24 hours'}, {'Irritation parameter': 'iris score 72939 male', 'Basis': 'mean', 'Time point': '24, 38 and 72 hours', 'Score': '0', 'Max score': '2', 'Reversibility': 'fully reversible within: 24 hours'}, {'Irritation parameter': 'iris score 72940 male', 'Basis': 'mean', 'Time point': '24, 48 and 72 hours', 'Score': '0', 'Max score': '2', 'Reversibility': 'fully reversible within: 24 hours'}, {'Irritation parameter': 'chemosis score 72891 male', 'Basis': 'mean', 'Time point': '24, 48 and 72 hours', 'Score': '0', 'Max score': '4', 'Reversibility': 'fully reversible within: 24 hours'}, {'Irritation parameter': 'chemosis score 72939 male', 'Basis': 'mean', 'Time point': '24, 48 and 72 hours', 'Score': '0', 'Max score': '4', 'Reversibility': 'fully reversible within: 24 hours'}, {'Irritation parameter': 'chemosis score 72940 male', 'Basis': 'mean', 'Time point': '24, 48 and 72 hours', 'Score': '0', 'Max score': '4', 'Reversibility': 'fully reversible within: 24 hours'}]</t>
  </si>
  <si>
    <t>250-480-2</t>
  </si>
  <si>
    <t>[{'Irritation parameter': 'cornea score', 'Basis': 'animal #1', 'Time point': '24, 48 and 72 h', 'Score': '2.3', 'Max score': '4'}, {'Irritation parameter': 'cornea score', 'Basis': 'animal #2', 'Time point': '24, 48 and 72 h', 'Score': '2.7', 'Max score': '4'}, {'Irritation parameter': 'cornea score', 'Basis': 'animal #3', 'Time point': '24, 48 and 72 h', 'Score': '2.7', 'Max score': '4'}, {'Irritation parameter': 'iris score', 'Basis': 'animal #1', 'Time point': '24, 48 and 72 h', 'Score': '1', 'Max score': '2'}, {'Irritation parameter': 'iris score', 'Basis': 'animal #2', 'Time point': '24, 48 and 72 h', 'Score': '1.7', 'Max score': '2'}, {'Irritation parameter': 'iris score', 'Basis': 'animal #3', 'Time point': '24, 48 and 72 h', 'Score': '1.7', 'Max score': '2'}, {'Irritation parameter': 'conjunctivae score', 'Basis': 'animal #1', 'Time point': '24, 48 and 72 h', 'Score': '2.7', 'Max score': '3'}, {'Irritation parameter': 'conjunctivae score', 'Basis': 'animal #2', 'Time point': '24, 48 and 72 h', 'Score': '3', 'Max score': '3'}, {'Irritation parameter': 'conjunctivae score', 'Basis': 'animal #3', 'Time point': '24, 48 and 72 h', 'Score': '3', 'Max score': '3'}, {'Irritation parameter': 'chemosis score', 'Basis': 'animal #1', 'Time point': '24, 48 and 72 h', 'Score': '3.3', 'Max score': '4'}, {'Irritation parameter': 'chemosis score', 'Basis': 'animal #2', 'Time point': '24, 48 and 72 h', 'Score': '4', 'Max score': '4'}, {'Irritation parameter': 'chemosis score', 'Basis': 'animal #3', 'Time point': '24, 48 and 72 h', 'Score': '4', 'Max score': '4'}]</t>
  </si>
  <si>
    <t>221-486-2</t>
  </si>
  <si>
    <t>CCCCCCCCCC1=CC=C(C=C1)OCC(=O)O</t>
  </si>
  <si>
    <t>[{'Irritation parameter': 'cornea score', 'Basis': 'mean out of all 6 animals (unwashed eyes)', 'Time point': 'mean over 24, 48 and 72 h', 'Score': '1.7', 'Max score': '4', 'Reversibility': 'not fully reversible within: 7 days in 5 animals', 'Remarks': 'fully reversible within 7 days in 1 animal'}, {'Irritation parameter': 'iris score', 'Basis': 'mean out of all 6 animals (unwashed eyes)', 'Time point': 'mean over 24, 48 and 72 h', 'Score': '0.2', 'Max score': '2', 'Reversibility': 'fully reversible within: 7 days'}, {'Irritation parameter': 'conjunctivae score', 'Basis': 'mean out of all 6 animals (unwashed eyes)', 'Time point': 'mean over 24, 48 and 72 h', 'Score': '2.67', 'Max score': '3', 'Reversibility': 'not fully reversible within: 7 days in 3 animals', 'Remarks': 'fully reversible within 7 days in 3 animals'}, {'Irritation parameter': 'chemosis score', 'Basis': 'mean out of all 6 animals (unwashed eyes)', 'Time point': 'mean over 24, 48 and 72 h', 'Score': '3.88', 'Max score': '4', 'Reversibility': 'not fully reversible within: 7 day in all animals'}, {'Irritation parameter': 'cornea score', 'Basis': 'mean out of all 3 animals (washed eyes)', 'Time point': 'mean over 24, 48 and 72 h', 'Score': '1', 'Max score': '4', 'Reversibility': 'fully reversible within: 7 days'}, {'Irritation parameter': 'iris score', 'Basis': 'mean out of all 3 animals (washed eyes)', 'Time point': 'mean over 24, 48 and 72 h', 'Score': '0', 'Max score': '2', 'Reversibility': 'other: reversibility: not applicable'}, {'Irritation parameter': 'conjunctivae score', 'Basis': 'mean out of all 3 animals (washed eyes)', 'Time point': 'mean over 24, 48 and 72 h', 'Score': '1.78', 'Max score': '3', 'Reversibility': 'not fully reversible within: 7 days in 1 animal', 'Remarks': 'fully reversible within: 48 h in 1 animal and 7 days in 1 animal'}, {'Irritation parameter': 'chemosis score', 'Basis': 'mean out of all 6 animals (washed eyes)', 'Time point': 'mean over 24, 48 and 72 h', 'Score': '3.22', 'Max score': '4', 'Reversibility': 'not fully reversible within: 7 days in 1 animal', 'Remarks': 'fully reversible within 7 days in 2 animals'}]</t>
  </si>
  <si>
    <t>221-499-3</t>
  </si>
  <si>
    <t>COCCOC(=O)C=C</t>
  </si>
  <si>
    <t>221-605-8</t>
  </si>
  <si>
    <t>CCCCCCC(CCCCCCCCCCC(=O)[O-])O.CCCCCCC(CCCCCCCCCCC(=O)[O-])O.[Ca+2]</t>
  </si>
  <si>
    <t>[{'Irritation parameter': 'cornea score', 'Basis': 'animal #1', 'Time point': '24, 48, 72 hours', 'Score': '0', 'Max score': '4', 'Reversibility': 'other: not applicable', 'Remarks': 'mean score after 72 hours: 0.0'}, {'Irritation parameter': 'iris score', 'Basis': 'animal #1', 'Time point': '24, 48, 72 hours', 'Score': '0', 'Max score': '2', 'Reversibility': 'other: not applicable', 'Remarks': 'mean score after 72 hours: 0.0'}, {'Irritation parameter': 'conjunctivae score', 'Basis': 'animal #1', 'Time point': '24, 48, 72 hours', 'Score': '0 1', 'Max score': '3', 'Reversibility': 'fully reversible within: 2 days', 'Remarks': 'mean score after 72 hours: 0.3'}, {'Irritation parameter': 'chemosis score', 'Basis': 'animal #1', 'Time point': '24, 48, 72 hours', 'Score': '0 1', 'Max score': '4', 'Reversibility': 'fully reversible within: 2 days', 'Remarks': 'mean score after 72 hours: 0.3'}, {'Irritation parameter': 'cornea score', 'Basis': 'animal #2', 'Time point': '24, 48, 72 hours', 'Score': '0', 'Max score': '4', 'Reversibility': 'other: not applicable', 'Remarks': 'mean score after 72 hours: 0.0'}, {'Irritation parameter': 'iris score', 'Basis': 'animal #2', 'Time point': '24, 48, 72 hours', 'Score': '0', 'Max score': '2', 'Reversibility': 'other: not applicable', 'Remarks': 'mean score after 72 hours: 0.0'}, {'Irritation parameter': 'conjunctivae score', 'Basis': 'animal #2', 'Time point': '24, 48, 72 hours', 'Score': '0 1', 'Max score': '3', 'Reversibility': 'fully reversible within: 3 days', 'Remarks': 'mean score after 72 hours: 0.7'}, {'Irritation parameter': 'chemosis score', 'Basis': 'animal #2', 'Time point': '24, 48, 72 hours', 'Score': '0', 'Max score': '4', 'Reversibility': 'other: not applicable', 'Remarks': 'mean score after 72 hours: 0.0'}, {'Irritation parameter': 'cornea score', 'Basis': 'animal #3', 'Time point': '24, 48, 72 hours', 'Score': '0', 'Max score': '4', 'Reversibility': 'other: not applicable', 'Remarks': 'mean score after 72 hours: 0.0'}, {'Irritation parameter': 'iris score', 'Basis': 'animal #3', 'Time point': '24, 48, 72 hours', 'Score': '0', 'Max score': '2', 'Reversibility': 'other: not applicable', 'Remarks': 'mean score after 72 hours: 0.0'}, {'Irritation parameter': 'conjunctivae score', 'Basis': 'animal #3', 'Time point': '24, 48, 72 hours', 'Score': '0 1', 'Max score': '3', 'Reversibility': 'fully reversible within: 3 days', 'Remarks': 'mean score after 72 hours: 0.7'}, {'Irritation parameter': 'chemosis score', 'Basis': 'animal #3', 'Time point': '24, 48, 72 hours', 'Score': '0', 'Max score': '4', 'Reversibility': 'other: not applicable', 'Remarks': 'mean score after 72 hours: 0.0'}]</t>
  </si>
  <si>
    <t>221-641-4</t>
  </si>
  <si>
    <t>C1=CC2=C(C=CC=C2N=C=O)C(=C1)N=C=O</t>
  </si>
  <si>
    <t>[{'Irritation parameter': 'cornea score', 'Basis': 'mean 6 animals', 'Time point': 'mean 24, 48 72 hrs', 'Score': '0.04', 'Max score': '4', 'Reversibility': 'fully reversible within: 48 hrs'}, {'Irritation parameter': 'iris score', 'Basis': 'mean 6 animals', 'Time point': 'mean 24, 48 72 hrs', 'Score': '0', 'Max score': '2'}, {'Irritation parameter': 'conjunctivae score', 'Basis': 'mean 6 animals', 'Time point': 'mean 24, 48 72 hrs', 'Score': '0.17', 'Max score': '3', 'Reversibility': 'fully reversible within: 48 hrs'}, {'Irritation parameter': 'chemosis score', 'Basis': 'mean 6 animals', 'Time point': 'mean 24, 48 72 hrs', 'Score': '0.04', 'Max score': '4', 'Reversibility': 'fully reversible within: 48 hrs'}, {'Irritation parameter': 'other: discharge', 'Basis': 'mean 6 animals', 'Time point': 'mean 24, 48 72 hrs', 'Score': '0', 'Max score': '3'}]</t>
  </si>
  <si>
    <t>250-954-9</t>
  </si>
  <si>
    <t>CC(=O)OC1CCC(CC1)C(C)(C)C</t>
  </si>
  <si>
    <t>[{'Irritation parameter': 'cornea score', 'Basis': 'mean of all 6 animals', 'Time point': 'mean over 24, 48 and 72 h', 'Score': '0', 'Max score': '4', 'Reversibility': 'other: reversibility not applicable'}, {'Irritation parameter': 'iris score', 'Basis': 'mean of all 6 animals', 'Time point': 'mean over 24, 48 and 72 h', 'Score': '0', 'Max score': '2', 'Reversibility': 'other: reversibility not applicable'}, {'Irritation parameter': 'conjunctivae score', 'Basis': 'animal #1', 'Time point': 'mean over 24, 48 and 72 h', 'Score': '0.66', 'Max score': '3', 'Reversibility': 'fully reversible within: 72 h'}, {'Irritation parameter': 'conjunctivae score', 'Basis': 'animal #2', 'Time point': 'mean over 24, 48 and 72 h', 'Score': '0.33', 'Max score': '3', 'Reversibility': 'fully reversible within: 48 h'}, {'Irritation parameter': 'conjunctivae score', 'Basis': 'animal #3', 'Time point': 'mean over 24, 48 and 72 h', 'Score': '0', 'Max score': '3', 'Reversibility': 'other: reversibility not applicable'}, {'Irritation parameter': 'conjunctivae score', 'Basis': 'animal #4', 'Time point': 'mean over 24, 48 and 72 h', 'Score': '0.33', 'Max score': '3', 'Reversibility': 'fully reversible within: 48 h'}, {'Irritation parameter': 'conjunctivae score', 'Basis': 'animal #5', 'Time point': 'mean over 24, 48 and 72 h', 'Score': '0.33', 'Max score': '3', 'Reversibility': 'fully reversible within: 48 h'}, {'Irritation parameter': 'conjunctivae score', 'Basis': 'animal #6', 'Time point': 'mean over 24, 48 and 72 h', 'Score': '0', 'Max score': '3', 'Reversibility': 'other: reversibility not applicable'}, {'Irritation parameter': 'chemosis score', 'Basis': 'mean out of all 6 animals', 'Time point': 'mean over 24, 48 and 72 h', 'Score': '0', 'Max score': '4', 'Reversibility': 'other: reversibility not applicable'}]</t>
  </si>
  <si>
    <t>221-787-9</t>
  </si>
  <si>
    <t>CCCCCCCCCCCCCCOC(=O)CCCCCCCCCCCCC</t>
  </si>
  <si>
    <t>[{'Irritation parameter': 'cornea score (opacity)', 'Basis': 'animal #1 (mean)', 'Time point': '24, 48 and 72 hrs.', 'Score': '0.3', 'Max score': '4', 'Reversibility': 'fully reversible within: 48 hours', 'Remarks': 'Slight dulling of the normal luster of the cornea, reversible within 72 hours.'}, {'Irritation parameter': 'cornea score (opacity)', 'Basis': 'animal: #2 and #3 (mean)', 'Time point': '24, 48 and 72 hrs.', 'Score': '0', 'Max score': '4', 'Remarks': 'Slight dulling of the normal luster of the cornea, reversible within 48 hours.'}, {'Irritation parameter': 'iris score', 'Basis': 'animal: #1, #2 and #3 (mean)', 'Time point': '24, 48 and 72 hrs.', 'Score': '0.3', 'Max score': '2', 'Reversibility': 'fully reversible within: 48 hours'}, {'Irritation parameter': 'conjunctivae score (redness)', 'Basis': 'animal: #1 and #3 (mean)', 'Time point': '24, 48 and 72 hrs.', 'Score': '2.3', 'Max score': '3', 'Reversibility': 'fully reversible within: 14 days'}, {'Irritation parameter': 'conjunctivae score (redness)', 'Basis': 'animal #2 (mean)', 'Time point': '24, 48 and 72 hrs.', 'Score': '1.7', 'Max score': '3', 'Reversibility': 'fully reversible within: 14 days'}, {'Irritation parameter': 'chemosis score', 'Basis': 'animal #1 (mean)', 'Time point': '24, 48 and 72 hrs.', 'Score': '2', 'Max score': '4', 'Reversibility': 'fully reversible within: 7 days'}, {'Irritation parameter': 'chemosis score', 'Basis': 'animal: #2 and #3 (mean)', 'Time point': '24, 48 and 72 hrs.', 'Score': '1.3', 'Max score': '4', 'Reversibility': 'fully reversible within: 7 days'}]</t>
  </si>
  <si>
    <t>221-800-8</t>
  </si>
  <si>
    <t>C1=C(OC(=C1)C(=O)O)C(=O)O</t>
  </si>
  <si>
    <t>[{'Irritation parameter': 'cornea score', 'Basis': 'mean', 'Time point': '24, 48, 72 hours', 'Score': '0', 'Max score': '4'}, {'Irritation parameter': 'iris score', 'Basis': 'mean', 'Time point': '24, 48, 72 hours', 'Score': '0', 'Max score': '2'}, {'Irritation parameter': 'conjunctivae score', 'Basis': 'mean', 'Time point': '24, 48, 72 hours', 'Score': '1.13', 'Max score': '3', 'Reversibility': 'fully reversible'}, {'Irritation parameter': 'chemosis score', 'Basis': 'mean', 'Time point': '24, 48, 72 hours', 'Score': '0.53', 'Max score': '4', 'Reversibility': 'fully reversible'}]</t>
  </si>
  <si>
    <t>251-201-7</t>
  </si>
  <si>
    <t>CC=CCCC1CCCC(=O)O1</t>
  </si>
  <si>
    <t>[{'Irritation parameter': 'cornea score', 'Basis': 'mean for each animal', 'Time point': '24, 48 and 72 hours', 'Score': '0', 'Max score': '4', 'Reversibility': 'other: not applicable'}, {'Irritation parameter': 'iris score', 'Basis': 'mean for each animal', 'Time point': '24, 48 and 72 hours', 'Score': '0', 'Max score': '2', 'Reversibility': 'other: not applicable'}, {'Irritation parameter': 'chemosis score', 'Basis': 'mean for each animal', 'Time point': '24, 48 and 72 hours', 'Score': '0', 'Max score': '4', 'Reversibility': 'fully reversible within: 24 hours'}, {'Irritation parameter': 'conjunctivae score', 'Basis': 'animal #1 mean individual score', 'Time point': '24, 48 and 72 h', 'Score': '0.7', 'Max score': '3', 'Reversibility': 'fully reversible within: 72 h'}, {'Irritation parameter': 'conjunctivae score', 'Basis': 'animal #2 mean individual score', 'Time point': '24, 48 and 72 h', 'Score': '0.3', 'Max score': '3', 'Reversibility': 'fully reversible within: 48 h'}, {'Irritation parameter': 'conjunctivae score', 'Basis': 'animal #3 mean individual score', 'Time point': '24, 48 and 72 h', 'Score': '0.3', 'Max score': '3', 'Reversibility': 'fully reversible within: 48 h'}]</t>
  </si>
  <si>
    <t>221-950-4</t>
  </si>
  <si>
    <t>CCC(COC(=O)C(=C)C)(COC(=O)C(=C)C)COC(=O)C(=C)C</t>
  </si>
  <si>
    <t>[{'Irritation parameter': 'cornea score', 'Basis': 'mean', 'Time point': '24, 48, 72 h', 'Score': '0', 'Max score': '4', 'Reversibility': 'other: not applicable'}, {'Irritation parameter': 'iris score', 'Basis': 'mean', 'Time point': '24, 48, 72 h', 'Score': '0', 'Max score': '2', 'Reversibility': 'other: not applicable'}, {'Irritation parameter': 'conjunctivae score', 'Basis': 'mean', 'Time point': '24, 48, 72h', 'Score': '0.22', 'Max score': '3', 'Reversibility': 'fully reversible within: 72 h'}, {'Irritation parameter': 'chemosis score', 'Basis': 'mean', 'Time point': '24, 48, 72 h', 'Score': '0.33', 'Max score': '4', 'Reversibility': 'fully reversible within: 48 h'}]</t>
  </si>
  <si>
    <t>206-354-4</t>
  </si>
  <si>
    <t>CN(C)C(=O)NC1=CC(=C(C=C1)Cl)Cl</t>
  </si>
  <si>
    <t>[{'Irritation parameter': 'overall irritation score', 'Basis': 'mean', 'Time point': '1 h - 21 days', 'Score': '41.84', 'Reversibility': 'not fully reversible within: 21 days'}, {'Irritation parameter': 'cornea score', 'Basis': 'mean', 'Time point': '24-72 h', 'Score': '1.78', 'Max score': '2', 'Reversibility': 'not fully reversible within: 21 days', 'Remarks': 'individual scores (24-72 h): 2.0, 1.67, 1.67, calculated from the data in the attached document'}, {'Irritation parameter': 'iris score', 'Basis': 'mean', 'Time point': '24-72 h', 'Score': '1', 'Max score': '1', 'Reversibility': 'not fully reversible within: 21 days', 'Remarks': 'individual scores (24-72 h): 1.0, 1.0, 1.0, calculated from the data in the attached document'}, {'Irritation parameter': 'conjunctivae score', 'Basis': 'mean', 'Time point': '24-72 h', 'Score': '3', 'Max score': '3', 'Reversibility': 'fully reversible within: 21 days', 'Remarks': 'individual scores (24-72 h): 3.0, 3.0, 3.0, calculated from the data in the attached document'}, {'Irritation parameter': 'chemosis score', 'Basis': 'mean', 'Time point': '24-72 h', 'Score': '1', 'Max score': '1', 'Reversibility': 'fully reversible within: 8 days', 'Remarks': 'individual scores (24-72 h): 1.0, 1.0, 1.0, calculated from the data in the attached document'}]</t>
  </si>
  <si>
    <t>221-975-0</t>
  </si>
  <si>
    <t>CC(CC(=O)O)CC(C)(C)C</t>
  </si>
  <si>
    <t>[{'Irritation parameter': 'cornea score', 'Basis': 'mean of six animals', 'Time point': 'mean of 24, 48 72 hrs', 'Score': '1.33', 'Max score': '4', 'Reversibility': 'not fully reversible within: 21 days', 'Remarks': 'highest individual mean score = 1.67 (3/6 animals)'}, {'Irritation parameter': 'iris score', 'Basis': 'mean of six animals', 'Time point': 'mean of 24, 48 72 hrs', 'Score': '1', 'Max score': '2', 'Reversibility': 'not fully reversible within: 21 days', 'Remarks': 'highest individual mean score =1 (all animals)'}, {'Irritation parameter': 'conjunctivae score', 'Basis': 'mean of six animals', 'Time point': 'mean of 24, 48 72 hrs', 'Score': '3', 'Max score': '3', 'Reversibility': 'not fully reversible within: 21 days', 'Remarks': 'highest individual mean score =3 (all animals)'}, {'Irritation parameter': 'chemosis score', 'Basis': 'mean of six animals', 'Time point': 'mean of 24, 48 72 hrs', 'Score': '3', 'Max score': '4', 'Reversibility': 'not fully reversible within: 21 days', 'Remarks': 'highest individual mean score = 3 (all animals)'}]</t>
  </si>
  <si>
    <t>222-059-3</t>
  </si>
  <si>
    <t>CCCCCCCCCCCCCC[N+](C)(C)[O-]</t>
  </si>
  <si>
    <t>222-093-9</t>
  </si>
  <si>
    <t>C(C(=O)[O-])C(CC(=O)[O-])(C(=O)[O-])O.C(C(=O)[O-])C(CC(=O)[O-])(C(=O)[O-])O.[Mg+2].[Mg+2].[Mg+2]</t>
  </si>
  <si>
    <t>[{'Irritation parameter': 'cornea score', 'Basis': 'mean animal #1', 'Time point': '24, 48 and 72 hours', 'Score': '1', 'Max score': '4', 'Reversibility': 'fully reversible within: 7 days', 'Remarks': 'Initial pain reaction: practically no initial pain was observed. Area of cornea involved (opacity): one quarter (or less) but not zero (observed from 1 hour to 72 hours).'}, {'Irritation parameter': 'iris score', 'Basis': 'mean animal #1', 'Time point': '24, 48 and 72 hours', 'Score': '0.33', 'Max score': '2', 'Reversibility': 'fully reversible within: 7 days', 'Remarks': 'Slight inflammation of iris was observed at the 1 hour observation.'}, {'Remarks': 'Severe to slight discharge was observed from the 1 hour observationto the 48 hours observation. Reddish brown coloured staining of the fur around treated eye was observed at the 1, 24, 48, and 72 hours as well as on day 7 observation.'}, {'Irritation parameter': 'conjunctivae score', 'Basis': 'mean animal #1', 'Time point': '24, 48 and 72 hours', 'Score': '2', 'Max score': '3', 'Reversibility': 'fully reversible within: 14 days', 'Remarks': 'Moderate conjunctivae redness was observed at the 1 hour observation. Slight conjunctivae redness was observed on Day 7.'}, {'Irritation parameter': 'chemosis score', 'Basis': 'mean animal #1', 'Time point': '24, 48 and 72 hours', 'Score': '2', 'Max score': '4', 'Reversibility': 'fully reversible within: 14 days', 'Remarks': 'Moderate chemosis was observed at the 1 hour observation. Slight chemosis was observed on Day 7.'}, {'Irritation parameter': 'cornea score', 'Basis': 'mean animal #2', 'Time point': '24, 48 and 72 hours', 'Score': '1', 'Max score': '4', 'Reversibility': 'fully reversible within: 7 days', 'Remarks': 'Initial pain reaction: slight initial pain was observed. Area cornea involved (opacity): one quarter (or less) but not zero (observed at the 1, 24 72 hours observation) greater than one 1/4 but less than half (observed at the 48 hours observation).'}, {'Irritation parameter': 'iris score', 'Basis': 'mean animal #2', 'Time point': '24, 48 and 72 hours', 'Score': '0.67', 'Max score': '2', 'Reversibility': 'fully reversible within: 72 hours', 'Remarks': 'Slight inflammation of iris was observed at the 1 hour observation'}, {'Remarks': 'Severe to slight discharge was observed from the 1 hour observationto the 48 hours observation. Reddish brown coloured staining of the fur around treated eye was observed at the 1, 24, 48, and 72 hours as well as on day 7 observation.'}, {'Irritation parameter': 'conjunctivae score', 'Basis': 'mean animl #2', 'Time point': '24, 48 and 72 hours', 'Score': '2', 'Max score': '3', 'Reversibility': 'fully reversible within: 14 days', 'Remarks': 'Moderate conjunctivae redness was observed at the 1 hour observation. Slight conjunctivae redness was observed on Day 7.'}, {'Irritation parameter': 'chemosis score', 'Basis': 'mean animal #2', 'Time point': '24, 48 and 72 hours', 'Score': '1.67', 'Max score': '4', 'Reversibility': 'fully reversible within: 14 days', 'Remarks': 'Moderate chemosis was observed at the 1 hour observation. Slight chemosis was observed on Day 7.'}]</t>
  </si>
  <si>
    <t>251-807-1</t>
  </si>
  <si>
    <t>[{'Irritation parameter': 'cornea score', 'Basis': 'mean', 'Time point': '24-72 hours', 'Score': '1.67', 'Reversibility': 'not reversible', 'Remarks': 'Non-rinsed'}, {'Irritation parameter': 'cornea score', 'Basis': 'mean', 'Time point': '24-72 hours', 'Score': '1.22', 'Reversibility': 'fully reversible', 'Remarks': 'Rinsed'}, {'Irritation parameter': 'iris score', 'Basis': 'mean', 'Time point': '24-72 hours', 'Score': '1', 'Reversibility': 'fully reversible within: 14 days', 'Remarks': 'Non-rinsed'}, {'Irritation parameter': 'iris score', 'Basis': 'mean', 'Time point': '24-72 hours', 'Score': '0.22', 'Reversibility': 'fully reversible', 'Remarks': 'Rinsed'}, {'Irritation parameter': 'conjunctivae score', 'Basis': 'mean', 'Time point': '24-72 hours', 'Score': '2.22', 'Reversibility': 'not reversible', 'Remarks': 'Non-rinsed'}, {'Irritation parameter': 'conjunctivae score', 'Basis': 'mean', 'Time point': '24-72 hours', 'Score': '2', 'Reversibility': 'fully reversible', 'Remarks': 'Rinsed'}, {'Irritation parameter': 'chemosis score', 'Basis': 'mean', 'Time point': '24-72 hours', 'Score': '2.78', 'Reversibility': 'not reversible', 'Remarks': 'Non-rinsed'}, {'Irritation parameter': 'chemosis score', 'Basis': 'mean', 'Time point': '24-72 hours', 'Score': '2.11', 'Reversibility': 'fully reversible', 'Remarks': 'Rinsed'}]</t>
  </si>
  <si>
    <t>247-810-2</t>
  </si>
  <si>
    <t>CCCCC(CC)COP(=S)(OCC(C)C)[S-].CCCCC(CC)COP(=S)(OCC(C)C)[S-].[Zn+2]</t>
  </si>
  <si>
    <t>[{'Irritation parameter': 'cornea score', 'Basis': 'other: animal#1 mean', 'Time point': '24, 48 adn 72 hours', 'Score': '0', 'Max score': '0', 'Reversibility': 'fully reversible within: 0 days'}, {'Irritation parameter': 'cornea score', 'Basis': 'other: animal#2 mean', 'Time point': '24, 48 adn 72 hours', 'Score': '0', 'Max score': '0', 'Reversibility': 'fully reversible within: 0 days'}, {'Irritation parameter': 'cornea score', 'Basis': 'other: animal#3 mean', 'Time point': '24, 48 adn 72 hours', 'Score': '0', 'Max score': '0', 'Reversibility': 'fully reversible within: 0 days'}, {'Irritation parameter': 'cornea score', 'Basis': 'other: mean over all animals', 'Time point': '24, 48 and 72 hours', 'Score': '0', 'Max score': '0', 'Reversibility': 'fully reversible within: 0 hour'}, {'Irritation parameter': 'iris score', 'Basis': 'other: animal #1 mean', 'Time point': '24, 48 and 72 hours', 'Score': '0', 'Max score': '0', 'Reversibility': 'fully reversible within: 0 hour'}, {'Irritation parameter': 'iris score', 'Basis': 'other: animal #2 mean', 'Time point': '24, 48 and 72 hours', 'Score': '0', 'Max score': '0', 'Reversibility': 'fully reversible within: 0 hour'}, {'Irritation parameter': 'iris score', 'Basis': 'other: animal #3 mean', 'Time point': '24, 48 and 72 hours', 'Score': '0', 'Max score': '0', 'Reversibility': 'fully reversible within: 0 hour'}, {'Irritation parameter': 'iris score', 'Basis': 'other: mean over all animals', 'Time point': '24, 48 and 72 hours', 'Score': '0', 'Max score': '0', 'Reversibility': 'fully reversible within: 0 hour'}, {'Irritation parameter': 'conjunctivae score', 'Basis': 'other: animal #1 mean', 'Time point': '24, 48 and 72 hours', 'Score': '1.7', 'Max score': '2', 'Reversibility': 'fully reversible within: 14 days'}, {'Irritation parameter': 'conjunctivae score', 'Basis': 'other: animal #2 mean', 'Time point': '24, 48 and 72 hours', 'Score': '1', 'Max score': '1', 'Reversibility': 'fully reversible within: 14 days'}, {'Irritation parameter': 'conjunctivae score', 'Basis': 'other: animal #3 mean', 'Time point': '24, 48 and 72 hours', 'Score': '1', 'Max score': '1', 'Reversibility': 'fully reversible within: 7 days'}, {'Irritation parameter': 'conjunctivae score', 'Basis': 'other: mean over all animals', 'Time point': '24, 48 and 72 hours', 'Score': '1.2', 'Max score': '2', 'Reversibility': 'fully reversible within: 14 days'}, {'Irritation parameter': 'chemosis score', 'Basis': 'other: animal #1 mean', 'Time point': '24, 48 and 72 hours', 'Score': '0.7', 'Max score': '1', 'Reversibility': 'fully reversible within: 72 hours'}, {'Irritation parameter': 'chemosis score', 'Basis': 'other: animal #2 mean', 'Time point': '24, 48 and 72 hours', 'Score': '0.7', 'Max score': '1', 'Reversibility': 'fully reversible within: 72 hours'}, {'Irritation parameter': 'chemosis score', 'Basis': 'other: animal #3 mean', 'Time point': '24, 48 and 72 hours', 'Score': '0.3', 'Max score': '1', 'Reversibility': 'fully reversible within: 48 hours'}, {'Irritation parameter': 'chemosis score', 'Basis': 'other: mean over all animals', 'Time point': '24, 48 and 72 hours', 'Score': '0.6', 'Max score': '1', 'Reversibility': 'fully reversible within: 72 hours'}]</t>
  </si>
  <si>
    <t>249-951-5</t>
  </si>
  <si>
    <t>CCCCOCC(C)OCC(C)O</t>
  </si>
  <si>
    <t>[{'Irritation parameter': 'cornea score', 'Basis': 'mean out of 6 animals', 'Time point': 'mean (24,48,72 h)', 'Score': '0', 'Max score': '4', 'Reversibility': 'fully reversible', 'Remarks': 'Only unwashed animals were regarded for calculation.'}, {'Irritation parameter': 'iris score', 'Basis': 'mean out of 6 animals', 'Time point': 'mean (24,48,72 h)', 'Score': '0', 'Max score': '2', 'Reversibility': 'fully reversible', 'Remarks': 'Only unwashed animals were regarded for calculation.'}, {'Irritation parameter': 'conjunctivae score', 'Basis': 'mean out of 6 animals', 'Time point': 'mean (24,48,72 h)', 'Score': '0.4', 'Max score': '3', 'Reversibility': 'fully reversible', 'Remarks': 'Only unwashed animals were regarded for calculation. Score represents a worst case, since individual scores for conjunctivae and chemosis are not given.'}, {'Irritation parameter': 'chemosis score', 'Basis': 'mean out of 6 animals', 'Time point': 'mean (24,48,72 h)', 'Score': '0.5', 'Max score': '4', 'Reversibility': 'fully reversible', 'Remarks': 'Only unwashed animals were regarded for calculation. Score represents a worst case, since individual scores for conjunctivae and chemosis are not given.'}]</t>
  </si>
  <si>
    <t>500-017-8</t>
  </si>
  <si>
    <t>CCCCCCCCCCCCCCCCCCOCCO</t>
  </si>
  <si>
    <t>[{'Irritation parameter': 'cornea score', 'Basis': 'mean', 'Time point': '24, 48 and 72 hours', 'Score': '1', 'Max score': '4', 'Reversibility': 'not fully reversible within: day 21', 'Remarks': 'not reversible in 3/3 animals'}, {'Irritation parameter': 'iris score', 'Basis': 'mean', 'Time point': '24, 48, 72 hours', 'Score': '0.2', 'Max score': '2', 'Reversibility': 'fully reversible within: day 7'}, {'Irritation parameter': 'conjunctivae score', 'Basis': 'mean', 'Time point': '24, 48, 72 hours', 'Score': '2.9', 'Max score': '3', 'Reversibility': 'fully reversible within: day 14'}, {'Irritation parameter': 'chemosis score', 'Basis': 'mean', 'Time point': '24, 48, 72 hours', 'Score': '1.7', 'Max score': '4', 'Reversibility': 'fully reversible within: day 7'}]</t>
  </si>
  <si>
    <t>270-608-0</t>
  </si>
  <si>
    <t>[{'Irritation parameter': 'conjunctivae score', 'Basis': 'mean', 'Time point': '24, 48 and 72 hour average', 'Score': '0.67', 'Reversibility': 'fully reversible within: 72 hours'}, {'Irritation parameter': 'other: edema', 'Basis': 'mean', 'Time point': '24, 48, and 72 hour average', 'Score': '0.33', 'Reversibility': 'fully reversible within: 72 hours'}]</t>
  </si>
  <si>
    <t>248-093-9</t>
  </si>
  <si>
    <t>CC(C)(C)CCCCCC(=O)O</t>
  </si>
  <si>
    <t>[{'Irritation parameter': 'overall irritation score', 'Basis': 'mean', 'Time point': '24/48/72h', 'Score': '0', 'Max score': '0', 'Remarks': 'All scores were 0 at all time points.'}]</t>
  </si>
  <si>
    <t>201-083-8</t>
  </si>
  <si>
    <t>CCO[Si](OCC)(OCC)OCC</t>
  </si>
  <si>
    <t>[{'Irritation parameter': 'conjunctivae score', 'Basis': 'animal #1', 'Time point': '24, 48, 72 hours', 'Score': '0.33', 'Max score': '3', 'Reversibility': 'fully reversible within: 48 hours'}, {'Irritation parameter': 'conjunctivae score', 'Basis': 'animal #2', 'Time point': '24, 48, 72 hours', 'Score': '0', 'Max score': '3', 'Reversibility': 'other: no effects'}, {'Irritation parameter': 'conjunctivae score', 'Basis': 'animal #3', 'Time point': '24, 48, 72 hours', 'Score': '1', 'Max score': '3', 'Reversibility': 'fully reversible within: 10 days'}, {'Irritation parameter': 'cornea score', 'Basis': 'mean', 'Time point': '24, 48, 72 hours', 'Score': '0', 'Max score': '4', 'Reversibility': 'other: no effects'}, {'Irritation parameter': 'iris score', 'Basis': 'mean', 'Time point': '24, 48, 72 hours', 'Score': '0', 'Max score': '2', 'Reversibility': 'other: no effects'}, {'Irritation parameter': 'chemosis score', 'Basis': 'mean', 'Time point': '24, 48, 72 hours', 'Score': '0', 'Max score': '4', 'Reversibility': 'other: no effects'}]</t>
  </si>
  <si>
    <t>201-983-0</t>
  </si>
  <si>
    <t>C1=CC=C(C=C1)NC2=CC=CC3=CC=CC=C32</t>
  </si>
  <si>
    <t>[{'Irritation parameter': 'conjunctivae score erythema', 'Basis': 'mean of the 2 tested animals', 'Time point': '24-48-72 hours', 'Score': '0', 'Max score': '3', 'Reversibility': 'fully reversible within: 24 hours', 'Remarks': 'erythema (1) was observed in both animals after 1 hour, but was reversible within 24 hours'}, {'Irritation parameter': 'cornea score opacity', 'Basis': 'mean of the 2 tested animals', 'Time point': '24-48-72 hours', 'Score': '0', 'Max score': '4', 'Reversibility': 'other: not applicable'}, {'Irritation parameter': 'chemosis score', 'Basis': 'mean of the 2 tested animals', 'Time point': '24-48-72 hours', 'Score': '0', 'Max score': '4', 'Reversibility': 'other: not applicable'}, {'Irritation parameter': 'iris score', 'Basis': 'mean of the 2 tested animals', 'Time point': '24-48-72 hours', 'Score': '0', 'Max score': '2', 'Reversibility': 'other: not applicable'}]</t>
  </si>
  <si>
    <t>201-553-2</t>
  </si>
  <si>
    <t>CC(C)COC(=O)C1=CC=CC=C1C(=O)OCC(C)C</t>
  </si>
  <si>
    <t>[{'Irritation parameter': 'cornea score opacity', 'Basis': 'mean of all animals tested', 'Time point': '24-48-72-hour', 'Score': '0', 'Max score': '4', 'Reversibility': 'other: not applicable'}, {'Irritation parameter': 'conjunctivae score redness', 'Basis': 'mean of all tested animals', 'Time point': '24-48-72-hour', 'Score': '1.1', 'Max score': '3', 'Reversibility': 'fully reversible within: 72 hours'}, {'Irritation parameter': 'chemosis score', 'Basis': 'mean of all tested animals', 'Time point': '24-48-72-hour', 'Score': '0', 'Max score': '4', 'Reversibility': 'other: not applicable'}, {'Irritation parameter': 'iris score', 'Basis': 'mean of all tested animals', 'Time point': '24-48-72-hour', 'Score': '0', 'Max score': '2', 'Reversibility': 'other: not applicable'}]</t>
  </si>
  <si>
    <t>201-557-4</t>
  </si>
  <si>
    <t>CCCCOC(=O)C1=CC=CC=C1C(=O)OCCCC</t>
  </si>
  <si>
    <t>[{'Irritation parameter': 'cornea score', 'Basis': 'animal #1', 'Time point': 'mean over 24, 48 and 72 h', 'Score': '1', 'Max score': '4', 'Reversibility': 'fully reversible within: 9 days'}, {'Irritation parameter': 'cornea score', 'Basis': 'animal #2', 'Time point': 'mean over 24, 48 and 72 h', 'Score': '1', 'Max score': '4', 'Reversibility': 'fully reversible within: 9 days'}, {'Irritation parameter': 'cornea score', 'Basis': 'animal #3', 'Time point': 'mean over 24, 48 and 72 h', 'Score': '1', 'Max score': '4', 'Reversibility': 'fully reversible within: 8 days'}, {'Irritation parameter': 'iris score', 'Basis': 'animal #1', 'Time point': 'mean over 24, 48 and 72 h', 'Score': '1', 'Max score': '2', 'Reversibility': 'fully reversible within: 6 days'}, {'Irritation parameter': 'iris score', 'Basis': 'animal #2', 'Time point': 'mean over 24, 48 and 72 h', 'Score': '1', 'Max score': '2', 'Reversibility': 'fully reversible within: 6 days'}, {'Irritation parameter': 'iris score', 'Basis': 'animal #3', 'Time point': 'mean over 24, 48 and 72 h', 'Score': '1', 'Max score': '2', 'Reversibility': 'fully reversible within: 5 days'}, {'Irritation parameter': 'conjunctivae score', 'Basis': 'animal #1', 'Time point': 'mean over 24, 48 and 72 h', 'Score': '2', 'Max score': '3', 'Reversibility': 'fully reversible within: 9 days'}, {'Irritation parameter': 'conjunctivae score', 'Basis': 'animal #2', 'Time point': 'mean over 24, 48 and 72 h', 'Score': '2', 'Max score': '3', 'Reversibility': 'fully reversible within: 9 days'}, {'Irritation parameter': 'conjunctivae score', 'Basis': 'animal #3', 'Time point': 'mean over 24, 48 and 72 h', 'Score': '2', 'Max score': '3', 'Reversibility': 'fully reversible within: 8 days'}, {'Irritation parameter': 'chemosis score', 'Basis': 'animal #1', 'Time point': 'mean over 24, 48 and 72 h', 'Score': '1.3', 'Max score': '4', 'Reversibility': 'fully reversible within: 9 days'}, {'Irritation parameter': 'chemosis score', 'Basis': 'animal #2', 'Time point': 'mean over 24, 48 and 72 h', 'Score': '1.3', 'Max score': '4', 'Reversibility': 'fully reversible within: 9 days'}, {'Irritation parameter': 'chemosis score', 'Basis': 'animal #3', 'Time point': 'mean over 24, 48 and 72 h', 'Score': '1.3', 'Max score': '4', 'Reversibility': 'fully reversible within: 8 days'}]</t>
  </si>
  <si>
    <t>600-386-6</t>
  </si>
  <si>
    <t>CCCCCCOCC(CO)O</t>
  </si>
  <si>
    <t>[{'Irritation parameter': 'cornea score (Opacity)', 'Basis': 'mean', 'Time point': '24-72h', 'Score': '0.2'}, {'Irritation parameter': 'iris score', 'Basis': 'mean', 'Time point': '24-72h', 'Score': '0'}, {'Irritation parameter': 'conjunctivae score (Redness)', 'Basis': 'mean', 'Time point': '24-72h', 'Score': '2'}, {'Irritation parameter': 'chemosis score', 'Basis': 'mean', 'Time point': '24-72h', 'Score': '0.8'}]</t>
  </si>
  <si>
    <t>233-786-0</t>
  </si>
  <si>
    <t>C(=O)(O)O.N.N</t>
  </si>
  <si>
    <t>C(=O)([O-])[O-].[NH4+].[NH4+]</t>
  </si>
  <si>
    <t>[{'Irritation parameter': 'cornea score', 'Basis': 'animal #1 (mean)', 'Time point': 'Overall at 24, 48 and 72 hours after treatment', 'Score': '0', 'Max score': '4', 'Reversibility': 'other: not applicable'}, {'Irritation parameter': 'cornea score', 'Basis': 'animal #2 (mean)', 'Time point': 'Overall at 24, 48 and 72 hours after treatment', 'Score': '0', 'Max score': '4', 'Reversibility': 'other: not applicable'}, {'Irritation parameter': 'cornea score', 'Basis': 'animal #3 (mean)', 'Time point': 'Overall at 24, 48 and 72 hours after treatment', 'Score': '0', 'Max score': '4', 'Reversibility': 'other: not applicable'}, {'Irritation parameter': 'iris score', 'Basis': 'animal #1 (mean)', 'Time point': 'Overall at 24, 48 and 72 hours after treatment', 'Score': '0', 'Max score': '2', 'Reversibility': 'other: not applicable'}, {'Irritation parameter': 'iris score', 'Basis': 'animal #2 (mean)', 'Time point': 'Overall at 24, 48 and 72 hours after treatment', 'Score': '0', 'Max score': '2', 'Reversibility': 'other: not applicable'}, {'Irritation parameter': 'iris score', 'Basis': 'animal #3 (mean)', 'Time point': 'Overall at 24, 48 and 72 hours after treatment', 'Score': '0', 'Max score': '2', 'Reversibility': 'other: not applicable'}, {'Irritation parameter': 'conjunctivae score', 'Basis': 'animal #1 (mean)', 'Time point': 'Overall at 24, 48 and 72 hours after treatment', 'Score': '1', 'Max score': '3', 'Reversibility': 'fully reversible within: 1 week'}, {'Irritation parameter': 'conjunctivae score', 'Basis': 'animal #2 (mean)', 'Time point': 'Overall at 24, 48 and 72 hours after treatment', 'Score': '0.67', 'Max score': '3', 'Reversibility': 'fully reversible within: 72 hours'}, {'Irritation parameter': 'conjunctivae score', 'Basis': 'animal #3 (mean)', 'Time point': 'Overall at 24, 48 and 72 hours after treatment', 'Score': '0.33', 'Max score': '3', 'Reversibility': 'fully reversible within: 48 hours'}, {'Irritation parameter': 'chemosis score', 'Basis': 'animal #1 (mean)', 'Time point': 'Overall at 24, 48 and 72 hours after treatment', 'Score': '0', 'Max score': '4', 'Reversibility': 'other: not applicable'}, {'Irritation parameter': 'chemosis score', 'Basis': 'animal #2 (mean)', 'Time point': 'Overall at 24, 48 and 72 hours after treatment', 'Score': '0', 'Max score': '4', 'Reversibility': 'other: not applicable'}, {'Irritation parameter': 'chemosis score', 'Basis': 'animal #3 (mean)', 'Time point': 'Overall at 24, 48 and 72 hours after treatment', 'Score': '0', 'Max score': '4', 'Reversibility': 'other: not applicable'}, {'Irritation parameter': 'other: discharge', 'Basis': 'animal #1 (mean)', 'Time point': 'Overall at 24, 48 and 72 hours after treatment', 'Score': '0', 'Max score': '3', 'Reversibility': 'other: not applicable'}, {'Irritation parameter': 'other: discharge', 'Basis': 'animal #2 (mean)', 'Time point': 'Overall at 24, 48 and 72 hours after treatment', 'Score': '0', 'Max score': '3', 'Reversibility': 'other: not applicable'}, {'Irritation parameter': 'other: discharge', 'Basis': 'animal #3 (mean)', 'Time point': 'Overall at 24, 48 and 72 hours after treatment', 'Score': '0', 'Max score': '3', 'Reversibility': 'other: not applicable'}]</t>
  </si>
  <si>
    <t>233-790-2</t>
  </si>
  <si>
    <t>[{'Irritation parameter': 'cornea score', 'Basis': 'mean animal #1', 'Time point': '24, 48, and 72 hours', 'Score': '0.3', 'Max score': '1', 'Reversibility': 'fully reversible within: 48 hours'}, {'Irritation parameter': 'iris score', 'Basis': 'mean animal #1', 'Time point': '24, 48, and 72 hours', 'Score': '0', 'Max score': '0'}, {'Irritation parameter': 'conjunctivae score', 'Basis': 'mean animal #1', 'Time point': '24, 48, and 72 hours', 'Score': '2', 'Max score': '2', 'Reversibility': 'fully reversible within: 14 days'}, {'Irritation parameter': 'chemosis score', 'Basis': 'mean animal #1', 'Time point': '24, 48, and 72 hours', 'Score': '2.7', 'Max score': '3', 'Reversibility': 'fully reversible within: 7 days'}, {'Irritation parameter': 'cornea score', 'Basis': 'mean animal #2', 'Time point': '24, 48, and 72 hours', 'Score': '0.3', 'Max score': '1', 'Reversibility': 'fully reversible within: 48 hours'}, {'Irritation parameter': 'iris score', 'Basis': 'mean animal #2', 'Time point': '24, 48, and 72 hours', 'Score': '0.3', 'Max score': '1', 'Reversibility': 'fully reversible within: 48 hours'}, {'Irritation parameter': 'conjunctivae score', 'Basis': 'mean animal #2', 'Time point': '24, 48, and 72 hours', 'Score': '2.7', 'Max score': '3', 'Reversibility': 'fully reversible within: 21 days'}, {'Irritation parameter': 'chemosis score', 'Basis': 'mean animal #2', 'Time point': '24, 48, and 72 hours', 'Score': '2.3', 'Max score': '3', 'Reversibility': 'fully reversible within: 14 days'}, {'Irritation parameter': 'cornea score', 'Basis': 'mean animal #3', 'Time point': '24, 48, and 72 hours', 'Score': '0.7', 'Max score': '1', 'Reversibility': 'fully reversible within: 72 hours'}, {'Irritation parameter': 'iris score', 'Basis': 'mean animal #3', 'Time point': '24, 48, and 72 hours', 'Score': '0.3', 'Max score': '1', 'Reversibility': 'fully reversible within: 48 hours'}, {'Irritation parameter': 'conjunctivae score', 'Basis': 'mean animal #3', 'Time point': '24, 48, and 72 hours', 'Score': '2.7', 'Max score': '3', 'Reversibility': 'fully reversible within: 21 days'}, {'Irritation parameter': 'chemosis score', 'Basis': 'mean animal #3', 'Time point': '24, 48, and 72 hours', 'Score': '2.3', 'Max score': '3', 'Reversibility': 'fully reversible within: 14 days'}]</t>
  </si>
  <si>
    <t>233-788-1</t>
  </si>
  <si>
    <t>[Cl-].[Cl-].[Ba+2]</t>
  </si>
  <si>
    <t>[{'Irritation parameter': 'cornea score (opacity)', 'Basis': 'mean animal #1, #2 and #3', 'Time point': '24, 48 and 72 hrs.', 'Score': '0', 'Max score': '4'}, {'Irritation parameter': 'iris score', 'Basis': 'mean animal #1, #2 and #3', 'Time point': '24, 48 and 72 hrs.', 'Score': '0', 'Max score': '2'}, {'Irritation parameter': 'conjunctivae score (redness)', 'Basis': 'animal #1 (mean)', 'Time point': '24, 48 and 72 hrs.', 'Score': '2', 'Max score': '3', 'Reversibility': 'fully reversible within: 14 days'}, {'Irritation parameter': 'conjunctivae score (redness)', 'Basis': 'mean animal #2 and #3', 'Time point': '24, 48 and 72 hrs.', 'Score': '1.7', 'Max score': '3', 'Reversibility': 'fully reversible within: 14 days'}, {'Irritation parameter': 'chemosis score', 'Basis': 'animal #1 (mean)', 'Time point': '24, 48 and 72 hrs.', 'Score': '0.7', 'Max score': '4', 'Reversibility': 'fully reversible within: 7 days'}, {'Irritation parameter': 'chemosis score', 'Basis': 'mean animal #2 and #3', 'Time point': '24, 48 and 72 hrs.', 'Score': '1.3', 'Max score': '4', 'Reversibility': 'fully reversible within: 7 days'}]</t>
  </si>
  <si>
    <t>233-826-7</t>
  </si>
  <si>
    <t>[N+](=O)([O-])[O-].[N+](=O)([O-])[O-].[Mg+2]</t>
  </si>
  <si>
    <t>[{'Irritation parameter': 'cornea score', 'Basis': 'mean all animals', 'Time point': '1, 24, 48, 27 h', 'Score': '0', 'Max score': '0', 'Reversibility': 'other: not applicable'}, {'Irritation parameter': 'iris score', 'Basis': 'mean all animals', 'Time point': '1, 24, 48, 72 h', 'Score': '0', 'Max score': '0', 'Reversibility': 'other: not applicable'}, {'Irritation parameter': 'conjunctivae score', 'Basis': 'animal #1 mean', 'Time point': '1, 24, 48, 72 h', 'Score': '0.7', 'Max score': '1', 'Reversibility': 'fully reversible within: 72 h'}, {'Irritation parameter': 'conjunctivae score', 'Basis': 'animal #2 mean', 'Time point': '1, 24, 48, 72 h', 'Score': '0.3', 'Max score': '1', 'Reversibility': 'fully reversible within: 48 h'}, {'Irritation parameter': 'conjunctivae score', 'Basis': 'animal #3 mean', 'Time point': '1, 24, 48, 72 h', 'Score': '0', 'Max score': '1', 'Reversibility': 'fully reversible within: 24 h'}, {'Irritation parameter': 'chemosis score', 'Basis': 'animal #1 mean', 'Time point': '1, 24, 48, 72 h', 'Score': '0.3', 'Max score': '1', 'Reversibility': 'fully reversible within: 48 h'}, {'Irritation parameter': 'chemosis score', 'Basis': 'animal #2 mean', 'Time point': '1, 24, 48, 72 h', 'Score': '0', 'Max score': '0', 'Reversibility': 'other: not applicable'}, {'Irritation parameter': 'chemosis score', 'Basis': 'animal #3 mean', 'Time point': '1, 24, 48, 72 h', 'Score': '0', 'Max score': '0', 'Reversibility': 'other: not applicable'}]</t>
  </si>
  <si>
    <t>233-897-4</t>
  </si>
  <si>
    <t>CC(=O)C(CC(=O)OC)C(=O)OC</t>
  </si>
  <si>
    <t>[{'Irritation parameter': 'cornea score', 'Basis': 'mean', 'Time point': '24-48-72 h', 'Score': '0', 'Max score': '4', 'Reversibility': 'other: not applicable'}, {'Irritation parameter': 'iris score', 'Basis': 'mean', 'Time point': '24-48-72 h', 'Score': '0', 'Max score': '2', 'Reversibility': 'other: not applicable'}, {'Irritation parameter': 'conjunctivae score', 'Basis': 'animal #1', 'Time point': '24-48-72 h', 'Score': '0.33', 'Max score': '3', 'Reversibility': 'fully reversible within: 48 h', 'Remarks': 'redness'}, {'Irritation parameter': 'conjunctivae score', 'Basis': 'animal #2', 'Time point': '24-48-72 h', 'Score': '0', 'Max score': '3', 'Reversibility': 'other: not applicable', 'Remarks': 'redness'}, {'Irritation parameter': 'conjunctivae score', 'Basis': 'animal #3', 'Time point': '24-48-72 h', 'Score': '0.33', 'Max score': '3', 'Reversibility': 'fully reversible within: 48 h', 'Remarks': 'redness'}, {'Irritation parameter': 'chemosis score', 'Basis': 'mean', 'Time point': '24-48-72 h', 'Score': '0', 'Max score': '4', 'Reversibility': 'other: not applicable'}]</t>
  </si>
  <si>
    <t>213-879-2</t>
  </si>
  <si>
    <t>C1=CC=C2C(=C1)C(=O)C3=CC4=C(C=C3N2)C(=O)C5=CC=CC=C5N4</t>
  </si>
  <si>
    <t>[{'Irritation parameter': 'cornea score', 'Basis': 'mean', 'Time point': '24, 48, 72 h', 'Score': '0'}, {'Irritation parameter': 'iris score', 'Basis': 'mean', 'Time point': '24, 48, 72 h', 'Score': '0'}, {'Irritation parameter': 'conjunctivae score', 'Basis': 'mean', 'Time point': '24, 48, 72 h', 'Score': '0.5', 'Max score': '2', 'Reversibility': 'fully reversible within: 72 hrs'}, {'Irritation parameter': 'chemosis score', 'Basis': 'mean', 'Time point': '24, 48, 72 h', 'Score': '0.2', 'Max score': '1', 'Reversibility': 'not fully reversible within: 72 hrs'}]</t>
  </si>
  <si>
    <t>234-042-8</t>
  </si>
  <si>
    <t>CCC(C)(C)OOC(C)(C)CC</t>
  </si>
  <si>
    <t>[{'Irritation parameter': 'conjunctivae score', 'Basis': 'mean all 3 animals', 'Time point': '24h / 48h / 72h', 'Score': '0', 'Max score': '3'}, {'Irritation parameter': 'chemosis score', 'Basis': 'mean all 3 animals', 'Time point': '24h / 48h / 72h', 'Score': '0', 'Max score': '4'}, {'Irritation parameter': 'iris score', 'Basis': 'mean all 3 animals', 'Time point': '24h / 48h / 72h', 'Score': '0', 'Max score': '2'}, {'Irritation parameter': 'cornea score', 'Basis': 'mean all 3 animals', 'Time point': '24h / 48h / 72h', 'Score': '0', 'Max score': '4'}]</t>
  </si>
  <si>
    <t>234-123-8</t>
  </si>
  <si>
    <t>CC(=O)N(CCN(C(=O)C)C(=O)C)C(=O)C</t>
  </si>
  <si>
    <t>[{'Irritation parameter': 'cornea score', 'Basis': 'mean of all 6 animals (3 male + 3 female)', 'Time point': '24, 48 and 72 hours', 'Score': '0', 'Max score': '4', 'Reversibility': 'no data', 'Remarks': 'no changes observed'}, {'Irritation parameter': 'iris score', 'Basis': 'mean of all 6 animals (3 male + 3 female)', 'Time point': '24, 48 and 72 hours', 'Score': '0', 'Max score': '2', 'Reversibility': 'no data', 'Remarks': 'no changes observed'}, {'Irritation parameter': 'conjunctivae score', 'Basis': 'mean of all 6 animals (3 male + 3 female)', 'Time point': '24, 48 amd 72 hours', 'Score': '1.2', 'Max score': '3', 'Reversibility': 'fully reversible 7 days, except in 1 animal', 'Remarks': 'none'}, {'Irritation parameter': 'chemosis score', 'Basis': 'mean of all 6 animals (3 male + 3 female)', 'Time point': '24, 48 and 72 hours', 'Score': '0.2', 'Max score': '4', 'Reversibility': 'fully reversible 7 days', 'Remarks': 'none'}]</t>
  </si>
  <si>
    <t>203-603-9</t>
  </si>
  <si>
    <t>CC(COC)OC(=O)C</t>
  </si>
  <si>
    <t>[{'Irritation parameter': 'cornea score', 'Basis': 'animal #1', 'Time point': '24-72 h and day 21', 'Score': '4', 'Max score': '4', 'Reversibility': 'not reversible reactions persisted to termination on day 21', 'Remarks': 'reactions persisted to termination on day 21'}, {'Irritation parameter': 'iris score', 'Basis': 'animal #1', 'Time point': '24-72 h', 'Score': '2', 'Max score': '2', 'Reversibility': 'other: corneal reactions persisted to termination on day 21, it is assumed that iridial reactions would also persist', 'Remarks': 'It was not possible to provide a score for iridial change recorded due to extensive corneal opacity precluding assessment or ophthalmological examination of the iris, it is assumed that a maximum score of 2 would have been assigned.'}, {'Irritation parameter': 'conjunctivae score', 'Basis': 'animal #1', 'Time point': '24-72 h and to day 21', 'Score': '3', 'Max score': '3', 'Reversibility': 'not fully reversible within: 21 days', 'Remarks': 'Although reactions showed some amelioration over the three week observation period, some conjunctivitis remained at termination'}, {'Irritation parameter': 'chemosis score', 'Basis': 'animal #1', 'Time point': '24-72 h and up to day 21', 'Score': '3.7', 'Max score': '4', 'Reversibility': 'fully reversible within: 15 days', 'Remarks': 'marked chemosis persisted to 72 h after instillation but reactions lessened over the first week and the conjunctival swelling had overtly resolved by day 15'}]</t>
  </si>
  <si>
    <t>203-740-4</t>
  </si>
  <si>
    <t>C(CC(=O)O)C(=O)O</t>
  </si>
  <si>
    <t>[{'Irritation parameter': 'cornea score', 'Basis': 'mean', 'Time point': '24h+48h+72h', 'Score': '1.16', 'Max score': '4', 'Reversibility': 'not fully reversible within: 7 days'}, {'Irritation parameter': 'iris score', 'Basis': 'mean', 'Time point': '24h+48h+72h', 'Score': '0', 'Max score': '2'}, {'Irritation parameter': 'conjunctivae score redness', 'Basis': 'mean', 'Time point': '24h+48h+72h', 'Score': '0.94', 'Max score': '3', 'Reversibility': 'not fully reversible within: 7 days'}, {'Irritation parameter': 'chemosis score', 'Basis': 'mean', 'Time point': '24+48+72h', 'Score': '0.22', 'Max score': '4', 'Reversibility': 'fully reversible within: 7 days'}]</t>
  </si>
  <si>
    <t>203-897-9</t>
  </si>
  <si>
    <t>CCCCCCCO</t>
  </si>
  <si>
    <t>[{'Irritation parameter': 'cornea score', 'Basis': 'mean out of all 3 animals', 'Time point': 'mean over 24, 48 and 72 h', 'Score': '0', 'Max score': '4', 'Reversibility': 'other: reversibility: not applicable'}, {'Irritation parameter': 'iris score', 'Basis': 'mean out of all 3 animals', 'Time point': 'mean over 24, 48 and 72 h', 'Score': '0', 'Max score': '2', 'Reversibility': 'other: reversibility: not applicable'}, {'Irritation parameter': 'conjunctivae score', 'Basis': 'animal #1', 'Time point': 'mean over 24, 48 and 72 h', 'Score': '1', 'Max score': '3', 'Reversibility': 'fully reversible within: 7 days'}, {'Irritation parameter': 'conjunctivae score', 'Basis': 'animal #2', 'Time point': 'mean over 24, 48 and 72 h', 'Score': '1', 'Max score': '3', 'Reversibility': 'fully reversible within: 7 days'}, {'Irritation parameter': 'conjunctivae score', 'Basis': 'animal #3', 'Time point': 'mean over 24, 48 and 72 h', 'Score': '0.67', 'Max score': '3', 'Reversibility': 'fully reversible within: 72 h'}, {'Irritation parameter': 'chemosis score', 'Basis': 'mean out of all 3 animals', 'Time point': 'mean over 24, 48 and 72 h', 'Score': '0', 'Max score': '4', 'Reversibility': 'other: reversibility: not applicable'}]</t>
  </si>
  <si>
    <t>205-031-5</t>
  </si>
  <si>
    <t>COC1=CC(=C(C=C1)C(=O)C2=CC=CC=C2)O</t>
  </si>
  <si>
    <t>[{'Irritation parameter': 'cornea score', 'Basis': 'mean 1, 2, 3, 4, 5 and 6, respectively', 'Time point': '24+48+72 h', 'Score': '2.33', 'Max score': '4', 'Reversibility': 'not reversible within 7 days', 'Remarks': 'corneal opacity graded 1 or 2 still was evident on day 7'}, {'Irritation parameter': 'iris score', 'Basis': 'animal: 1, 2, 3, 4, 5 and 6, respectively', 'Time point': '24+48+72 h', 'Score': '1', 'Max score': '2', 'Reversibility': 'not reversible within 7 days', 'Remarks': 'iritis of grade 1 still was evident on day 7'}, {'Irritation parameter': 'conjunctivae score', 'Basis': 'mean 1, 2, 3, 4, 5 and 6, respectively', 'Time point': '24+48+72 h', 'Score': '2.5', 'Max score': '3', 'Reversibility': 'not reversible within 7 days', 'Remarks': 'redness of the conjunctivae of grade 1 or 2 still was evident on day 7'}, {'Irritation parameter': 'chemosis score', 'Basis': 'mean 1, 2, 3, 4, 5 and 6, respectively', 'Time point': '24+48+72 h', 'Score': '3.61', 'Max score': '4', 'Reversibility': 'not reversible within 7 days', 'Remarks': 'chemosis of grade 2 or 3 still was evident on day 7'}]</t>
  </si>
  <si>
    <t>201-993-5</t>
  </si>
  <si>
    <t>C1=CC=C(C=C1)C2=CC=CC=C2O</t>
  </si>
  <si>
    <t>[{'Irritation parameter': 'cornea score', 'Basis': 'mean', 'Time point': '24/48/72 hours', 'Score': '1', 'Max score': '4', 'Reversibility': 'fully reversible within: 14 days'}, {'Irritation parameter': 'iris score', 'Basis': 'mean', 'Time point': '24/48/72 hours', 'Score': '0.67', 'Max score': '2', 'Reversibility': 'fully reversible within: 14 days'}, {'Irritation parameter': 'conjunctivae score', 'Basis': 'mean', 'Time point': '24/48/72 hours', 'Score': '2.56', 'Max score': '3', 'Reversibility': 'fully reversible within: 14 days'}, {'Irritation parameter': 'chemosis score', 'Basis': 'mean', 'Time point': '24/48/72 hours', 'Score': '2.11', 'Max score': '4', 'Reversibility': 'fully reversible within: 7 days'}]</t>
  </si>
  <si>
    <t>500-066-5</t>
  </si>
  <si>
    <t>CCC(COCCOC(=O)C=C)(COCCOC(=O)C=C)COCCOC(=O)C=C</t>
  </si>
  <si>
    <t>[{'Irritation parameter': 'cornea score', 'Basis': 'mean', 'Time point': '1, 24, 48, 72 hours and 7 days', 'Score': '0', 'Max score': '4'}, {'Irritation parameter': 'iris score', 'Basis': 'mean', 'Time point': '1 hour', 'Score': '1', 'Max score': '2', 'Reversibility': 'fully reversible within: 24 hours'}, {'Irritation parameter': 'iris score', 'Basis': 'mean', 'Time point': '24, 48, 72 h and 7 days', 'Score': '0', 'Max score': '2'}, {'Irritation parameter': 'conjunctivae score', 'Basis': 'mean', 'Time point': '1 - 72 hours', 'Score': '1', 'Max score': '3', 'Reversibility': 'fully reversible'}, {'Irritation parameter': 'conjunctivae score', 'Basis': 'mean', 'Time point': '7 days', 'Score': '0', 'Max score': '3'}, {'Irritation parameter': 'chemosis score', 'Basis': 'mean', 'Time point': '1 hour', 'Score': '1.33', 'Max score': '4', 'Reversibility': 'fully reversible within: 72 hours'}, {'Irritation parameter': 'chemosis score', 'Basis': 'mean', 'Time point': '24', 'Score': '0.33', 'Max score': '4', 'Reversibility': 'fully reversible within: 48 hours'}, {'Irritation parameter': 'chemosis score', 'Basis': 'mean', 'Time point': '48, 72 h and 7 days', 'Score': '0', 'Max score': '4'}]</t>
  </si>
  <si>
    <t>247-832-2</t>
  </si>
  <si>
    <t>C[N+]1=CN(C=C1)C=C.COS(=O)(=O)[O-]</t>
  </si>
  <si>
    <t>[{'Irritation parameter': 'cornea score opacity degree', 'Basis': 'animal #1', 'Time point': 'mean of 24h, 48h and 72h', 'Score': '1', 'Max score': '4', 'Reversibility': 'fully reversible within: 7 days'}, {'Irritation parameter': 'cornea score', 'Basis': 'animal #2', 'Time point': 'mean of 24h, 48h and 72h', 'Score': '1', 'Max score': '4', 'Reversibility': 'fully reversible within: 14 days'}, {'Irritation parameter': 'cornea score', 'Basis': 'animal #3', 'Time point': 'mean of 24h, 48h and 72h', 'Score': '1', 'Max score': '4', 'Reversibility': 'fully reversible within: 14 days'}, {'Irritation parameter': 'iris score lesion', 'Basis': 'animal #1', 'Time point': 'mean of 24h, 48h and 72h', 'Score': '1', 'Max score': '2', 'Reversibility': 'fully reversible within: 7 days'}, {'Irritation parameter': 'iris score', 'Basis': 'animal #2', 'Time point': 'mean of 24h, 48h and 72h', 'Score': '1', 'Max score': '2', 'Reversibility': 'fully reversible within: 14 days'}, {'Irritation parameter': 'iris score', 'Basis': 'animal #3', 'Time point': 'mean of 24h, 48h and 72h', 'Score': '1', 'Max score': '4', 'Reversibility': 'fully reversible within: 14 days'}, {'Irritation parameter': 'conjunctivae score redness', 'Basis': 'animal #1', 'Time point': 'mean of 24h, 48h and 72h', 'Score': '2', 'Max score': '3', 'Reversibility': 'fully reversible within: 7 days'}, {'Irritation parameter': 'conjunctivae score', 'Basis': 'animal #2', 'Time point': 'mean of 24h, 48h and 72h', 'Score': '3', 'Max score': '3', 'Reversibility': 'fully reversible within: 14 days'}, {'Irritation parameter': 'conjunctivae score', 'Basis': 'animal #3', 'Time point': 'mean of 24h, 48h and 72h', 'Score': '3', 'Max score': '3', 'Reversibility': 'fully reversible within: 14 days'}, {'Irritation parameter': 'chemosis score Oedema of conjunctiva', 'Basis': 'animal #1', 'Time point': 'mean of 24h, 48h and 72h', 'Score': '1.67', 'Max score': '4', 'Reversibility': 'fully reversible within: 7 days'}, {'Irritation parameter': 'chemosis score', 'Basis': 'animal #2', 'Time point': 'mean of 24h, 48h and 72h', 'Score': '2.33', 'Max score': '4', 'Reversibility': 'fully reversible within: 14 days'}, {'Irritation parameter': 'chemosis score', 'Basis': 'animal #3', 'Time point': 'mean of 24h, 48h and 72h', 'Score': '2', 'Max score': '4', 'Reversibility': 'fully reversible within: 14 days'}]</t>
  </si>
  <si>
    <t>500-114-5</t>
  </si>
  <si>
    <t>C=CC(=O)OCCCOCC(COCCCOC(=O)C=C)OCCCOC(=O)C=C</t>
  </si>
  <si>
    <t>[{'Irritation parameter': 'cornea score', 'Basis': 'mean of n=3', 'Time point': '24 - 72 h', 'Score': '0.9', 'Max score': '1', 'Reversibility': 'not fully reversible within: 8 days (1 animal only)'}, {'Irritation parameter': 'iris score', 'Basis': 'mean of n=3', 'Time point': '24 - 72 h', 'Score': '0', 'Max score': '0'}, {'Irritation parameter': 'conjunctivae score', 'Basis': 'mean of n=3', 'Time point': '24 - 72 h', 'Score': '1.6', 'Max score': '2', 'Reversibility': 'not fully reversible within: 8 days (1 animal only)'}, {'Irritation parameter': 'chemosis score', 'Basis': 'mean of n=3', 'Time point': '24 - 72 h', 'Score': '0.6', 'Max score': '2', 'Reversibility': 'fully reversible within: 72 h'}]</t>
  </si>
  <si>
    <t>200-362-1</t>
  </si>
  <si>
    <t>CN1C=NC2=C1C(=O)N(C(=O)N2C)C</t>
  </si>
  <si>
    <t>[{'Irritation parameter': 'cornea score', 'Basis': 'mean 3 animals', 'Time point': '24, 48, 72 hours', 'Score': '0', 'Max score': '4'}, {'Irritation parameter': 'iris score', 'Basis': 'mean 3 animals', 'Time point': '24, 48, 72 hours', 'Score': '0', 'Max score': '2'}, {'Irritation parameter': 'conjunctivae score', 'Basis': 'mean 3 animals', 'Time point': '24, 48, 72 hours', 'Score': '0.53', 'Max score': '3', 'Reversibility': 'fully reversible within: 72 hours'}, {'Irritation parameter': 'chemosis score', 'Basis': 'mean 3 animals', 'Time point': '24, 48, 72 hours', 'Score': '0', 'Max score': '4'}]</t>
  </si>
  <si>
    <t>247-952-5</t>
  </si>
  <si>
    <t>CC(C)(C)C1=CC(=C(C=C1)OP2OCC3(CO2)COP(OC3)OC4=C(C=C(C=C4)C(C)(C)C)C(C)(C)C)C(C)(C)C</t>
  </si>
  <si>
    <t>[{'Irritation parameter': 'cornea score', 'Basis': 'mean', 'Time point': '24, 48, 72 h', 'Score': '0.6', 'Max score': '4', 'Reversibility': 'not fully reversible within: 8 days.', 'Remarks': 'One animal showed score 1 after 8 days.'}, {'Irritation parameter': 'iris score', 'Basis': 'mean', 'Time point': '24, 48, 72 h', 'Score': '0', 'Max score': '2', 'Reversibility': 'other: no effect'}, {'Irritation parameter': 'conjunctivae score', 'Basis': 'mean', 'Time point': '24, 48, 72 h', 'Score': '1.8', 'Max score': '3', 'Reversibility': 'not fully reversible within: within 8 days.', 'Remarks': 'One animal showed score 2 after 8 days.'}, {'Irritation parameter': 'chemosis score', 'Basis': 'mean', 'Time point': '24, 48, 72 h', 'Score': '0.6', 'Max score': '4', 'Reversibility': 'fully reversible within: 72 hours'}]</t>
  </si>
  <si>
    <t>200-385-7</t>
  </si>
  <si>
    <t>CN1C2=C(C(=O)N(C1=O)C)NC=N2</t>
  </si>
  <si>
    <t>[{'Irritation parameter': 'cornea score', 'Basis': 'animal #1', 'Time point': '24, 48, 72 h', 'Score': '0', 'Max score': '4', 'Reversibility': 'other: no effects'}, {'Irritation parameter': 'cornea score', 'Basis': 'animal #2', 'Time point': '24, 48, 72 h', 'Score': '0', 'Max score': '4', 'Reversibility': 'other: no effects'}, {'Irritation parameter': 'cornea score', 'Basis': 'animal #3', 'Time point': '24, 48, 72 h', 'Score': '1', 'Max score': '4', 'Reversibility': 'fully reversible within: 72 h'}, {'Irritation parameter': 'cornea score', 'Basis': 'mean', 'Time point': '24, 48, 72 h', 'Score': '0.33', 'Max score': '4', 'Reversibility': 'fully reversible within: 72h'}, {'Irritation parameter': 'iris score', 'Basis': 'animal #1', 'Time point': '24, 48, 72 h', 'Score': '0', 'Max score': '2', 'Reversibility': 'other: no effects'}, {'Irritation parameter': 'iris score', 'Basis': 'animal #2', 'Time point': '24, 48, 72 h', 'Score': '0', 'Max score': '2', 'Reversibility': 'other: no effects'}, {'Irritation parameter': 'iris score', 'Basis': 'animal #3', 'Time point': '24, 48, 72 h', 'Score': '0', 'Max score': '2', 'Reversibility': 'other: no effects'}, {'Irritation parameter': 'iris score', 'Basis': 'mean', 'Time point': '24, 48, 72 h', 'Score': '0', 'Max score': '2', 'Reversibility': 'other: no effects'}, {'Irritation parameter': 'conjunctivae score', 'Basis': 'animal #1', 'Time point': '24, 48, 72 h', 'Score': '1.33', 'Max score': '3', 'Reversibility': 'fully reversible within: 72 h'}, {'Irritation parameter': 'conjunctivae score', 'Basis': 'animal #2', 'Time point': '24, 48, 72 h', 'Score': '1.33', 'Max score': '3', 'Reversibility': 'fully reversible within: 72 h'}, {'Irritation parameter': 'conjunctivae score', 'Basis': 'animal #3', 'Time point': '24, 48, 72 h', 'Score': '2', 'Max score': '3', 'Reversibility': 'fully reversible within: 7 days'}, {'Irritation parameter': 'conjunctivae score', 'Basis': 'mean', 'Time point': '24, 48, 72 h', 'Score': '1.55', 'Max score': '3', 'Reversibility': 'fully reversible within: 7 days'}, {'Irritation parameter': 'chemosis score', 'Basis': 'animal #1', 'Time point': '24, 48, 72 h', 'Score': '1.33', 'Max score': '4', 'Reversibility': 'fully reversible within: 72 h'}, {'Irritation parameter': 'chemosis score', 'Basis': 'animal #2', 'Time point': '24, 48, 72 h', 'Score': '1.33', 'Max score': '4', 'Reversibility': 'fully reversible within: 72 h'}, {'Irritation parameter': 'chemosis score', 'Basis': 'animal #3', 'Time point': '24, 48, 72 h', 'Score': '1.33', 'Max score': '4', 'Reversibility': 'fully reversible within: 72 h'}, {'Irritation parameter': 'chemosis score', 'Basis': 'mean', 'Time point': '24, 48, 72 h', 'Score': '1.33', 'Max score': '4', 'Reversibility': 'fully reversible within: 72 h'}]</t>
  </si>
  <si>
    <t>201-250-5</t>
  </si>
  <si>
    <t>C1=CC(=CC=C1O)S(=O)(=O)C2=CC=C(C=C2)O</t>
  </si>
  <si>
    <t>[{'Irritation parameter': 'overall irritation score', 'Basis': 'mean', 'Time point': '24, 48 and 72 hrs', 'Score': '0', 'Max score': '0', 'Remarks': 'no effects at any timepoint'}]</t>
  </si>
  <si>
    <t>202-708-7</t>
  </si>
  <si>
    <t>CC(=O)C1=CC=CC=C1</t>
  </si>
  <si>
    <t>[{'Irritation parameter': 'cornea score', 'Basis': 'mean', 'Time point': 'average over 24, 48, 72hr observations.', 'Score': '1.1', 'Max score': '4', 'Reversibility': 'fully reversible within: 4 days'}, {'Irritation parameter': 'iris score', 'Basis': 'mean', 'Time point': 'average over 24, 48, 72hr observations.', 'Score': '0.44', 'Max score': '2', 'Reversibility': 'fully reversible within: 4 days'}, {'Irritation parameter': 'conjunctivae score', 'Basis': 'mean', 'Time point': 'average over 24, 48, 72hr observations.', 'Score': '2.1', 'Max score': '3', 'Reversibility': 'fully reversible within: 14 days'}, {'Irritation parameter': 'chemosis score', 'Basis': 'mean', 'Time point': 'average over 24, 48, 72hr observations.', 'Score': '1.3', 'Max score': '4', 'Reversibility': 'fully reversible within: 14 days'}, {'Irritation parameter': 'other: MMAS', 'Basis': 'mean', 'Time point': '24 hours', 'Score': '24', 'Max score': '110'}]</t>
  </si>
  <si>
    <t>200-578-6</t>
  </si>
  <si>
    <t>CCO</t>
  </si>
  <si>
    <t>[{'Irritation parameter': 'cornea score', 'Basis': 'mean', 'Time point': '24, 48, and 72 hrs', 'Score': '1', 'Max score': '4', 'Reversibility': 'fully reversible within: 7 days'}, {'Irritation parameter': 'iris score', 'Basis': 'mean', 'Time point': '24, 48, and 72 hrs', 'Score': '0.1', 'Max score': '2', 'Reversibility': 'fully reversible within: 7 days'}, {'Irritation parameter': 'conjunctivae score', 'Basis': 'mean', 'Time point': '24, 48, and 72 hrs', 'Score': '1.8', 'Max score': '3', 'Reversibility': 'fully reversible within: 7 days'}, {'Irritation parameter': 'chemosis score', 'Basis': 'mean', 'Time point': '24, 48, and 72 hrs', 'Score': '1.3', 'Max score': '4', 'Reversibility': 'fully reversible within: 7 days'}]</t>
  </si>
  <si>
    <t>248-420-5</t>
  </si>
  <si>
    <t>C1=CC=C(C=C1)NC2=NC(=NC(=N2)N(CCC(=O)N)CCO)NC3=CC(=C(C=C3)C=CC4=C(C=C(C=C4)NC5=NC(=NC(=N5)NC6=CC=CC=C6)N(CCC(=O)N)CCO)S(=O)(=O)[O-])S(=O)(=O)[O-].[Na+].[Na+]</t>
  </si>
  <si>
    <t>[{'Irritation parameter': 'cornea score', 'Basis': 'mean 3/3', 'Time point': '24 hours', 'Score': '1', 'Max score': '4', 'Reversibility': 'fully reversible within: 8 days'}, {'Irritation parameter': 'cornea score', 'Basis': 'mean 2/3', 'Time point': '48 and 72 hours', 'Score': '1', 'Max score': '4', 'Reversibility': 'fully reversible within: 8 days'}, {'Irritation parameter': 'cornea score', 'Basis': 'mean 1/3', 'Time point': '48 and 72 hours', 'Score': '0', 'Max score': '4', 'Reversibility': 'fully reversible within: 8 days'}, {'Irritation parameter': 'iris score', 'Basis': 'mean 3/3', 'Time point': '24, 48 and 72 hours', 'Score': '0', 'Max score': '2'}, {'Irritation parameter': 'conjunctivae score', 'Basis': 'mean 2/3', 'Time point': '24 hours', 'Score': '2', 'Max score': '3', 'Reversibility': 'fully reversible within: 8 days'}, {'Irritation parameter': 'conjunctivae score', 'Basis': 'mean 1/3', 'Time point': '24 hours', 'Score': '3', 'Max score': '3', 'Reversibility': 'fully reversible within: 8 days'}, {'Irritation parameter': 'conjunctivae score', 'Basis': 'mean 2/3', 'Time point': '48 hours', 'Score': '1', 'Max score': '3', 'Reversibility': 'fully reversible within: 8 days'}, {'Irritation parameter': 'conjunctivae score', 'Basis': 'mean 1/3', 'Time point': '48 hours', 'Score': '3', 'Max score': '3', 'Reversibility': 'fully reversible within: 8 days'}, {'Irritation parameter': 'conjunctivae score', 'Basis': 'mean 1/3', 'Time point': '72 hours', 'Score': '1', 'Max score': '3', 'Reversibility': 'fully reversible within: 8 days'}, {'Irritation parameter': 'conjunctivae score', 'Basis': 'mean 2/3', 'Time point': '72 hours', 'Score': '2', 'Max score': '3', 'Reversibility': 'fully reversible within: 8 days'}, {'Irritation parameter': 'chemosis score', 'Basis': 'mean 1/3', 'Time point': '24 hours', 'Score': '1', 'Max score': '4', 'Reversibility': 'fully reversible within: 8 days'}, {'Irritation parameter': 'chemosis score', 'Basis': 'mean 2/3', 'Time point': '24 hours', 'Score': '2', 'Max score': '4', 'Reversibility': 'fully reversible within: 8 days'}, {'Irritation parameter': 'chemosis score', 'Basis': 'mean 3/3', 'Time point': '48 and 72 hours', 'Score': '1', 'Max score': '4', 'Reversibility': 'fully reversible within: 8 days'}]</t>
  </si>
  <si>
    <t>202-396-2</t>
  </si>
  <si>
    <t>C1=CC=C2C(=C1)N=CS2</t>
  </si>
  <si>
    <t>[{'Irritation parameter': 'cornea score', 'Basis': 'animal #1 mean individual score', 'Time point': 'overall 24h, 48h, 72h', 'Score': 'ca. 2.7', 'Max score': '4', 'Reversibility': 'fully reversible day 7'}, {'Irritation parameter': 'cornea score', 'Basis': 'animal #2 mean individual score', 'Time point': 'overall 24, 48, 72 hrs', 'Score': 'ca. 2.7', 'Max score': '4', 'Reversibility': 'fully reversible day 10'}, {'Irritation parameter': 'cornea score', 'Basis': 'animal #3 mean individual score', 'Time point': 'overall 24, 48, 72 hrs', 'Score': 'ca. 2.3', 'Max score': '4', 'Reversibility': 'not reversible'}, {'Irritation parameter': 'iris score', 'Basis': 'animal #1 mean individual score', 'Time point': 'overall 48, 72 hrs', 'Score': '1', 'Max score': '2', 'Reversibility': 'fully reversible within: day 5'}, {'Irritation parameter': 'iris score', 'Basis': 'animal #2 mean individual score', 'Time point': 'overall 48, 72 hrs', 'Score': '1', 'Max score': '2', 'Reversibility': 'fully reversible within: day 6'}, {'Irritation parameter': 'iris score', 'Basis': 'animal #3 mean individual score', 'Time point': 'overall 48, 72 hrs', 'Score': '1', 'Max score': '2', 'Reversibility': 'fully reversible within: day 18'}, {'Irritation parameter': 'conjunctivae score', 'Basis': 'animal #1 mean individual score', 'Time point': 'overall 24, 48, 72 hrs', 'Score': '3', 'Max score': '3', 'Reversibility': 'fully reversible within: day 11'}, {'Irritation parameter': 'conjunctivae score', 'Basis': 'animal #2 mean individual score', 'Time point': 'overall 24, 48, 72 hrs', 'Score': '3', 'Max score': '3', 'Reversibility': 'not fully reversible within: day 21'}, {'Irritation parameter': 'conjunctivae score', 'Basis': 'animal #3', 'Time point': 'overall 24, 48, 72 hrs', 'Score': '3', 'Max score': '3', 'Reversibility': 'not reversible'}, {'Irritation parameter': 'chemosis score', 'Basis': 'animal #1 mean individual score', 'Time point': 'overall 24, 48, 72 hrs', 'Score': 'ca. 3.7', 'Max score': '4', 'Reversibility': 'fully reversible day 11'}, {'Irritation parameter': 'chemosis score', 'Basis': 'animal #2 mean individual score', 'Time point': 'overall 24, 48, 72 hrs', 'Score': 'ca. 2.7', 'Max score': '4', 'Reversibility': 'not fully reversible within: day 21'}, {'Irritation parameter': 'chemosis score', 'Basis': 'animal #3 mean individual score', 'Time point': 'overall 24,48, 72 hrs', 'Score': '4', 'Max score': '4', 'Reversibility': 'not fully reversible within: day 21'}]</t>
  </si>
  <si>
    <t>200-913-6</t>
  </si>
  <si>
    <t>C(C(F)(F)F)O</t>
  </si>
  <si>
    <t>[{'Irritation parameter': 'cornea score opacity', 'Basis': 'mean 3 rabbits', 'Time point': '24, 48 and 72 hours', 'Score': '0', 'Max score': '4', 'Remarks': 'none observation'}, {'Irritation parameter': 'iris score', 'Basis': 'mean 3 rabbits', 'Time point': '24, 48 and 72 hours.', 'Score': '0', 'Max score': '2', 'Remarks': 'none observation'}, {'Irritation parameter': 'conjunctivae score redness', 'Basis': 'mean 3 rabbits', 'Time point': '24, 48 and 72 hours', 'Score': '0', 'Max score': '3', 'Remarks': 'none observation'}, {'Irritation parameter': 'conjunctivae score Discharge', 'Basis': 'mean 3 rabbits', 'Time point': '24, 48 and 72 hours', 'Score': '0', 'Max score': '3', 'Remarks': 'none observation'}, {'Irritation parameter': 'chemosis score', 'Basis': 'mean 3 rabbits', 'Time point': '24-48-72 hours', 'Score': '0', 'Max score': '4', 'Remarks': 'none observation'}]</t>
  </si>
  <si>
    <t>248-227-6</t>
  </si>
  <si>
    <t>CCCCCCCC[Sn](SCC(=O)OCC(CC)CCCC)(SCC(=O)OCC(CC)CCCC)SCC(=O)OCC(CC)CCCC</t>
  </si>
  <si>
    <t>[{'Irritation parameter': 'overall irritation score', 'Basis': 'mean', 'Time point': '1, 24, 48 and 72 hours', 'Score': '2.17', 'Max score': '110'}, {'Irritation parameter': 'cornea score', 'Basis': 'mean', 'Time point': 'Average 24, 48 and 72 hours', 'Score': '0'}, {'Irritation parameter': 'iris score', 'Basis': 'mean', 'Time point': 'Average 24, 48 and 72 hours', 'Score': '0'}, {'Irritation parameter': 'conjunctivae score', 'Basis': 'mean', 'Time point': 'Average 24, 48 and 72 hours', 'Score': '0.11', 'Reversibility': 'fully reversible within: 48 hours'}, {'Irritation parameter': 'chemosis score', 'Basis': 'mean', 'Time point': 'Average 24, 48 and 72 hours', 'Score': '0'}]</t>
  </si>
  <si>
    <t>248-368-3</t>
  </si>
  <si>
    <t>CC(C)CCCCCCCCCCOC(=O)C1=CC=CC=C1C(=O)OCCCCCCCCCCC(C)C</t>
  </si>
  <si>
    <t>212-819-2</t>
  </si>
  <si>
    <t>CCCCCCCCC=C</t>
  </si>
  <si>
    <t>[{'Irritation parameter': 'cornea score', 'Basis': 'mean', 'Time point': '24, 48, 72 hours', 'Score': '1.4', 'Max score': '4', 'Reversibility': 'fully reversible within: 21 days'}, {'Irritation parameter': 'iris score', 'Basis': 'mean', 'Time point': '24, 48, 72 hours', 'Score': '0.3', 'Max score': '2', 'Reversibility': 'fully reversible within: 14 days'}, {'Irritation parameter': 'conjunctivae score', 'Basis': 'mean', 'Time point': '24, 48, 72 hours', 'Score': '2', 'Max score': '3', 'Reversibility': 'not fully reversible within: 21 days (in two of three animals)'}, {'Irritation parameter': 'chemosis score', 'Basis': 'mean', 'Time point': '24, 48, 72 hours', 'Score': '1.55', 'Max score': '4', 'Reversibility': 'fully reversible within: 21 days'}]</t>
  </si>
  <si>
    <t>248-421-0</t>
  </si>
  <si>
    <t>C1=CC=C(C(=C1)C=CC2=CC=C(C=C2)C3=CC=C(C=C3)C=CC4=CC=CC=C4S(=O)(=O)[O-])S(=O)(=O)[O-].[Na+].[Na+]</t>
  </si>
  <si>
    <t>[{'Irritation parameter': 'cornea score', 'Basis': 'mean', 'Time point': '24, 48 and 72 h', 'Score': '0'}, {'Irritation parameter': 'iris score', 'Basis': 'mean', 'Time point': '24, 48 and 72 h', 'Score': '0'}, {'Irritation parameter': 'conjunctivae score', 'Basis': 'mean', 'Time point': '24, 48 and 72 h', 'Score': '0.56', 'Reversibility': 'fully reversible within: 7 days'}, {'Irritation parameter': 'chemosis score', 'Basis': 'mean', 'Time point': '24, 48 and 72 h', 'Score': '0'}]</t>
  </si>
  <si>
    <t>248-597-9</t>
  </si>
  <si>
    <t>CC(C)(C)C1=CC(=CC(=C1O)C(C)(C)C)CN2C(=O)N(C(=O)N(C2=O)CC3=CC(=C(C(=C3)C(C)(C)C)O)C(C)(C)C)CC4=CC(=C(C(=C4)C(C)(C)C)O)C(C)(C)C</t>
  </si>
  <si>
    <t>[{'Irritation parameter': 'cornea score', 'Basis': 'mean', 'Time point': '24, 48 and 72 hours', 'Score': '0.17', 'Max score': '4', 'Reversibility': 'fully reversible within: 7 days'}, {'Irritation parameter': 'iris score', 'Basis': 'mean', 'Time point': '24, 48 and 72 hours', 'Score': '0.06', 'Max score': '2', 'Reversibility': 'fully reversible within: 48 hours'}, {'Irritation parameter': 'conjunctivae score', 'Basis': 'mean', 'Time point': '24, 48 and 72 hours', 'Score': '0.67', 'Max score': '3', 'Reversibility': 'fully reversible within: 7 days'}, {'Irritation parameter': 'chemosis score', 'Basis': 'mean', 'Time point': '24, 48 and 72 hours', 'Score': '0.5', 'Max score': '4', 'Reversibility': 'fully reversible within: 7 days'}]</t>
  </si>
  <si>
    <t>248-660-0</t>
  </si>
  <si>
    <t>C(N(CP(=O)([O-])[O-])CP(=O)([O-])[O-])P(=O)([O-])[O-].[K+].[K+].[K+].[K+].[K+].[K+]</t>
  </si>
  <si>
    <t>[{'Irritation parameter': 'conjunctivae score', 'Basis': 'animal #1', 'Time point': 'average of 24, 48 and 72-hour observations', 'Score': '2.66'}, {'Irritation parameter': 'conjunctivae score', 'Basis': 'animal #2', 'Time point': 'average of 24, 48 and 72-hour observations', 'Score': '2.33'}, {'Irritation parameter': 'conjunctivae score', 'Basis': 'animal #3', 'Time point': 'average of 24, 48 and 72-hour observations', 'Score': '2'}, {'Irritation parameter': 'conjunctivae score', 'Basis': 'animal #4', 'Time point': 'average of 24, 48 and 72-hour observations', 'Score': '2.66'}, {'Irritation parameter': 'conjunctivae score', 'Basis': 'animal #5', 'Time point': 'average of 24, 48 and 72-hour observations', 'Score': '2.33'}, {'Irritation parameter': 'conjunctivae score', 'Basis': 'animal #6', 'Time point': 'average of 24, 48 and 72-hour observations', 'Score': '3'}, {'Irritation parameter': 'chemosis score', 'Basis': 'animal #1', 'Time point': 'average of 24, 48 and 72-hour observations', 'Score': '3'}, {'Irritation parameter': 'chemosis score', 'Basis': 'animal #2', 'Time point': 'average of 24, 48 and 72-hour observations', 'Score': '2.33'}, {'Irritation parameter': 'chemosis score', 'Basis': 'animal #3', 'Time point': 'average of 24, 48 and 72-hour observations', 'Score': '1.66'}, {'Irritation parameter': 'chemosis score', 'Basis': 'animal #4', 'Time point': 'average of 24, 48 and 72-hour observations', 'Score': '2'}, {'Irritation parameter': 'chemosis score', 'Basis': 'animal #5', 'Time point': 'average of 24, 48 and 72-hour observations', 'Score': '2.66'}, {'Irritation parameter': 'chemosis score', 'Basis': 'animal #6', 'Time point': 'average of 24, 48 and 72-hour observations', 'Score': '2.66'}, {'Irritation parameter': 'iris score', 'Basis': 'animal #1', 'Time point': 'average of 24, 48 and 72-hour observations', 'Score': '0.33'}, {'Irritation parameter': 'iris score', 'Basis': 'animal #2', 'Time point': 'average of 24, 48 and 72-hour observations', 'Score': '0.66'}, {'Irritation parameter': 'iris score', 'Basis': 'animal #3', 'Time point': 'average of 24, 48 and 72-hour observations', 'Score': '0'}, {'Irritation parameter': 'iris score', 'Basis': 'animal #4', 'Time point': 'average of 24, 48 and 72-hour observations', 'Score': '0'}, {'Irritation parameter': 'iris score', 'Basis': 'animal #5', 'Time point': 'average of 24, 48 and 72-hour observations', 'Score': '0'}, {'Irritation parameter': 'iris score', 'Basis': 'animal #6', 'Time point': 'average of 24, 48 and 72-hour observations', 'Score': '0'}]</t>
  </si>
  <si>
    <t>249-109-7</t>
  </si>
  <si>
    <t>CC(C)CCCCCOP(=S)(OCCCCCC(C)C)[S-].CC(C)CCCCCOP(=S)(OCCCCCC(C)C)[S-].[Zn+2]</t>
  </si>
  <si>
    <t>[{'Irritation parameter': 'cornea score', 'Basis': 'mean', 'Time point': '24, 48, 72 hours', 'Score': '0', 'Max score': '4', 'Reversibility': 'other: not applicable'}, {'Irritation parameter': 'iris score', 'Basis': 'mean', 'Time point': '24, 48, 72 hours', 'Score': '0', 'Max score': '2', 'Reversibility': 'other: not applicable'}, {'Irritation parameter': 'conjunctivae score', 'Basis': 'mean', 'Time point': '24, 48, 72 hours', 'Score': '0.33', 'Max score': '3', 'Reversibility': 'fully reversible within: 48 hours'}, {'Irritation parameter': 'chemosis score', 'Basis': 'mean', 'Time point': '24 ,48, 72 hours', 'Score': '0.1', 'Max score': '4', 'Reversibility': 'fully reversible within: 48 hours'}]</t>
  </si>
  <si>
    <t>249-171-5</t>
  </si>
  <si>
    <t>C1=CC2=C(C=CC(=C2)S(=O)(=O)[O-])C=C1NN=C3C(=CC4=C(C3=O)C=CC(=C4)NC(=O)NC5=CC6=C(C=C5)C(=O)C(=NNC7=CC8=C(C=C7)C=C(C=C8)S(=O)(=O)[O-])C(=C6)S(=O)(=O)[O-])S(=O)(=O)[O-].[Na+].[Na+].[Na+].[Na+]</t>
  </si>
  <si>
    <t>[{'Irritation parameter': 'cornea score', 'Basis': 'mean animal 1-3', 'Time point': '24, 48 and 72 hours', 'Score': '0', 'Max score': '4', 'Reversibility': 'other: not applicable'}, {'Irritation parameter': 'iris score', 'Basis': 'mean animal 1-3', 'Time point': '24, 48 and 72 hours', 'Score': '0', 'Max score': '2', 'Reversibility': 'other: not applicable'}, {'Irritation parameter': 'conjunctivae score', 'Basis': 'mean animal 1-3', 'Time point': '24, 48 and 72 hours', 'Score': '2.3', 'Max score': '3', 'Reversibility': 'fully reversible within: 7 days'}, {'Irritation parameter': 'chemosis score', 'Basis': 'mean animal 1-3', 'Time point': '24, 48 and 72 hours', 'Score': '1.4', 'Max score': '4', 'Reversibility': 'fully reversible within: 7 days'}]</t>
  </si>
  <si>
    <t>200-683-7</t>
  </si>
  <si>
    <t>CC1=C(C(CCC1)(C)C)C=CC(=CC=CC(=CCO)C)C</t>
  </si>
  <si>
    <t>[{'Irritation parameter': 'cornea score', 'Basis': 'mean all animals', 'Time point': '14-48-72h mean', 'Score': '0.1', 'Max score': '4', 'Reversibility': 'fully reversible within: 48 hours'}, {'Irritation parameter': 'iris score', 'Basis': 'mean all animals', 'Time point': '24-48-72 h mean', 'Score': '0', 'Max score': '2'}, {'Irritation parameter': 'conjunctivae score', 'Basis': 'mean all animals', 'Time point': '24-48-72h mean', 'Score': '0.8', 'Max score': '3', 'Reversibility': 'not fully reversible within: 7 days', 'Remarks': 'a score of 1 remained in one animal after 7 days, for the other 5 animals all signs had dissapeared within 7 days'}, {'Irritation parameter': 'chemosis score', 'Basis': 'mean all animals', 'Time point': '24-48-72h mean', 'Score': '0', 'Max score': '4'}]</t>
  </si>
  <si>
    <t>200-741-1</t>
  </si>
  <si>
    <t>CC1=CC=C(C=C1)S(=O)(=O)N</t>
  </si>
  <si>
    <t>[{'Irritation parameter': 'cornea score', 'Basis': 'mean (of 2 animals)', 'Time point': '24, 48, 72h', 'Score': '1.7', 'Max score': '4', 'Reversibility': 'not reversible', 'Remarks': 'At the end of the observation period (10d), cloudy to milky opacity was still present in the eyes of both animals with Draize scores attaining 2 and 3, respectively. Staphylom was also present in 1/2 animals at conclusion'}, {'Irritation parameter': 'iris score', 'Basis': 'mean (of 2 animals)', 'Time point': '24, 48, 72h', 'Score': '1', 'Max score': '2', 'Reversibility': 'fully reversible within: 10d'}, {'Irritation parameter': 'conjunctivae score', 'Basis': 'mean (of 2 animals)', 'Time point': '24, 48, 72h', 'Score': '1.5', 'Max score': '3', 'Reversibility': 'not reversible', 'Remarks': 'After 10 days, slight redness was still present in the eye of one animal while a well defined redness was present in the eye of the other animal'}, {'Irritation parameter': 'chemosis score', 'Basis': 'mean (of 2 animals)', 'Time point': '24, 48, 72h', 'Score': '1.5', 'Max score': '4', 'Reversibility': 'not reversible in one animal within 10 days', 'Remarks': 'A well defined swelling was still present in only one animal at termination'}]</t>
  </si>
  <si>
    <t>200-746-9</t>
  </si>
  <si>
    <t>CCCO</t>
  </si>
  <si>
    <t>[{'Irritation parameter': 'cornea score', 'Basis': 'animal: #1 and #3 each', 'Time point': 'mean of 24-48-72 h', 'Score': '0', 'Max score': '4', 'Reversibility': 'other: reversibility not applicable'}, {'Irritation parameter': 'cornea score', 'Basis': 'animal #2', 'Time point': 'mean of 24-48-72 h', 'Score': '0.33', 'Max score': '4', 'Reversibility': 'fully reversible within: 48 h'}, {'Irritation parameter': 'iris score', 'Basis': 'mean', 'Time point': '24-48-72 h', 'Score': '0', 'Max score': '2', 'Reversibility': 'other: reversibility not applicable'}, {'Irritation parameter': 'conjunctivae score (redness)', 'Basis': 'animal: #1 and #2 each', 'Time point': 'mean of 24-48-72 h', 'Score': '1', 'Max score': '3', 'Reversibility': 'fully reversible within: 72 h'}, {'Irritation parameter': 'conjunctivae score (redness)', 'Basis': 'animal #3', 'Time point': 'mean of 24-48-72 h', 'Score': '0.33', 'Max score': '3', 'Reversibility': 'fully reversible within: 48 h'}, {'Irritation parameter': 'chemosis score', 'Basis': 'mean', 'Time point': '24-48-72 h', 'Score': '0', 'Max score': '4', 'Reversibility': 'other: reversibility not applicable'}]</t>
  </si>
  <si>
    <t>249-955-7</t>
  </si>
  <si>
    <t>CC(=O)C(C(=O)NC1=CC2=C(C=C1)NC(=O)N2)N=NC3=CC(=CC(=C3)C(=O)OC)C(=O)OC</t>
  </si>
  <si>
    <t>[{'Irritation parameter': 'conjunctivae score', 'Basis': 'animal #1', 'Time point': '24, 48 and 120h (mean)', 'Score': '2', 'Max score': '3', 'Reversibility': 'not fully reversible within: 7 days (euthanised due to devel. staphylom)', 'Remarks': 'No 72h and 96h readout in raw data'}, {'Irritation parameter': 'conjunctivae score', 'Basis': 'animal #2', 'Time point': '24, 48 and 120h (mean)', 'Score': '1', 'Max score': '3', 'Reversibility': 'fully reversible within: 7 days', 'Remarks': 'No 72h and 96h readout in raw data'}, {'Irritation parameter': 'conjunctivae score', 'Basis': 'animal #3', 'Time point': '24, 48 and 72h (mean)', 'Score': '2.33', 'Max score': '3', 'Reversibility': 'fully reversible within: 8 days'}, {'Irritation parameter': 'conjunctivae score', 'Basis': 'animal #4', 'Time point': '24, 48 and 72h (mean)', 'Score': '2.67', 'Max score': '3', 'Reversibility': 'not fully reversible within: 8 days'}, {'Irritation parameter': 'chemosis score', 'Basis': 'animal #1', 'Time point': '24, 48 and 120h (mean)', 'Score': '1.33', 'Max score': '4', 'Reversibility': 'fully reversible within: 7 days', 'Remarks': 'No 72h and 96h readout in raw data'}, {'Irritation parameter': 'chemosis score', 'Basis': 'animal #2', 'Time point': '24, 48 and 120h (mean)', 'Score': '2.33', 'Max score': '4', 'Reversibility': 'fully reversible within: 7 days', 'Remarks': 'No 72h and 96h readout in raw data'}, {'Irritation parameter': 'chemosis score', 'Basis': 'animal #3', 'Time point': '24, 48 and 72h (mean)', 'Score': '1', 'Max score': '4', 'Reversibility': 'fully reversible within: 6 days'}, {'Irritation parameter': 'chemosis score', 'Basis': 'animal #4', 'Time point': '24, 48 and 72h (mean)', 'Score': '0', 'Max score': '4', 'Remarks': 'scores of 3 before and after standard readings, but fully reversible within 8 days'}, {'Irritation parameter': 'cornea score', 'Basis': 'animal #1', 'Time point': '24, 48 and 120h (mean)', 'Score': '3', 'Max score': '4', 'Reversibility': 'not fully reversible within: 7 days (euthanised due to devel. staphylom)', 'Remarks': 'No 72h and 96h readout in raw data'}, {'Irritation parameter': 'cornea score', 'Basis': 'animal #2', 'Time point': '24, 48 and 120h (mean)', 'Score': '1.67', 'Max score': '4', 'Reversibility': 'fully reversible within: 7 days', 'Remarks': 'No 72h and 96h readout in raw data'}, {'Irritation parameter': 'cornea score', 'Basis': 'animal #3', 'Time point': '24, 48 and 72h (mean)', 'Score': '2.33', 'Max score': '4', 'Reversibility': 'fully reversible within: 8 days'}, {'Irritation parameter': 'cornea score', 'Basis': 'animal #4', 'Time point': '24, 48 and 72h (mean)', 'Score': '3', 'Max score': '4', 'Reversibility': 'fully reversible within: 8 days'}, {'Irritation parameter': 'iris score', 'Basis': 'animal #1', 'Time point': '24, 48 and 120h (mean)', 'Score': '0.67', 'Max score': '2', 'Reversibility': 'not fully reversible within: 7 days (euthanised due to devel. staphylom)', 'Remarks': 'No 72h and 96h readout in raw data'}, {'Irritation parameter': 'iris score', 'Basis': 'animal #2', 'Time point': '24, 48 and 72 h (mean)', 'Score': '0', 'Max score': '2', 'Remarks': 'No 72h and 96h readout in raw data'}, {'Irritation parameter': 'iris score', 'Basis': 'animal #3', 'Time point': '24, 48 and 72h (mean)', 'Score': '0.67', 'Max score': '2', 'Reversibility': 'fully reversible within: 6 days'}, {'Irritation parameter': 'iris score', 'Basis': 'animal #4', 'Time point': '24, 48 and 72h (mean)', 'Score': '0', 'Max score': '2'}]</t>
  </si>
  <si>
    <t>200-908-9</t>
  </si>
  <si>
    <t>CCC(C)(C)O</t>
  </si>
  <si>
    <t>[{'Irritation parameter': 'cornea score', 'Basis': 'mean', 'Time point': '24-48-72 hours', 'Score': '0.67', 'Max score': '2', 'Reversibility': 'fully reversible within: 7 days'}, {'Irritation parameter': 'iris score', 'Basis': 'mean', 'Time point': '24-48-72 hours', 'Score': '0.22', 'Max score': '1', 'Reversibility': 'fully reversible within: 7 days'}, {'Irritation parameter': 'conjunctivae score', 'Basis': 'mean', 'Time point': '24-48-72 hours', 'Score': '1.89', 'Max score': '3', 'Reversibility': 'fully reversible within: 7 days'}, {'Irritation parameter': 'chemosis score', 'Basis': 'mean', 'Time point': '24-48-72 h', 'Score': '1.56', 'Max score': '3', 'Reversibility': 'fully reversible within: 7 days'}]</t>
  </si>
  <si>
    <t>201-122-9</t>
  </si>
  <si>
    <t>CCCCOCCOP(=O)(OCCOCCCC)OCCOCCCC</t>
  </si>
  <si>
    <t>[{'Irritation parameter': 'cornea score', 'Basis': 'mean over all 3 animals', 'Time point': 'mean over 24, 48, and 72 h', 'Score': '0', 'Max score': '4', 'Reversibility': 'other: reversibility: not applicable'}, {'Irritation parameter': 'iris score', 'Basis': 'mean over all 3 animals', 'Time point': 'mean over 24, 48, and 72 h', 'Score': '0', 'Max score': '2', 'Reversibility': 'other: reversibility: not applicable'}, {'Irritation parameter': 'chemosis score', 'Basis': 'mean over all 3 animals', 'Time point': 'mean over 24, 48, and 72 h', 'Score': '0', 'Max score': '4', 'Reversibility': 'other: reversibility: not applicable'}, {'Irritation parameter': 'conjunctivae score', 'Basis': 'animal #1', 'Time point': 'mean over 24, 48, and 72 h', 'Score': '0.33', 'Max score': '3', 'Reversibility': 'fully reversible within: 48 h'}, {'Irritation parameter': 'conjunctivae score', 'Basis': 'animal #2', 'Time point': 'mean over 24, 48, and 72 h', 'Score': '0.33', 'Max score': '3', 'Reversibility': 'fully reversible within: 48 h'}, {'Irritation parameter': 'conjunctivae score', 'Basis': 'animal #3', 'Time point': 'mean over 24, 48, and 72 h', 'Score': '0', 'Max score': '3', 'Reversibility': 'other: reversibility: not applicable'}]</t>
  </si>
  <si>
    <t>251-995-5</t>
  </si>
  <si>
    <t>CC(CC(C)(C)C)C[Si](OC)(OC)OC</t>
  </si>
  <si>
    <t>[{'Irritation parameter': 'cornea score', 'Basis': 'mean animal #1', 'Time point': '24, 48 and 72 hours', 'Score': '0', 'Max score': '4', 'Remarks': 'Initial pain reaction: slight initial pain; Slight to moderate discharge was observed at the 1, 24 and 48 hour observations.'}, {'Irritation parameter': 'iris score', 'Basis': 'mean animal #1', 'Time point': '24, 48 and 72 hours', 'Score': '0', 'Max score': '2'}, {'Irritation parameter': 'conjunctivae score', 'Basis': 'mean animal #1', 'Time point': '24, 48 and 72 hours', 'Score': '2', 'Max score': '3', 'Reversibility': 'fully reversible within: 14 days', 'Remarks': 'Moderate conjunctivae redness was observed at the 1 hour observation.'}, {'Irritation parameter': 'chemosis score', 'Basis': 'mean animal #1', 'Time point': '24, 48 and 72 hours', 'Score': '1.67', 'Max score': '4', 'Reversibility': 'fully reversible within: 14 days', 'Remarks': 'Moderate chemosis was observed at the 1 hour observation.'}, {'Irritation parameter': 'cornea score', 'Basis': 'mean animal #2', 'Time point': '24, 48 and 72 hours', 'Score': '0', 'Max score': '4', 'Remarks': 'Initial pain reaction: moderate initial pain; Slight to moderate discharge was observed at the 1, 24, 48 and 72 hour observation.'}, {'Irritation parameter': 'iris score', 'Basis': 'mean animal #2', 'Time point': '24, 48 and 72 hours', 'Score': '0.33', 'Max score': '2', 'Reversibility': 'fully reversible within: 48 hours'}, {'Irritation parameter': 'conjunctivae score', 'Basis': 'mean animal #2', 'Time point': '24, 48 and 72 hours', 'Score': '2', 'Max score': '3', 'Reversibility': 'fully reversible within: 14 days', 'Remarks': 'Small areas of petechial haemorrhage of the nictitating membrane was observed at the 24, 48 adn 72 hour observations. Moderate conjunctivae redness was observed at the 1 hour observation.'}, {'Irritation parameter': 'chemosis score', 'Basis': 'mean animal #2', 'Time point': '24, 48 and 72 hours', 'Score': '1.33', 'Max score': '4', 'Reversibility': 'fully reversible within: 14 days', 'Remarks': 'Moderate chemosis was observed at the 1 hour observation.'}]</t>
  </si>
  <si>
    <t>200-755-8</t>
  </si>
  <si>
    <t>CC(=O)[O-].CC(=O)[O-].[Co+2]</t>
  </si>
  <si>
    <t>[{'Irritation parameter': 'cornea score', 'Basis': 'mean', 'Time point': '24-72 hour', 'Score': '0', 'Max score': '4'}, {'Irritation parameter': 'iris score', 'Basis': 'mean', 'Time point': '24 -72 hours', 'Score': '0', 'Max score': '2'}, {'Irritation parameter': 'conjunctivae score', 'Basis': 'mean', 'Time point': '24-72 hours', 'Score': '0.43', 'Max score': '3', 'Reversibility': 'fully reversible within: 7 days', 'Remarks': 'slight redness present in 1 animal at 72 h.'}, {'Irritation parameter': 'chemosis score', 'Basis': 'mean', 'Time point': '24 -72 hours', 'Score': '0.1', 'Max score': '4', 'Reversibility': 'fully reversible within: 48 h', 'Remarks': 'slight chemosis in 1 rabbit at 24 h'}]</t>
  </si>
  <si>
    <t>201-052-9</t>
  </si>
  <si>
    <t>C1C=CC2C1C3CC2C=C3</t>
  </si>
  <si>
    <t>[{'Irritation parameter': 'cornea score', 'Basis': 'mean (6 animals)', 'Time point': '24, 48 and 72 hours', 'Score': '2.2', 'Max score': '4', 'Reversibility': 'not fully reversible within: 14 days in 2 animals (scores = 2 and 4, respectively).', 'Remarks': 'Individual mean scores (24, 48 and 72 hours): animal # 1 = 2.7, animal # 2 = 2.7, animal # 3 = 2, animal # 4 = 2, animal # 5 = 1.7, animal # 6 = 2'}, {'Irritation parameter': 'iris score', 'Basis': 'mean (6 animals)', 'Time point': '24, 48 and 72 hours', 'Score': '1', 'Max score': '2', 'Reversibility': 'not fully reversible within: 14 days', 'Remarks': 'Individual mean scores (24, 48 and 72 hours): each animal = 1'}, {'Irritation parameter': 'conjunctivae score', 'Basis': 'mean (6 animals)', 'Time point': '24, 48 and 72 hours', 'Score': '1.6', 'Max score': '3', 'Reversibility': 'not fully reversible within: 14 days in 2 animals (score = 1 and 2, respectively).', 'Remarks': 'Individual mean scores (24, 48 and 72 hours): animal # 1 = 1, animal # 2 = 1.3, animal # 3 = 2, animal # 4 = 1.3, animal # 5 = 1.7, animal # 6 = 2'}, {'Irritation parameter': 'chemosis score', 'Basis': 'mean (6 animals)', 'Time point': '24, 48 and 72 hours', 'Score': '3.5', 'Max score': '4', 'Reversibility': 'not fully reversible within: 14 days in 5 animals', 'Remarks': 'Individual mean scores (24, 48 and 72 hours): animal # 1 = 4, animal # 2 = 4, animal # 3 = 3.6, animal # 4 = 3, animal # 5 = 2.3, animal # 6 = 4'}]</t>
  </si>
  <si>
    <t>201-375-5</t>
  </si>
  <si>
    <t>C1=CC=C2C(=C1)C(=O)C3=C(C2=O)C4=C(C=C3)NC5=C(N4)C=CC6=C5C(=O)C7=CC=CC=C7C6=O</t>
  </si>
  <si>
    <t>[{'Irritation parameter': 'cornea score', 'Basis': 'mean', 'Time point': 'Mean of 24, 48 and 72 hours', 'Score': '0.22', 'Max score': '4', 'Reversibility': 'fully reversible within: 72 hours'}, {'Irritation parameter': 'iris score', 'Basis': 'mean', 'Time point': 'mean score at 24, 48 and 72 hours', 'Score': '0.11', 'Max score': '2', 'Reversibility': 'fully reversible within: 24 hours'}, {'Irritation parameter': 'conjunctivae score redness', 'Basis': 'mean', 'Time point': 'mean score at 24, 48 and 72 hours', 'Score': '0.78', 'Max score': '3', 'Reversibility': 'fully reversible within: 7 days'}, {'Irritation parameter': 'chemosis score', 'Basis': 'mean', 'Time point': 'mean score at 24, 48 and 72 hours', 'Score': '0.44', 'Max score': '4', 'Reversibility': 'fully reversible within: 72 hours'}]</t>
  </si>
  <si>
    <t>201-535-4</t>
  </si>
  <si>
    <t>CCC1=CC2=C(C=C1)C(=O)C3=CC=CC=C3C2=O</t>
  </si>
  <si>
    <t>[{'Irritation parameter': 'cornea score', 'Basis': 'animal #1', 'Time point': '24, 48 and 72 h', 'Score': '2.7', 'Max score': '4', 'Reversibility': 'fully reversible within: 14 d'}, {'Irritation parameter': 'iris score', 'Basis': 'animal #1', 'Time point': '24, 48 and 72 h', 'Score': '1', 'Max score': '2', 'Reversibility': 'fully reversible within: 14 d'}, {'Irritation parameter': 'conjunctivae score', 'Basis': 'animal #1', 'Time point': '24, 48, and 72 h', 'Score': '2.3', 'Max score': '3', 'Reversibility': 'fully reversible within: 14 d'}, {'Irritation parameter': 'chemosis score', 'Basis': 'animal #1', 'Time point': '24, 48, and 72 h', 'Score': '2', 'Max score': '4', 'Reversibility': 'fully reversible within: 21 d'}, {'Irritation parameter': 'cornea score', 'Basis': 'animal #2', 'Time point': '24, 48, and 72 h', 'Score': '2', 'Max score': '4', 'Reversibility': 'not fully reversible within: 21 d'}, {'Irritation parameter': 'iris score', 'Basis': 'animal #2', 'Time point': '24, 48 and 72 h', 'Score': '1', 'Max score': '2', 'Reversibility': 'not fully reversible within: 21 d'}, {'Irritation parameter': 'conjunctivae score', 'Basis': 'animal #2', 'Time point': '24, 48, and 72 h', 'Score': '2.3', 'Max score': '3', 'Reversibility': 'not fully reversible within: 21 d'}, {'Irritation parameter': 'chemosis score', 'Basis': 'animal #2', 'Time point': '24, 48, and 72 h', 'Score': '2', 'Max score': '4', 'Reversibility': 'not fully reversible within: 21 d'}, {'Irritation parameter': 'cornea score', 'Basis': 'animal #3', 'Time point': '24, 48, and 72 h', 'Score': '1.3', 'Max score': '4', 'Reversibility': 'not fully reversible within: 21 d'}, {'Irritation parameter': 'iris score', 'Basis': 'animal #3', 'Time point': '24, 48, and 72 h', 'Score': '1', 'Max score': '2', 'Reversibility': 'fully reversible within: 21 d'}, {'Irritation parameter': 'conjunctivae score', 'Basis': 'animal #3', 'Time point': '24, 48, and 72 h', 'Score': '2.3', 'Max score': '3', 'Reversibility': 'fully reversible within: 14 d'}, {'Irritation parameter': 'chemosis score', 'Basis': 'animal #3', 'Time point': '24, 48, and 72 h', 'Score': '2.3', 'Max score': '4', 'Reversibility': 'fully reversible within: 21 d'}]</t>
  </si>
  <si>
    <t>201-944-8</t>
  </si>
  <si>
    <t>CC1=CC(=C(C=C1)C(C)C)O</t>
  </si>
  <si>
    <t>[{'Irritation parameter': 'cornea score', 'Basis': 'animal: #1,2,3', 'Time point': '24, 48, 72 h', 'Score': '0', 'Max score': '4', 'Reversibility': 'other: not applicable', 'Remarks': 'mean score after 72 hours: 0.0'}, {'Irritation parameter': 'iris score', 'Basis': 'animal: #1,2,3', 'Time point': '24, 48, 72 h', 'Score': '0', 'Max score': '2', 'Reversibility': 'other: not applicable', 'Remarks': 'mean score after 72 hours: 0.0'}, {'Irritation parameter': 'chemosis score', 'Basis': 'animal: #1,2,3', 'Time point': '24, 48, 72 h', 'Score': '0', 'Max score': '4', 'Reversibility': 'other: not applicable', 'Remarks': 'mean score after 72 hours: 0.0'}, {'Irritation parameter': 'conjunctivae score', 'Basis': 'animal: #1,3', 'Time point': '24, 48, 72 h', 'Score': '0 1', 'Max score': '3', 'Reversibility': 'fully reversible within: 2 days', 'Remarks': 'mean score after 72 hours: 0.3'}, {'Irritation parameter': 'conjunctivae score', 'Basis': 'animal #2', 'Time point': '24, 48, 72 h', 'Score': '0', 'Max score': '3', 'Reversibility': 'other: not applicable', 'Remarks': 'mean score after 72 hours: 0.0'}]</t>
  </si>
  <si>
    <t>608-211-5</t>
  </si>
  <si>
    <t>CNC(=O)C1=NC=CC(=C1)OC2=CC=C(C=C2)N</t>
  </si>
  <si>
    <t>[{'Irritation parameter': 'overall irritation score', 'Basis': 'mean', 'Time point': '24, 48 and 72 hours', 'Score': 'ca. 0', 'Max score': '0'}]</t>
  </si>
  <si>
    <t>252-558-1</t>
  </si>
  <si>
    <t>CCO[Si](CC(C)CC(C)(C)C)(OCC)OCC</t>
  </si>
  <si>
    <t>[{'Irritation parameter': 'conjunctivae score enanthema', 'Basis': 'mean', 'Time point': '24+48+72 h', 'Score': '1.33', 'Max score': '3', 'Reversibility': 'not fully reversible within: 72 h'}, {'Irritation parameter': 'chemosis score', 'Basis': 'mean', 'Time point': '24+48+72 h', 'Score': '1.89', 'Max score': '4', 'Reversibility': 'not fully reversible within: 72 h'}, {'Irritation parameter': 'iris score', 'Basis': 'mean', 'Time point': '24+48+72 h', 'Score': '1', 'Max score': '2', 'Reversibility': 'not fully reversible within: 72 h'}, {'Irritation parameter': 'cornea score', 'Basis': 'mean', 'Time point': '24+48+72 h', 'Score': '0.83', 'Max score': '4', 'Reversibility': 'not fully reversible within: 72 h'}]</t>
  </si>
  <si>
    <t>210-871-0</t>
  </si>
  <si>
    <t>CSSC</t>
  </si>
  <si>
    <t>211-750-5</t>
  </si>
  <si>
    <t>CCCCCCCCCCCCCCCCCCOC(=O)CCSCCC(=O)OCCCCCCCCCCCCCCCCCC</t>
  </si>
  <si>
    <t>[{'Irritation parameter': 'cornea score', 'Basis': 'mean', 'Time point': '24-72 h', 'Score': '0.1', 'Max score': '4', 'Reversibility': 'fully reversible within: 8 days'}, {'Irritation parameter': 'conjunctivae score', 'Basis': 'mean', 'Time point': '24-72 h', 'Score': '1.1', 'Max score': '4', 'Reversibility': 'not fully reversible within: 8 days'}, {'Irritation parameter': 'iris score', 'Basis': 'mean', 'Time point': '24-72 h', 'Score': '0', 'Max score': '2'}, {'Irritation parameter': 'chemosis score', 'Basis': 'mean', 'Time point': '24-72', 'Score': '0.56', 'Max score': '4', 'Reversibility': 'fully reversible within: 8 days'}]</t>
  </si>
  <si>
    <t>253-168-4</t>
  </si>
  <si>
    <t>CC(CC(=O)Cl)CC(C)(C)C</t>
  </si>
  <si>
    <t>[{'Irritation parameter': 'overall irritation score', 'Basis': 'mean', 'Time point': '7 days', 'Score': '0', 'Max score': '110', 'Remarks': 'values for both rinsed and unrinsed eyes'}, {'Irritation parameter': 'cornea score', 'Basis': 'mean', 'Time point': '24h, 48h, 72h, 4d and 7d', 'Score': '0', 'Max score': '4', 'Remarks': 'values for both rinsed and unrinsed eyes'}, {'Irritation parameter': 'iris score', 'Basis': 'mean', 'Time point': '24h, 48h, 72h, 4d and 7d', 'Score': '0', 'Max score': '2', 'Remarks': 'values for both rinsed and unrinsed eyes'}, {'Irritation parameter': 'conjunctivae score', 'Basis': 'mean', 'Time point': '24h, 48h, 72h, 4d and 7d', 'Score': '0', 'Max score': '3', 'Remarks': 'values for both rinsed and unrinsed eyes'}]</t>
  </si>
  <si>
    <t>253-039-2</t>
  </si>
  <si>
    <t>CC1=C(C(=CC(=C1)CCC(=O)OCCOCCOCCOC(=O)CCC2=CC(=C(C(=C2)C(C)(C)C)O)C)C(C)(C)C)O</t>
  </si>
  <si>
    <t>[{'Irritation parameter': 'cornea score', 'Basis': 'animal: #1, #2 and #3', 'Time point': '1h, 24h, 48h and 72h', 'Score': '0'}, {'Irritation parameter': 'iris score', 'Basis': 'animal: #1, #2 and #3', 'Time point': '1h, 24h, 48h and 72h', 'Score': '0'}, {'Irritation parameter': 'conjunctivae score', 'Basis': 'animal: #1, #2 and #3', 'Time point': '1h, 24h, 48h and 72h', 'Score': '0'}, {'Irritation parameter': 'chemosis score', 'Basis': 'animal: #1, #2 and #3', 'Time point': '1h, 24h, 48h and 72h', 'Score': '0'}]</t>
  </si>
  <si>
    <t>200-811-1</t>
  </si>
  <si>
    <t>C(CC(C(=O)O)N)CN=C(N)N</t>
  </si>
  <si>
    <t>[{'Irritation parameter': 'cornea score', 'Basis': 'animal #1', 'Time point': '24-48-72 h', 'Score': '0.33', 'Max score': '4', 'Reversibility': 'fully reversible within: 48 h'}, {'Irritation parameter': 'cornea score', 'Basis': 'animal: #2 and #3 each', 'Time point': 'mean of 24-48-72 h', 'Score': '0', 'Max score': '4', 'Reversibility': 'other: reversibility not applicable since no effect'}, {'Irritation parameter': 'iris score', 'Basis': 'mean', 'Time point': '24-48-72 h', 'Score': '0', 'Max score': '2', 'Reversibility': 'other: reversibility not applicable since no effect'}, {'Irritation parameter': 'conjunctivae score (redness)', 'Basis': 'animal #1', 'Time point': 'mean of 24-48-72 h', 'Score': '0.67', 'Max score': '3', 'Reversibility': 'fully reversible within: 48 h'}, {'Irritation parameter': 'conjunctivae score (redness)', 'Basis': 'animal: #2 and #3 each', 'Time point': 'mean of 24-48-72 h', 'Score': '1', 'Max score': '3', 'Reversibility': 'fully reversible within: 7 days'}, {'Irritation parameter': 'chemosis score', 'Basis': 'mean', 'Time point': '24-48-72 h', 'Score': '0', 'Max score': '4', 'Reversibility': 'other: reversibility not applicable since no effect'}]</t>
  </si>
  <si>
    <t>257-515-0</t>
  </si>
  <si>
    <t>CC1=CC(=C(C=C1S(=O)(=O)NC)OC)NN=C2C3=CC=CC=C3C=C(C2=O)C(=O)NC4=CC5=C(C=C4)NC(=O)N5</t>
  </si>
  <si>
    <t>[{'Irritation parameter': 'cornea score', 'Basis': 'animal #1', 'Time point': 'average 24, 48 and 72h', 'Score': '0', 'Max score': '4', 'Reversibility': 'other: no effects'}, {'Irritation parameter': 'cornea score', 'Basis': 'animal #2', 'Time point': 'average 24, 48 and 72h', 'Score': '0', 'Max score': '4', 'Reversibility': 'other: no effects'}, {'Irritation parameter': 'cornea score', 'Basis': 'animal #3', 'Time point': 'average 24, 48 and 72h', 'Score': '0', 'Max score': '4', 'Reversibility': 'other: no effects'}, {'Irritation parameter': 'iris score', 'Basis': 'animal #1', 'Time point': 'average 24, 48 and 72h', 'Score': '0', 'Max score': '2', 'Reversibility': 'other: no effects'}, {'Irritation parameter': 'iris score', 'Basis': 'animal #2', 'Time point': 'average 24, 48 and 72h', 'Score': '0.33', 'Max score': '2', 'Reversibility': 'fully reversible within: 8 days'}, {'Irritation parameter': 'iris score', 'Basis': 'animal #3', 'Time point': 'average 24, 48 and 72h', 'Score': '0', 'Max score': '2', 'Reversibility': 'other: no effects'}, {'Irritation parameter': 'conjunctivae score', 'Basis': 'animal #1', 'Time point': 'average 24, 48 and 72h', 'Score': '1.33', 'Max score': '3', 'Reversibility': 'fully reversible within: 8 days'}, {'Irritation parameter': 'conjunctivae score', 'Basis': 'animal #2', 'Time point': 'average 24, 48 and 72h', 'Score': '1.67', 'Max score': '3', 'Reversibility': 'fully reversible within: 8 days'}, {'Irritation parameter': 'conjunctivae score', 'Basis': 'animal #3', 'Time point': 'average 24, 48 and 72h', 'Score': '1.33', 'Max score': '3', 'Reversibility': 'fully reversible within: 8 days'}, {'Irritation parameter': 'chemosis score', 'Basis': 'animal #1', 'Time point': 'average 24, 48 and 72h', 'Score': '1.33', 'Max score': '4', 'Reversibility': 'fully reversible within: 8 days'}, {'Irritation parameter': 'chemosis score', 'Basis': 'animal #2', 'Time point': 'average 24, 48 and 72h', 'Score': '1.33', 'Max score': '4', 'Reversibility': 'fully reversible within: 8 days'}, {'Irritation parameter': 'chemosis score', 'Basis': 'animal #3', 'Time point': 'average 24, 48 and 72h', 'Score': '0.67', 'Max score': '4', 'Reversibility': 'fully reversible within: 8 days'}]</t>
  </si>
  <si>
    <t>250-264-8</t>
  </si>
  <si>
    <t>C(C(COC(=O)CS)O)O</t>
  </si>
  <si>
    <t>[{'Irritation parameter': 'cornea score', 'Basis': 'mean All individual animals showed score "0".', 'Time point': '1 h, 24 h, 48 h, 72 h', 'Score': '0', 'Max score': '4'}, {'Irritation parameter': 'iris score', 'Basis': 'mean All individual animals showed score "0".', 'Time point': '1 h, 24 h, 48 h, 72 h', 'Score': '0', 'Max score': '2'}, {'Irritation parameter': 'conjunctivae score redness', 'Basis': 'mean All individual animals showed score "1".', 'Time point': '1 h', 'Score': '1', 'Max score': '3', 'Reversibility': 'fully reversible within: 48 h'}, {'Irritation parameter': 'conjunctivae score redness', 'Basis': 'mean', 'Time point': '24 h', 'Score': '0.33', 'Max score': '3', 'Reversibility': 'not fully reversible within: 48 h'}, {'Irritation parameter': 'conjunctivae score redness', 'Basis': 'mean All individual animals showed score "0".', 'Time point': '48 h, 72 h', 'Score': '0', 'Max score': '3'}, {'Irritation parameter': 'chemosis score swelling', 'Basis': 'mean All individual animals showed score "0".', 'Time point': '1 h, 24 h, 48 h, 72 h', 'Score': '0', 'Max score': '4'}, {'Irritation parameter': 'other: Discharge', 'Basis': 'mean All individual animals showed score "0".', 'Time point': '1 h, 24 h,. 48 h, 72 h', 'Score': '0', 'Max score': '3'}]</t>
  </si>
  <si>
    <t>200-773-6</t>
  </si>
  <si>
    <t>CC(C)C(C(=O)O)N</t>
  </si>
  <si>
    <t>[{'Irritation parameter': 'overall irritation score', 'Basis': 'mean', 'Time point': '24 - 72 h', 'Score': '0'}]</t>
  </si>
  <si>
    <t>200-795-6</t>
  </si>
  <si>
    <t>C1=CC=C2C(=C1)C(=CN2)CC(C(=O)O)N</t>
  </si>
  <si>
    <t>[{'Irritation parameter': 'conjunctivae score', 'Basis': 'mean', 'Time point': '24, 48, 72h', 'Score': '0.7', 'Max score': '3', 'Reversibility': 'fully reversible within: 3 days', 'Remarks': 'B-TEGME'}, {'Irritation parameter': 'chemosis score', 'Basis': 'mean', 'Time point': '24, 48, 72h', 'Score': '0', 'Max score': '4', 'Remarks': 'B-TEGME'}, {'Irritation parameter': 'cornea score', 'Basis': 'mean', 'Time point': '24, 48, 72h', 'Score': '0', 'Max score': '4', 'Remarks': 'B-TEGME'}, {'Irritation parameter': 'iris score', 'Basis': 'mean', 'Time point': '24, 48, 72h', 'Score': '0', 'Max score': '2', 'Remarks': 'B-TEGME'}]</t>
  </si>
  <si>
    <t>250-418-4</t>
  </si>
  <si>
    <t>B(OCCOCCOCCOC)(OCCOCCOCCOC)OCCOCCOCCOC</t>
  </si>
  <si>
    <t>[{'Irritation parameter': 'cornea score', 'Basis': 'mean', 'Time point': '24, 48, 72 h.', 'Score': '0', 'Max score': '4'}, {'Irritation parameter': 'iris score', 'Basis': 'animal #1', 'Time point': '24, 48, 72 h.', 'Score': '0', 'Max score': '2'}, {'Irritation parameter': 'iris score', 'Basis': 'animal: #2, #3', 'Time point': '24, 48, 72 h.', 'Score': '0.33', 'Max score': '2', 'Reversibility': 'fully reversible 48 h after application.'}, {'Irritation parameter': 'conjunctivae score', 'Basis': 'animal #1', 'Time point': '24, 48, 72 h.', 'Score': '1', 'Max score': '3', 'Reversibility': 'fully reversible 72 h after application.', 'Remarks': 'redness'}, {'Irritation parameter': 'conjunctivae score', 'Basis': 'animal #2', 'Time point': '24, 48, 72 h.', 'Score': '1.33', 'Max score': '3', 'Reversibility': 'fully reversible 72 h after application.', 'Remarks': 'redness'}, {'Irritation parameter': 'conjunctivae score', 'Basis': 'animal #3', 'Time point': '24, 48, 72 h.', 'Score': '1.67', 'Max score': '3', 'Reversibility': 'fully reversible 72 h after application.', 'Remarks': 'redness'}, {'Irritation parameter': 'chemosis score', 'Basis': 'animal #1', 'Time point': '24, 48, 72 h.', 'Score': '0.33', 'Max score': '4', 'Reversibility': 'fully reversible 48 h after application.'}, {'Irritation parameter': 'chemosis score', 'Basis': 'animal #2', 'Time point': '24, 48, 72 h.', 'Score': '0.67', 'Max score': '4', 'Reversibility': 'fully reversible 72 h after application.'}, {'Irritation parameter': 'chemosis score', 'Basis': 'animal #3', 'Time point': '24, 48, 72 h.', 'Score': '1', 'Max score': '4', 'Reversibility': 'fully reversible 72 h after application.'}]</t>
  </si>
  <si>
    <t>250-799-7</t>
  </si>
  <si>
    <t>CCOC1=CC=C(C=C1)NC(=O)C(C(=O)C)N=NC2=C(C=C(C=C2)C3=CC(=C(C=C3)N=NC(C(=O)C)C(=O)NC4=CC=C(C=C4)OCC)Cl)Cl</t>
  </si>
  <si>
    <t>[{'Irritation parameter': 'cornea score', 'Basis': 'mean', 'Time point': '24-48-72 h', 'Score': '0', 'Max score': '4', 'Reversibility': 'other: reversibility not applicable since no effect'}, {'Irritation parameter': 'iris score', 'Basis': 'mean', 'Time point': '24-48-72 h', 'Score': '0', 'Max score': '2', 'Reversibility': 'other: reversibility not applicable since no effect'}, {'Irritation parameter': 'conjunctivae score (redness)', 'Basis': 'animal: #2 and #3 each', 'Time point': 'mean of 24-48-72 h', 'Score': '0.33', 'Max score': '3', 'Reversibility': 'fully reversible within: 48 h'}, {'Irritation parameter': 'conjunctivae score (redness)', 'Basis': 'animal #1', 'Time point': 'mean of 24-48-72 h', 'Score': '1', 'Max score': '3', 'Reversibility': 'fully reversible within: 7 days'}, {'Irritation parameter': 'chemosis score', 'Basis': 'mean', 'Time point': '24-48-72 h', 'Score': '0', 'Max score': '4', 'Reversibility': 'other: reversibility not applicable since no effect'}]</t>
  </si>
  <si>
    <t>250-800-0</t>
  </si>
  <si>
    <t>CCCCOC(=O)C1=CC=CC=C1NN=C2C3=CC=CC=C3C=C(C2=O)C(=O)NC4=CC5=C(C=C4)NC(=O)N5</t>
  </si>
  <si>
    <t>[{'Irritation parameter': 'cornea score', 'Basis': 'mean', 'Time point': '24-72 hours', 'Score': '0.2', 'Max score': '4', 'Reversibility': 'fully reversible within: 4 days'}, {'Irritation parameter': 'iris score', 'Basis': 'mean', 'Time point': '24-72 hours', 'Score': '0.23', 'Max score': '2', 'Reversibility': 'fully reversible within: 3 days'}, {'Irritation parameter': 'conjunctivae score', 'Basis': 'mean', 'Time point': '24-72 hours', 'Score': '1.93', 'Max score': '3', 'Reversibility': 'not fully reversible within: 4 days'}, {'Irritation parameter': 'chemosis score', 'Basis': 'mean', 'Time point': '24-72 hours', 'Score': '0.43', 'Max score': '4', 'Reversibility': 'fully reversible within: 4 days'}]</t>
  </si>
  <si>
    <t>200-842-0</t>
  </si>
  <si>
    <t>C(=O)N</t>
  </si>
  <si>
    <t>[{'Irritation parameter': 'cornea score', 'Basis': 'animal: #1 and #3 each', 'Time point': 'mean of 24, 48 and 72 h', 'Score': '0', 'Max score': '4', 'Reversibility': 'other: not relevant since no effect'}, {'Irritation parameter': 'cornea score', 'Basis': 'animal #2', 'Time point': 'mean of 24, 48 and 72 h', 'Score': '0.33', 'Max score': '4', 'Reversibility': 'fully reversible within: 48 h'}, {'Irritation parameter': 'iris score', 'Basis': 'mean', 'Time point': '24, 48 and 72 h', 'Score': '0', 'Max score': '2', 'Reversibility': 'other: not relevant since no effect'}, {'Irritation parameter': 'conjunctivae score redness', 'Basis': 'animal #1', 'Time point': 'mean of 24, 48 and 72 h', 'Score': '0.33', 'Max score': '3', 'Reversibility': 'fully reversible within: 48 h'}, {'Irritation parameter': 'conjunctivae score redness', 'Basis': 'animal #2', 'Time point': 'mean of 24, 48 and 72 h', 'Score': '0.67', 'Max score': '3', 'Reversibility': 'fully reversible within: 48 h'}, {'Irritation parameter': 'conjunctivae score redness', 'Basis': 'animal #3', 'Time point': 'mean of 24, 48 and 72 h', 'Score': '1', 'Max score': '3', 'Reversibility': 'fully reversible within: 72 h'}, {'Irritation parameter': 'chemosis score', 'Basis': 'mean', 'Time point': '24, 48 and 72 h', 'Score': '0', 'Max score': '4', 'Reversibility': 'other: not relevant since no effect'}]</t>
  </si>
  <si>
    <t>250-830-4</t>
  </si>
  <si>
    <t>CC(=O)C(C(=O)NC1=CC2=C(C=C1)NC(=O)N2)N=NC3=CC=CC=C3C(=O)O</t>
  </si>
  <si>
    <t>[{'Irritation parameter': 'cornea score Opacity', 'Basis': 'mean', 'Time point': '24h, 48h, 72h', 'Score': '0', 'Remarks': 'All animals'}, {'Irritation parameter': 'iris score', 'Basis': 'mean', 'Time point': '24h, 48h, 72h', 'Score': '0', 'Remarks': 'All animals'}, {'Irritation parameter': 'conjunctivae score Redness', 'Basis': 'mean', 'Time point': '24h, 48h, 72h', 'Score': '0', 'Remarks': 'All animals'}, {'Irritation parameter': 'chemosis score', 'Basis': 'mean', 'Time point': '24h, 48h, 72h', 'Score': '0', 'Remarks': 'All animals'}]</t>
  </si>
  <si>
    <t>251-020-3</t>
  </si>
  <si>
    <t>CC1CCC2C13CC(C2(C)C)C(=C(C3)C(=O)C)C</t>
  </si>
  <si>
    <t>[{'Irritation parameter': 'cornea score', 'Basis': 'mean animals 1-6', 'Time point': '24, 48, 72 h', 'Score': '0', 'Max score': '4'}, {'Irritation parameter': 'cornea score', 'Basis': 'mean animals 7-12', 'Time point': '24, 48, 72 h', 'Score': '0', 'Max score': '4'}, {'Irritation parameter': 'iris score', 'Basis': 'mean animal 1-6', 'Time point': '24, 48, 72 h', 'Score': '0', 'Max score': '2'}, {'Irritation parameter': 'iris score', 'Basis': 'mean animal 7-12', 'Time point': '24, 48, 72 h', 'Score': '0', 'Max score': '2'}, {'Irritation parameter': 'conjunctivae score', 'Basis': 'mean animal 1-6', 'Time point': '24, 48, 72 h', 'Score': '1.4', 'Max score': '3'}, {'Irritation parameter': 'conjunctivae score', 'Basis': 'mean animal 7-12', 'Time point': '24, 48, 72 h', 'Score': '1', 'Max score': '3'}, {'Irritation parameter': 'chemosis score', 'Basis': 'mean animal 1-6', 'Time point': '24, 48, 72 h', 'Score': '0.7', 'Max score': '4'}, {'Irritation parameter': 'chemosis score', 'Basis': 'mean animal 7-12', 'Time point': '24, 48, 72 h', 'Score': '0.3', 'Max score': '4'}]</t>
  </si>
  <si>
    <t>251-073-2</t>
  </si>
  <si>
    <t>CC(C)(C)C1=C(C=CC(=C1)C(C)(CC(=O)OCCOC(=O)CC(C)(C2=CC(=C(C=C2)O)C(C)(C)C)C3=CC(=C(C=C3)O)C(C)(C)C)C4=CC(=C(C=C4)O)C(C)(C)C)O</t>
  </si>
  <si>
    <t>[{'Irritation parameter': 'cornea score', 'Basis': 'mean', 'Time point': '24-72 h', 'Score': '0', 'Max score': '4', 'Reversibility': 'other: not applicable', 'Remarks': 'without rinsing'}, {'Irritation parameter': 'iris score', 'Basis': 'mean', 'Time point': '24-72 h', 'Score': '0', 'Max score': '2', 'Reversibility': 'other: not applicable', 'Remarks': 'without rinsing'}, {'Irritation parameter': 'chemosis score', 'Basis': 'mean', 'Time point': '24-72 h', 'Score': '0', 'Max score': '4', 'Reversibility': 'other: not applicable', 'Remarks': 'without rinsing'}, {'Irritation parameter': 'conjunctivae score', 'Basis': 'animal #1', 'Time point': '24-72 h', 'Score': '0', 'Max score': '3', 'Reversibility': 'other: not applicable', 'Remarks': 'without rinsing'}, {'Irritation parameter': 'conjunctivae score', 'Basis': 'animal #2', 'Time point': '24-72 h', 'Score': '0', 'Max score': '3', 'Reversibility': 'other: not applicable', 'Remarks': 'without rinsing'}, {'Irritation parameter': 'conjunctivae score', 'Basis': 'animal #3', 'Time point': '24-72 h', 'Score': '0.3', 'Max score': '3', 'Reversibility': 'fully reversible within: 48 h', 'Remarks': 'without rinsing'}, {'Irritation parameter': 'conjunctivae score', 'Basis': 'mean', 'Time point': '24-72 h', 'Score': '0.1', 'Max score': '3', 'Reversibility': 'fully reversible within: 48 h', 'Remarks': 'without rinsing'}]</t>
  </si>
  <si>
    <t>251-156-3</t>
  </si>
  <si>
    <t>CC(C)(C)C1=CC(=CC(=C1O)C(C)(C)C)CCC(=O)NNC(=O)CCC2=CC(=C(C(=C2)C(C)(C)C)O)C(C)(C)C</t>
  </si>
  <si>
    <t>[{'Irritation parameter': 'other: primary irritation index', 'Basis': 'mean', 'Time point': '24, 48, and 72 h', 'Score': '0', 'Max score': '110', 'Reversibility': 'other: not applicable - score = 0 at any time point'}]</t>
  </si>
  <si>
    <t>251-178-3</t>
  </si>
  <si>
    <t>CCC1=CC(=CC(=C1NC2=C3C(=C(C=C2)NC4=C(C=C(C=C4CC)C)CC)C(=O)C5=CC=CC=C5C3=O)CC)C</t>
  </si>
  <si>
    <t>[{'Irritation parameter': 'cornea score', 'Basis': 'mean', 'Time point': '24, 48 and 72 hours', 'Score': '1.7', 'Max score': '4', 'Reversibility': 'fully reversible within: 7 days', 'Remarks': 'all animals reach avg score ?1'}, {'Irritation parameter': 'iris score', 'Basis': 'mean', 'Time point': '24, 48, 72 hours', 'Score': '0.2', 'Max score': '2', 'Reversibility': 'fully reversible within: 3 days', 'Remarks': 'None of the animals reach an avg score ? 1'}, {'Irritation parameter': 'conjunctivae score', 'Basis': 'mean', 'Time point': '24, 48, 72 hours', 'Score': '2', 'Max score': '3', 'Reversibility': 'fully reversible within: 7 days', 'Remarks': 'All animals reach avg score ? 2'}, {'Irritation parameter': 'chemosis score', 'Basis': 'mean', 'Time point': '24, 48, 72 hours', 'Score': '2.2', 'Max score': '4', 'Reversibility': 'fully reversible within: 7 days', 'Remarks': 'All animals reach avg score ? 2'}]</t>
  </si>
  <si>
    <t>251-846-4</t>
  </si>
  <si>
    <t>CCCCCCCCC=CCCCCCCCCNCCCN.CCCCCCCCC=CCCCCCCCC(=O)O.CCCCCCCCC=CCCCCCCCC(=O)O</t>
  </si>
  <si>
    <t>251-882-0</t>
  </si>
  <si>
    <t>CCC(=NO[Si](ON=C(C)CC)(ON=C(C)CC)ON=C(C)CC)C</t>
  </si>
  <si>
    <t>[{'Irritation parameter': 'cornea score', 'Basis': 'other: mean animal 1', 'Time point': '1, 24, 48, and 72', 'Score': '0', 'Max score': '4', 'Reversibility': 'other: not applicable'}, {'Irritation parameter': 'cornea score', 'Basis': 'other: mean animal 2', 'Time point': '1, 24, 48, and 72', 'Score': '0', 'Max score': '4', 'Reversibility': 'other: not applicable'}, {'Irritation parameter': 'cornea score', 'Basis': 'other: mean animal 3', 'Time point': '1, 24, 48, and 72', 'Score': '0', 'Max score': '4', 'Reversibility': 'other: not applicable'}, {'Irritation parameter': 'iris score', 'Basis': 'other: mean animal 1', 'Time point': '1, 24, 48, and 72', 'Score': '0', 'Max score': '2', 'Reversibility': 'other: not applicable'}, {'Irritation parameter': 'iris score', 'Basis': 'other: mean animal 2', 'Time point': '1, 24, 48, and 72', 'Score': '0', 'Max score': '2', 'Reversibility': 'other: not applicable'}, {'Irritation parameter': 'iris score', 'Basis': 'other: mean animal 3', 'Time point': '1, 24, 48, and 72', 'Score': '0', 'Max score': '2', 'Reversibility': 'other: not applicable'}, {'Irritation parameter': 'conjunctivae score redness', 'Basis': 'other: mean animal 1', 'Time point': '1, 24, 48, 72', 'Score': '0.5', 'Max score': '3', 'Reversibility': 'fully reversible within: 24 hours'}, {'Irritation parameter': 'conjunctivae score redness', 'Basis': 'other: mean animal 2', 'Time point': '1, 24, 48, 72', 'Score': '1', 'Max score': '3', 'Reversibility': 'fully reversible within: 48 hours'}, {'Irritation parameter': 'conjunctivae score redness', 'Basis': 'other: mean animal 3', 'Time point': '1, 24, 48, 72', 'Score': '1.25', 'Max score': '3', 'Reversibility': 'fully reversible within: 48 hours'}, {'Irritation parameter': 'chemosis score', 'Basis': 'other: mean animal 1', 'Time point': '1, 24, 48, 72', 'Score': '0.5', 'Max score': '4', 'Reversibility': 'fully reversible within: 24 hours'}, {'Irritation parameter': 'chemosis score', 'Basis': 'other: mean animal 2', 'Time point': '1, 24, 48, 72', 'Score': '0.75', 'Max score': '4', 'Reversibility': 'fully reversible within: 48 hours'}, {'Irritation parameter': 'chemosis score', 'Basis': 'other: mean animal 3', 'Time point': '1, 24, 48, 72', 'Score': '0.5', 'Max score': '4', 'Reversibility': 'fully reversible within: 24 hours'}]</t>
  </si>
  <si>
    <t>200-858-8</t>
  </si>
  <si>
    <t>CC(C)Cl</t>
  </si>
  <si>
    <t>[{'Irritation parameter': 'cornea score', 'Basis': 'mean', 'Time point': '24,48,72 hours', 'Score': '0', 'Max score': '4'}, {'Irritation parameter': 'iris score', 'Basis': 'mean', 'Time point': '24,48,72 hours', 'Score': '0', 'Max score': '2'}, {'Irritation parameter': 'conjunctivae score', 'Basis': 'mean', 'Time point': '24,48,72 hours', 'Score': '0', 'Max score': '3'}, {'Irritation parameter': 'chemosis score', 'Basis': 'mean', 'Time point': '24,48,72 hours', 'Score': '0', 'Max score': '4'}]</t>
  </si>
  <si>
    <t>252-021-1</t>
  </si>
  <si>
    <t>CCN(CCOC(C)OCC(C)C)C1=CC=C(C=C1)N=NC2=CC=CC=C2</t>
  </si>
  <si>
    <t>[{'Irritation parameter': 'cornea score', 'Basis': 'mean', 'Time point': '24, 48 and 72 h', 'Score': '0', 'Max score': '4', 'Reversibility': 'other: not relevant since no effect'}, {'Irritation parameter': 'iris score', 'Basis': 'mean', 'Time point': '24, 48 and 72 h', 'Score': '0', 'Max score': '2', 'Reversibility': 'other: not relevant since no effect'}, {'Irritation parameter': 'conjunctivae score redness', 'Basis': 'animal: #2 and #3 each', 'Time point': 'mean of 24, 48 and 72 h', 'Score': '0', 'Max score': '3', 'Reversibility': 'other: not relevant since no effect'}, {'Irritation parameter': 'conjunctivae score redness', 'Basis': 'animal #1', 'Time point': 'mean of 24, 48 and 72 h', 'Score': '0.67', 'Max score': '3', 'Reversibility': 'fully reversible within: 48 h'}, {'Irritation parameter': 'chemosis score', 'Basis': 'mean', 'Time point': '24, 48 and 72 h', 'Score': '0', 'Max score': '4', 'Reversibility': 'other: not relevant since no effect'}]</t>
  </si>
  <si>
    <t>252-650-1</t>
  </si>
  <si>
    <t>CC(=O)C(C(=O)NC1=CC2=C(C=C1)NC(=O)N2)N=NC3=C(C=CC(=C3)C(=O)OC)C(=O)OC</t>
  </si>
  <si>
    <t>[{'Irritation parameter': 'cornea score (opacity)', 'Basis': 'mean of three animals', 'Time point': '24, 48 and 72 hrs.', 'Score': '0', 'Max score': '4'}, {'Irritation parameter': 'iris score', 'Basis': 'mean of three animals', 'Time point': '24, 48 and 72 hrs.', 'Score': '0', 'Max score': '2'}, {'Irritation parameter': 'conjunctivae score (redness)', 'Basis': 'mean of three animals', 'Time point': '24, 48 and 72 hrs.', 'Score': '1.1', 'Max score': '3', 'Reversibility': 'fully reversible within: 7 days'}, {'Irritation parameter': 'chemosis score', 'Basis': 'mean of three animals', 'Time point': '24, 48 and 72 hrs.', 'Score': '0.3', 'Max score': '4', 'Reversibility': 'fully reversible within: 48 hours'}]</t>
  </si>
  <si>
    <t>200-880-8</t>
  </si>
  <si>
    <t>C[N+](C)(C)C.[Cl-]</t>
  </si>
  <si>
    <t>[{'Irritation parameter': 'overall irritation score', 'Basis': 'mean', 'Time point': '24/48/72 h', 'Score': '1', 'Max score': '0', 'Reversibility': 'fully reversible within: 24 hours'}]</t>
  </si>
  <si>
    <t>200-899-1</t>
  </si>
  <si>
    <t>C[Si](C)(C)C</t>
  </si>
  <si>
    <t>[{'Irritation parameter': 'cornea score', 'Basis': 'mean', 'Time point': '24, 48, 72 h', 'Score': '0'}, {'Irritation parameter': 'iris score', 'Basis': 'mean', 'Time point': '24, 48, 72 h', 'Score': '0'}, {'Irritation parameter': 'conjunctivae score', 'Basis': 'mean', 'Time point': '24, 48, 72 h', 'Score': '0.89'}, {'Irritation parameter': 'chemosis score', 'Basis': 'mean', 'Time point': '24, 48, 72 h', 'Score': '0.5'}]</t>
  </si>
  <si>
    <t>201-051-3</t>
  </si>
  <si>
    <t>CC1(C(=O)NC(=O)N1)C</t>
  </si>
  <si>
    <t>[{'Irritation parameter': 'cornea score', 'Basis': 'animal: #1, 2, 3', 'Time point': '1 h', 'Score': '0', 'Max score': '4'}, {'Irritation parameter': 'cornea score', 'Basis': 'animal #1', 'Time point': '24, 48, 72 h (mean)', 'Score': '0', 'Max score': '4'}, {'Irritation parameter': 'cornea score', 'Basis': 'animal #2', 'Time point': '24, 48, 72 h', 'Score': '1', 'Max score': '4', 'Reversibility': 'fully reversible within: 15 days'}, {'Irritation parameter': 'cornea score', 'Basis': 'animal #3', 'Time point': '24, 48, 72 h (mean)', 'Score': '1', 'Max score': '4', 'Reversibility': 'fully reversible within: 15 days', 'Remarks': '8 days observation - loss of corneal tissue'}, {'Irritation parameter': 'chemosis score', 'Basis': 'animal: #1, #2, #3', 'Time point': '1 h', 'Score': '= 2 = 3', 'Max score': '4', 'Reversibility': 'fully reversible within: 8 or 15 days'}, {'Irritation parameter': 'chemosis score', 'Basis': 'animal #1', 'Time point': '24, 48, 72 h (mean)', 'Score': '2.3', 'Max score': '4', 'Reversibility': 'fully reversible within: 15 days'}, {'Irritation parameter': 'chemosis score', 'Basis': 'animal #2', 'Time point': '24, 48, 72 h (mean)', 'Score': '2.3', 'Max score': '4', 'Reversibility': 'fully reversible within: 8 days'}, {'Irritation parameter': 'chemosis score', 'Basis': 'animal #3', 'Time point': '24, 48, 72 h', 'Score': '1.7', 'Max score': '4', 'Reversibility': 'fully reversible within: 8 days'}, {'Irritation parameter': 'conjunctivae score', 'Basis': 'animal: #1, #2, #3', 'Time point': '1 h', 'Score': '2', 'Max score': '3', 'Reversibility': 'fully reversible within: 15 days'}, {'Irritation parameter': 'conjunctivae score', 'Basis': 'animal #1', 'Time point': '24, 48, 72 h', 'Score': '2', 'Max score': '3', 'Reversibility': 'fully reversible within: 15 days'}, {'Irritation parameter': 'conjunctivae score', 'Basis': 'animal #2', 'Time point': '24, 48, 72 h (mean)', 'Score': '2.7', 'Max score': '3', 'Reversibility': 'fully reversible within: 15 days'}, {'Irritation parameter': 'conjunctivae score', 'Basis': 'animal #3', 'Time point': '24, 48, 72 h (mean)', 'Score': '2.7', 'Max score': '3', 'Reversibility': 'fully reversible within: 15 days'}, {'Irritation parameter': 'iris score', 'Basis': 'animal: #1, #2, #3', 'Time point': '1 h', 'Score': '0', 'Max score': '2'}, {'Irritation parameter': 'iris score', 'Basis': 'animal #1', 'Time point': '24, 48, 72 h (mean)', 'Score': '0', 'Max score': '2'}, {'Irritation parameter': 'iris score', 'Basis': 'animal #2', 'Time point': '24, 48, 72 h (mean)', 'Score': '0', 'Max score': '2'}, {'Irritation parameter': 'iris score', 'Basis': 'animal #3', 'Time point': '24, 48, 72 h (mean)', 'Score': '0.3', 'Max score': '2', 'Reversibility': 'fully reversible within: 48 hours'}, {'Irritation parameter': 'other: eye discharge', 'Basis': 'animal: #1, #2, #3', 'Time point': '1 h', 'Score': '3', 'Max score': '3', 'Reversibility': 'fully reversible within: 8 days'}, {'Irritation parameter': 'other: eye discharge', 'Basis': 'animal #1', 'Time point': '24, 48, 72 h', 'Score': '2', 'Max score': '3', 'Reversibility': 'fully reversible within: 8 days'}, {'Irritation parameter': 'other: eye discharge', 'Basis': 'animal #2', 'Time point': '24, 48, 72 h (mean)', 'Score': '1.67', 'Max score': '3', 'Reversibility': 'fully reversible within: 8 days'}, {'Irritation parameter': 'other: eye discharge', 'Basis': 'animal #3', 'Time point': '24, 48, 72 h (mean)', 'Score': '1.33', 'Max score': '3', 'Reversibility': 'fully reversible within: 8 days'}]</t>
  </si>
  <si>
    <t>201-100-9</t>
  </si>
  <si>
    <t>C#CC1(CCCCC1)O</t>
  </si>
  <si>
    <t>[{'Irritation parameter': 'cornea score', 'Basis': 'mean', 'Time point': '24, 48, 72 hours', 'Score': '0', 'Max score': '4', 'Reversibility': 'other: not applicable'}, {'Irritation parameter': 'iris score', 'Basis': 'mean', 'Time point': '24, 48, 72 hours', 'Score': '0', 'Max score': '2', 'Reversibility': 'other: not applicable'}, {'Irritation parameter': 'conjunctivae score', 'Basis': 'mean', 'Time point': '24, 48, 72 hours', 'Score': '0.3', 'Max score': '3', 'Reversibility': 'fully reversible within: 48 hours'}, {'Irritation parameter': 'chemosis score', 'Basis': 'mean', 'Time point': '24, 48, 72 hours', 'Score': '0', 'Max score': '4', 'Reversibility': 'other: not applicable'}]</t>
  </si>
  <si>
    <t>252-899-6</t>
  </si>
  <si>
    <t>CCCCNC1CC(NC(C1)(C)C)(C)C</t>
  </si>
  <si>
    <t>[{'Irritation parameter': 'conjunctivae score', 'Basis': 'other: animals 01 and 02', 'Time point': '24, 48 and 72 hours', 'Score': '= 2 = 2.3', 'Max score': '3', 'Reversibility': 'fully reversible'}, {'Irritation parameter': 'chemosis score', 'Basis': 'mean', 'Time point': '24, 48 and 72 hours', 'Score': '= 1 2', 'Max score': '4', 'Reversibility': 'fully reversible'}, {'Irritation parameter': 'cornea score', 'Basis': 'mean', 'Time point': '24, 48 and 72 hours', 'Score': '0.7', 'Max score': '4', 'Reversibility': 'fully reversible'}, {'Irritation parameter': 'iris score', 'Basis': 'mean', 'Time point': '24, 48 and 72 hours', 'Score': '0', 'Max score': '2', 'Reversibility': 'fully reversible'}]</t>
  </si>
  <si>
    <t>256-283-8</t>
  </si>
  <si>
    <t>C[N+](C)(CCOC(=O)C=C)CC1=CC=CC=C1.[Cl-]</t>
  </si>
  <si>
    <t>[{'Irritation parameter': 'cornea score', 'Basis': 'mean', 'Time point': '24-48-72 h', 'Score': '1', 'Max score': '4', 'Reversibility': 'fully reversible within: 8 d', 'Remarks': 'see table for details'}, {'Irritation parameter': 'iris score', 'Basis': 'mean', 'Time point': '24-48-72 h', 'Score': '0.44', 'Max score': '2', 'Reversibility': 'fully reversible within: 8 d', 'Remarks': 'see table for details'}, {'Irritation parameter': 'conjunctivae score', 'Basis': 'mean', 'Time point': '24-48-72 h', 'Score': '2', 'Max score': '3', 'Reversibility': 'fully reversible within: 8 d', 'Remarks': 'see table for details'}, {'Irritation parameter': 'chemosis score', 'Basis': 'mean', 'Time point': '24-48-72 h', 'Score': '1', 'Max score': '4', 'Reversibility': 'fully reversible within: 8 d', 'Remarks': 'see table for details'}]</t>
  </si>
  <si>
    <t>201-758-7</t>
  </si>
  <si>
    <t>CC1=C(C(=CC=C1)C)N</t>
  </si>
  <si>
    <t>[{'Irritation parameter': 'cornea score', 'Basis': 'mean of all 3 animals', 'Time point': 'mean of 24, 48 and 72 h', 'Score': '0', 'Max score': '4', 'Reversibility': 'other: reversibility not applicable'}, {'Irritation parameter': 'iris score', 'Basis': 'mean of all 3 animals', 'Time point': 'mean of 24, 48 and 72 h', 'Score': '0', 'Max score': '2', 'Reversibility': 'other: reversibility not applicable'}, {'Irritation parameter': 'conjunctivae score', 'Basis': 'animal #1', 'Time point': 'mean of 24, 48 and 72 h', 'Score': '1.33', 'Max score': '3', 'Reversibility': 'fully reversible within: 72 h'}, {'Irritation parameter': 'conjunctivae score', 'Basis': 'animal #2', 'Time point': 'mean of 24, 48 and 72 h', 'Score': '0.33', 'Max score': '3', 'Reversibility': 'fully reversible within: 48 h'}, {'Irritation parameter': 'conjunctivae score', 'Basis': 'animal #3', 'Time point': 'mean of 24, 48 and 72 h', 'Score': '0.33', 'Max score': '3', 'Reversibility': 'fully reversible within: 48 h'}, {'Irritation parameter': 'chemosis score', 'Basis': 'animal #1', 'Time point': 'mean of 24, 48 and 72 h', 'Score': '1.33', 'Max score': '4', 'Reversibility': 'fully reversible within: 72 h'}, {'Irritation parameter': 'chemosis score', 'Basis': 'animal #2', 'Time point': 'mean of 24, 48 and 72 h', 'Score': '0.33', 'Max score': '4', 'Reversibility': 'fully reversible within: 48 h'}, {'Irritation parameter': 'chemosis score', 'Basis': 'animal #3', 'Time point': 'mean of 24, 48 and 72 h', 'Score': '0.33', 'Max score': '4', 'Reversibility': 'fully reversible within: 48 h'}]</t>
  </si>
  <si>
    <t>201-064-4</t>
  </si>
  <si>
    <t>C(C(CO)(CO)N)O</t>
  </si>
  <si>
    <t>[{'Irritation parameter': 'cornea score', 'Basis': 'animal #1', 'Time point': '24, 48, 72 h', 'Score': '3.3', 'Max score': '4', 'Reversibility': 'fully reversible within: 14 d'}, {'Irritation parameter': 'iris score', 'Basis': 'animal #1', 'Time point': '24, 48, 72 h', 'Score': '0.5', 'Max score': '2', 'Reversibility': 'fully reversible within: 3d'}, {'Irritation parameter': 'conjunctivae score', 'Basis': 'animal #1', 'Time point': '24, 48, 72 h', 'Score': '2.7', 'Max score': '3', 'Reversibility': 'fully reversible within: 7d'}, {'Irritation parameter': 'chemosis score', 'Basis': 'animal #1', 'Time point': '24, 48, 72 h', 'Score': '2', 'Max score': '2', 'Reversibility': 'fully reversible within: 7d'}, {'Irritation parameter': 'cornea score', 'Basis': 'animal #2', 'Time point': '24, 48, 72 h', 'Score': '2', 'Max score': '4', 'Reversibility': 'fully reversible within: 7d'}, {'Irritation parameter': 'iris score', 'Basis': 'animal #2', 'Time point': '24, 48, 72 h', 'Score': '1', 'Max score': '2', 'Reversibility': 'fully reversible within: 7d'}, {'Irritation parameter': 'conjunctivae score', 'Basis': 'animal #2', 'Time point': '24, 48, 72 h', 'Score': '2', 'Max score': '3', 'Reversibility': 'fully reversible within: 7d'}, {'Irritation parameter': 'chemosis score', 'Basis': 'animal #2', 'Time point': '24, 48, 72 h', 'Score': '2', 'Max score': '3', 'Reversibility': 'fully reversible within: 7d'}]</t>
  </si>
  <si>
    <t>201-873-2</t>
  </si>
  <si>
    <t>C1=CC=C(C(=C1)C(=O)O)C(=O)O</t>
  </si>
  <si>
    <t>[{'Irritation parameter': 'cornea score', 'Basis': 'animal: 250', 'Time point': 'mean 24 - 72 hrs', 'Score': '1', 'Reversibility': 'fully reversible within: 7 days'}, {'Irritation parameter': 'cornea score', 'Basis': 'animal: 330', 'Time point': 'mean 24 - 72 hrs', 'Score': '1', 'Reversibility': 'fully reversible within: 7 days'}, {'Irritation parameter': 'cornea score', 'Basis': 'animal: 356', 'Time point': 'mean 24 - 72 hrs', 'Score': '1', 'Reversibility': 'fully reversible within: 7 days'}, {'Irritation parameter': 'iris score', 'Basis': 'animal: 250', 'Time point': 'mean 24 - 72 hrs', 'Score': '1', 'Reversibility': 'fully reversible within: 7 days'}, {'Irritation parameter': 'iris score', 'Basis': 'animal: 330', 'Time point': 'mean 24 - 72 hrs', 'Score': '0.67', 'Reversibility': 'fully reversible within: 72 hours'}, {'Irritation parameter': 'iris score', 'Basis': 'animal: 356', 'Time point': 'mean 24 - 72 hrs', 'Score': '1', 'Reversibility': 'fully reversible within: 7 days'}, {'Irritation parameter': 'conjunctivae score', 'Basis': 'animal: 250', 'Time point': 'mean 24 - 72 hrs', 'Score': '3', 'Reversibility': 'fully reversible within: 14 days'}, {'Irritation parameter': 'chemosis score', 'Basis': 'animal: 250', 'Time point': 'mean 24 - 72 hrs', 'Score': '2', 'Reversibility': 'fully reversible within: 7 days'}, {'Irritation parameter': 'conjunctivae score', 'Basis': 'animal: 330', 'Time point': 'mean 24 - 72 hrs', 'Score': '2.33', 'Reversibility': 'fully reversible within: 14 days'}, {'Irritation parameter': 'chemosis score', 'Basis': 'animal: 330', 'Time point': 'mean 24 - 72 hrs', 'Score': '1.67', 'Reversibility': 'fully reversible within: 7 days'}, {'Irritation parameter': 'conjunctivae score', 'Basis': 'animal: 356', 'Time point': 'mean 24 - 72 hrs', 'Score': '3', 'Reversibility': 'fully reversible within: 14 days'}, {'Irritation parameter': 'chemosis score', 'Basis': 'animal: 356', 'Time point': 'mean 24 - 72 hrs', 'Score': '1.67', 'Reversibility': 'fully reversible within: 10 days'}]</t>
  </si>
  <si>
    <t>230-638-7</t>
  </si>
  <si>
    <t>C1C(O1)COC(=O)C2=CC(=C(C=C2)C(=O)OCC3CO3)C(=O)OCC4CO4</t>
  </si>
  <si>
    <t>[{'Irritation parameter': 'cornea score', 'Basis': 'mean based on 6 animals', 'Time point': '24, 48, 72 hours', 'Score': '0', 'Max score': '4', 'Reversibility': 'other: not applicable'}, {'Irritation parameter': 'iris score', 'Basis': 'mean based on 6 animals', 'Time point': '24, 48, 72 hours', 'Score': '0', 'Max score': '2', 'Reversibility': 'other: not applicable'}, {'Irritation parameter': 'conjunctivae score redness', 'Basis': 'mean based on 6 animals', 'Time point': '24, 48, 72 hours', 'Score': '0.44', 'Max score': '3', 'Reversibility': 'fully reversible within: 72 hours'}, {'Irritation parameter': 'chemosis score', 'Basis': 'mean based on 6 animals', 'Time point': '24, 48, 72 hours', 'Score': '0.22', 'Max score': '4', 'Reversibility': 'fully reversible within: 72 hours'}, {'Irritation parameter': 'conjunctivae score discharge', 'Basis': 'mean based on 6 animals', 'Time point': '24, 48, 72 hours', 'Score': '0.22', 'Max score': '3', 'Reversibility': 'fully reversible within: 72 hours'}]</t>
  </si>
  <si>
    <t>231-391-8</t>
  </si>
  <si>
    <t>C[N+]1(CCOCC1)[O-]</t>
  </si>
  <si>
    <t>[{'Irritation parameter': 'cornea score', 'Basis': 'mean', 'Time point': '24/48/72 hours', 'Score': '1', 'Max score': '4', 'Reversibility': 'not fully reversible within: 14 days'}, {'Irritation parameter': 'cornea score', 'Basis': 'animal #1', 'Time point': '24/48/72 hours', 'Score': '1.67', 'Max score': '4', 'Reversibility': 'not fully reversible within: 14 d', 'Remarks': 'score 3 after 14 d; fluorescein test positive at d 14'}, {'Irritation parameter': 'cornea score', 'Basis': 'animal #2', 'Time point': '24/48/72 hours', 'Score': '1.33', 'Max score': '4', 'Reversibility': 'fully reversible within: 14 d'}, {'Irritation parameter': 'cornea score', 'Basis': 'animal #3', 'Time point': '24/48/72 hours', 'Score': '0', 'Max score': '4', 'Reversibility': 'other: no efects'}, {'Irritation parameter': 'iris score', 'Basis': 'mean', 'Time point': '24/48/72 hours', 'Score': '0.33', 'Max score': '2', 'Reversibility': 'fully reversible within: 14 days'}, {'Irritation parameter': 'iris score', 'Basis': 'animal #1', 'Time point': '24/48/72 hours', 'Score': '1', 'Max score': '2', 'Reversibility': 'fully reversible within: 14 d'}, {'Irritation parameter': 'iris score', 'Basis': 'animal #2', 'Time point': '24/48/72 hours', 'Score': '0', 'Max score': '2', 'Reversibility': 'other: no effects'}, {'Irritation parameter': 'iris score', 'Basis': 'animal #3', 'Time point': '24/48/72 hours', 'Score': '0', 'Max score': '2', 'Reversibility': 'other: no effects'}, {'Irritation parameter': 'conjunctivae score', 'Basis': 'mean', 'Time point': '24/48/72 hours', 'Score': '2.55', 'Max score': '3', 'Reversibility': 'not fully reversible within: 14 days'}, {'Irritation parameter': 'conjunctivae score', 'Basis': 'animal #1', 'Time point': '24/48/72 hours', 'Score': '3', 'Max score': '3', 'Reversibility': 'not fully reversible within: 14 d', 'Remarks': 'score 1 after 14 d'}, {'Irritation parameter': 'conjunctivae score', 'Basis': 'animal #2', 'Time point': '24/48/72 hours', 'Score': '2.33', 'Max score': '3', 'Reversibility': 'fully reversible within: 14 d'}, {'Irritation parameter': 'chemosis score', 'Basis': 'animal #3', 'Time point': '24/48/72 hours', 'Score': '2.33', 'Max score': '3', 'Reversibility': 'fully reversible within: 14 d'}, {'Irritation parameter': 'chemosis score', 'Basis': 'mean', 'Time point': '24/48/72 hours', 'Score': '1.55', 'Max score': '4', 'Reversibility': 'fully reversible within: 14 days'}, {'Irritation parameter': 'chemosis score', 'Basis': 'animal #1', 'Time point': '24/48/72 hours', 'Score': '2.33', 'Max score': '4', 'Reversibility': 'fully reversible within: 14 d'}, {'Irritation parameter': 'chemosis score', 'Basis': 'animal #2', 'Time point': '24/48/72 hours', 'Score': '1', 'Max score': '4', 'Reversibility': 'fully reversible within: 14 d'}, {'Irritation parameter': 'chemosis score', 'Basis': 'animal #3', 'Time point': '24/48/72 hours', 'Score': '1.33', 'Max score': '4', 'Reversibility': 'fully reversible within: 14 d'}]</t>
  </si>
  <si>
    <t>201-148-0</t>
  </si>
  <si>
    <t>CC(C)CO</t>
  </si>
  <si>
    <t>[{'Irritation parameter': 'cornea score', 'Basis': 'mean of 6 animals', 'Time point': '24, 48 and 72 hours', 'Score': '0', 'Max score': '4', 'Reversibility': 'other: not applicable'}, {'Irritation parameter': 'iris score', 'Basis': 'mean of 6 animals', 'Time point': '24, 48 and 72 hours', 'Score': '0', 'Max score': '2', 'Reversibility': 'other: not applicable'}, {'Irritation parameter': 'conjunctivae score', 'Basis': 'mean of 6 animals', 'Time point': '48 and 72 hours', 'Score': '0', 'Max score': '3', 'Reversibility': 'other: not applicable'}, {'Irritation parameter': 'chemosis score', 'Basis': 'mean of 6 animals', 'Time point': '48 and 72 hours', 'Score': '0', 'Max score': '4', 'Reversibility': 'other: not applicable'}]</t>
  </si>
  <si>
    <t>201-603-3</t>
  </si>
  <si>
    <t>C1=CC=C2C(=C1)C(=O)NC2=O</t>
  </si>
  <si>
    <t>[{'Irritation parameter': 'cornea score', 'Basis': 'animal: 1724', 'Time point': 'Mean of 24 hr, 48 hr, 72 hr', 'Score': '0', 'Max score': '0'}, {'Irritation parameter': 'iris score', 'Basis': 'animal: 1274', 'Time point': 'Mean of 24 hr, 48 hr, 72 hr', 'Score': '0', 'Max score': '0'}, {'Irritation parameter': 'conjunctivae score', 'Basis': 'animal: 1274', 'Time point': 'Mean of 24 hr, 48 hr, 72 hr', 'Score': '0.33', 'Max score': '1', 'Reversibility': 'fully reversible within: 24 hr'}, {'Irritation parameter': 'chemosis score', 'Basis': 'animal: 1274', 'Time point': 'Mean of 24 hr, 48 hr, 72 hr', 'Score': '0.33', 'Max score': '1', 'Reversibility': 'fully reversible within: 24 hr'}, {'Irritation parameter': 'cornea score', 'Basis': 'animal: 1664', 'Time point': 'Mean of 24 hr, 48 hr, 72 hr', 'Score': '0', 'Max score': '0'}, {'Irritation parameter': 'iris score', 'Basis': 'animal: 1664', 'Time point': 'Mean of 24 hr, 48 hr, 72 hr', 'Score': '0', 'Max score': '0'}, {'Irritation parameter': 'conjunctivae score', 'Basis': 'animal: 1664', 'Time point': 'Mean of 24 hr, 48 hr, 72 hr', 'Score': '0.33', 'Max score': '1', 'Reversibility': 'fully reversible within: 24 hr'}, {'Irritation parameter': 'chemosis score', 'Basis': 'animal: 1664', 'Time point': 'Mean of 24 hr, 48 hr, 72 hr', 'Score': '0.33', 'Max score': '1', 'Reversibility': 'fully reversible within: 24 hr'}, {'Irritation parameter': 'cornea score', 'Basis': 'animal: 1665', 'Time point': 'Mean of 24 hr, 48 hr, 72 hr', 'Score': '0', 'Max score': '0'}, {'Irritation parameter': 'iris score', 'Basis': 'animal: 1665', 'Time point': 'Mean of 24 hr, 48 hr, 72 hr', 'Score': '0', 'Max score': '0'}, {'Irritation parameter': 'chemosis score', 'Basis': 'animal: 1665', 'Time point': 'Mean of 24 hr, 48 hr, 72 hr', 'Score': '0.33', 'Max score': '1', 'Reversibility': 'fully reversible within: 24 hr'}, {'Irritation parameter': 'conjunctivae score', 'Basis': 'animal: 1665', 'Time point': 'Mean of 24 hr, 48 hr, 72 hr', 'Score': '0.33', 'Max score': '1', 'Reversibility': 'fully reversible within: 24 hr'}, {'Irritation parameter': 'cornea score', 'Basis': 'animal: 1666', 'Time point': 'Mean of 24 hr, 48 hr, 72 hr', 'Score': '0', 'Max score': '0'}, {'Irritation parameter': 'iris score', 'Basis': 'animal: 1666', 'Time point': 'Mean of 24 hr, 48 hr, 72 hr', 'Score': '0', 'Max score': '0'}, {'Irritation parameter': 'conjunctivae score', 'Basis': 'animal: 1666', 'Time point': 'Mean of 24 hr, 48 hr, 72 hr', 'Score': '0.33', 'Max score': '1', 'Reversibility': 'fully reversible within: 24 hr'}, {'Irritation parameter': 'chemosis score', 'Basis': 'animal: 1666', 'Time point': 'Mean of 24 hr, 48 hr, 72 hr', 'Score': '0.33', 'Max score': '1', 'Reversibility': 'fully reversible within: 24 hr'}]</t>
  </si>
  <si>
    <t>201-061-8</t>
  </si>
  <si>
    <t>CCOC(=O)C1C(O1)(C)C2=CC=CC=C2</t>
  </si>
  <si>
    <t>[{'Irritation parameter': 'cornea score', 'Basis': 'mean out of all 3 animals', 'Time point': 'mean over 24, 48 and 72 h', 'Score': '0', 'Max score': '4', 'Reversibility': 'other: reversibility not applicable'}, {'Irritation parameter': 'iris score', 'Basis': 'mean out of all 3 animals', 'Time point': 'mean over 24, 48 and 72 h', 'Score': '0', 'Max score': '2', 'Reversibility': 'other: reversibility not applicable'}, {'Irritation parameter': 'conjunctivae score', 'Basis': 'mean out of all 3 animals', 'Time point': 'mean over 24, 48 and 72 h', 'Score': '0.3', 'Max score': '3', 'Reversibility': 'fully reversible within: 48 h'}, {'Irritation parameter': 'chemosis score', 'Basis': 'mean out of all 3 animals', 'Time point': 'mean over 24, 48 and 72 h', 'Score': '0', 'Max score': '4', 'Reversibility': 'fully reversible within: reversibility not applicable'}]</t>
  </si>
  <si>
    <t>201-089-0</t>
  </si>
  <si>
    <t>CCCCCCC(=O)OCC(CC)(COC(=O)CCCCCC)COC(=O)CCCCCC</t>
  </si>
  <si>
    <t>[{'Irritation parameter': 'cornea score', 'Basis': 'mean', 'Time point': '24 - 72 h', 'Score': '0', 'Max score': '4', 'Reversibility': 'other: no effects'}, {'Irritation parameter': 'iris score', 'Basis': 'mean', 'Time point': '24 - 72 h', 'Score': '0', 'Max score': '2', 'Reversibility': 'other: no effects'}, {'Irritation parameter': 'conjunctivae score', 'Basis': 'mean', 'Time point': '24 - 72 h', 'Score': '1.22', 'Max score': '3', 'Reversibility': 'fully reversible within: 7 d', 'Remarks': 'see table for details'}, {'Irritation parameter': 'chemosis score', 'Basis': 'mean', 'Time point': '24 - 72 h', 'Score': '0.22', 'Max score': '3', 'Reversibility': 'fully reversible within: 24/48 h', 'Remarks': 'fully reversible in 1/3 animals within 24 h, in 2/3 animals within 48 h'}, {'Irritation parameter': 'cornea score', 'Basis': 'animal #1', 'Time point': '24, 48 and 72h', 'Score': '0', 'Max score': '4'}, {'Irritation parameter': 'cornea score', 'Basis': 'animal #2', 'Time point': '24, 48 and 72h', 'Score': '0', 'Max score': '4'}, {'Irritation parameter': 'cornea score', 'Basis': 'animal #3', 'Time point': '24, 48 and 72h', 'Score': '0', 'Max score': '4'}, {'Irritation parameter': 'iris score', 'Basis': 'animal #1', 'Time point': '24, 48 and 72h', 'Score': '0', 'Max score': '2'}, {'Irritation parameter': 'iris score', 'Basis': 'animal #2', 'Time point': '24, 48 and 72h', 'Score': '0', 'Max score': '2'}, {'Irritation parameter': 'iris score', 'Basis': 'animal #3', 'Time point': '24, 48 and 72h', 'Score': '0', 'Max score': '2'}, {'Irritation parameter': 'conjunctivae score', 'Basis': 'animal #1', 'Time point': '24, 48 and 72h (mean)', 'Score': '1.3', 'Max score': '3', 'Reversibility': 'fully reversible within: 7 days'}, {'Irritation parameter': 'conjunctivae score', 'Basis': 'animal #2', 'Time point': '24, 48 and 72h (mean)', 'Score': '1', 'Max score': '3', 'Reversibility': 'fully reversible within: 72h'}, {'Irritation parameter': 'conjunctivae score', 'Basis': 'animal #3', 'Time point': '24, 48 and 72h (mean)', 'Score': '1.3', 'Max score': '3', 'Reversibility': 'fully reversible within: 72h'}, {'Irritation parameter': 'chemosis score', 'Basis': 'animal #1', 'Time point': '24, 48 and 72h (mean)', 'Score': '0', 'Max score': '3'}, {'Irritation parameter': 'chemosis score', 'Basis': 'animal #2', 'Time point': '24, 48 and 72h', 'Score': '0.3', 'Max score': '3', 'Reversibility': 'fully reversible within: 72h'}, {'Irritation parameter': 'chemosis score', 'Basis': 'animal #3', 'Time point': '24, 48 and 72h (mean)', 'Score': '0.3', 'Max score': '3', 'Reversibility': 'fully reversible within: 72h'}]</t>
  </si>
  <si>
    <t>253-256-2</t>
  </si>
  <si>
    <t>C1=CC=C2C(=C1)C(=C3C(=O)NC(=O)NC3=O)NC2=C4C(=O)NC(=O)NC4=O</t>
  </si>
  <si>
    <t>[{'Irritation parameter': 'chemosis score', 'Basis': 'mean 3 rabbits', 'Time point': '24, 48 and 72 hours', 'Score': '0.3', 'Max score': '4', 'Reversibility': 'fully reversible within: 24-72 hours'}, {'Irritation parameter': 'conjunctivae score (Redness)', 'Basis': 'mean 3 rabbits', 'Time point': '24, 48 and 72 hours', 'Score': '0.6', 'Max score': '3', 'Reversibility': 'fully reversible within: 48-72 hours'}, {'Irritation parameter': 'iris score', 'Basis': 'mean 3 rabbits', 'Time point': '24, 48 and 72 hours', 'Score': '0.1', 'Max score': '2', 'Reversibility': 'fully reversible within: 48 hours', 'Remarks': '(1 animal)'}, {'Irritation parameter': 'cornea score (opacity)', 'Basis': 'mean 3 rabbits', 'Time point': '24, 48 and 72 hours', 'Score': '0.3', 'Max score': '4', 'Reversibility': 'fully reversible within: 48-72 hours'}, {'Irritation parameter': 'cornea score (area)', 'Basis': 'mean 3 rabbits', 'Time point': '24-48-72 hours', 'Score': '0.3', 'Max score': '4', 'Reversibility': 'fully reversible within: 48-72 hours'}]</t>
  </si>
  <si>
    <t>201-132-3</t>
  </si>
  <si>
    <t>CC(C)(C#N)N=NC(C)(C)C#N</t>
  </si>
  <si>
    <t>[{'Irritation parameter': 'other: conjunctiva chemosis', 'Basis': 'mean', 'Time point': '24, 48, 72 hrs', 'Score': '0.18', 'Reversibility': 'fully reversible within: 7 days', 'Remarks': '100% concentration'}, {'Irritation parameter': 'other: conjunctiva chemosis', 'Basis': 'mean', 'Time point': '24, 48, 72 hrs', 'Score': '0', 'Remarks': '30% concentration'}, {'Irritation parameter': 'other: conjunctiva chemosis', 'Basis': 'mean', 'Time point': '24, 48, 72 hrs', 'Score': '0', 'Remarks': '10% concentration'}, {'Irritation parameter': 'other: conjunctiva chemosis', 'Basis': 'mean', 'Time point': '24, 48, 72 hrs', 'Score': '0', 'Remarks': '3% concentration'}, {'Irritation parameter': 'other: conjunctiva redness', 'Basis': 'mean', 'Time point': '24, 48, 72 hrs', 'Score': '2.29', 'Reversibility': 'fully reversible within: 7 days', 'Remarks': '100% concentration'}, {'Irritation parameter': 'other: conjunctiva redness', 'Basis': 'mean', 'Time point': '24, 48, 72 hrs', 'Score': '0.28', 'Remarks': '30% concentration'}, {'Irritation parameter': 'other: conjunctiva redness', 'Basis': 'mean', 'Time point': '24, 48, 72 hrs', 'Score': '0', 'Remarks': '10% concentration'}, {'Irritation parameter': 'other: conjunctiva redness', 'Basis': 'mean', 'Time point': '24, 48, 72 hrs', 'Score': '0', 'Remarks': '3% concentration'}, {'Irritation parameter': 'iris score', 'Basis': 'mean', 'Time point': '24, 48, 72 hrs', 'Score': '0.41', 'Reversibility': 'fully reversible within: 4 days', 'Remarks': '100% concentration'}, {'Irritation parameter': 'iris score', 'Basis': 'mean', 'Time point': '24, 48, 72 hrs', 'Score': '0', 'Remarks': '30% concentration'}, {'Irritation parameter': 'iris score', 'Basis': 'mean', 'Time point': '24, 48, 72 hrs', 'Score': '0', 'Remarks': '10% concentration'}, {'Irritation parameter': 'iris score', 'Basis': 'mean', 'Time point': '24, 48, 72 hrs', 'Score': '0', 'Remarks': '3% concentration'}, {'Irritation parameter': 'other: cornea opacity', 'Basis': 'mean', 'Time point': '24, 48, 72 hrs', 'Score': '1', 'Remarks': '100% concentration'}, {'Irritation parameter': 'other: cornea opacity', 'Basis': 'mean', 'Time point': '24, 48, 72 hrs', 'Score': '0', 'Remarks': '30% concentration'}, {'Irritation parameter': 'other: cornea opacity', 'Basis': 'mean', 'Time point': '24, 28, 72 hrs', 'Score': '0', 'Remarks': '10% concentration'}, {'Irritation parameter': 'other: cornea opacity', 'Basis': 'mean', 'Time point': '24, 48, 72 hrs', 'Score': '0', 'Remarks': '3% concentration'}]</t>
  </si>
  <si>
    <t>201-134-4</t>
  </si>
  <si>
    <t>CC(=CCCC(C)(C=C)O)C</t>
  </si>
  <si>
    <t>[{'Irritation parameter': 'cornea score', 'Basis': 'mean 3 animals', 'Time point': '1 hr', 'Score': '0', 'Max score': '4', 'Reversibility': 'other: not applicable'}, {'Irritation parameter': 'cornea score', 'Basis': 'mean 3 animals', 'Time point': 'mean of 24, 48, 72 hrs', 'Score': '0', 'Max score': '4', 'Reversibility': 'other: not applicable'}, {'Irritation parameter': 'iris score', 'Basis': 'mean 3 animals', 'Time point': '1 hr', 'Score': '0', 'Max score': '2', 'Reversibility': 'other: not applicable'}, {'Irritation parameter': 'iris score', 'Basis': 'mean 3 animals', 'Time point': 'mean of 24, 48, 72 hrs', 'Score': '0', 'Max score': '2', 'Reversibility': 'other: not applicable'}, {'Irritation parameter': 'conjunctivae score redness', 'Basis': 'mean 3 animals', 'Time point': '1 hr', 'Score': '2.3', 'Max score': '3', 'Reversibility': 'fully reversible within: 71 hours'}, {'Irritation parameter': 'conjunctivae score redness', 'Basis': 'mean 3 animals', 'Time point': 'mean of 24, 48, 72 hrs', 'Score': '1', 'Max score': '3', 'Reversibility': 'fully reversible within: 48 hours'}, {'Irritation parameter': 'chemosis score', 'Basis': 'mean 3 animals', 'Time point': '1 hr', 'Score': '2', 'Max score': '4', 'Reversibility': 'fully reversible within: 47 hours'}, {'Irritation parameter': 'chemosis score', 'Basis': 'mean 3 animals', 'Time point': 'mean of 24, 48, 72 hrs', 'Score': '0.33', 'Max score': '4', 'Reversibility': 'fully reversible within: 24 hours'}]</t>
  </si>
  <si>
    <t>201-151-7</t>
  </si>
  <si>
    <t>CCC(C)Cl</t>
  </si>
  <si>
    <t>[{'Irritation parameter': 'cornea score', 'Basis': 'mean', 'Time point': '24, 48, and 72 hours', 'Score': '0.5', 'Max score': '4', 'Reversibility': 'fully reversible within: 14 days', 'Remarks': 'See attached table for individual results'}, {'Irritation parameter': 'chemosis score', 'Basis': 'mean', 'Time point': '24, 48, and 72 hrs', 'Score': '0.3', 'Max score': '4', 'Reversibility': 'fully reversible within: 48 hrs', 'Remarks': 'See attached table for individual results'}, {'Irritation parameter': 'iris score', 'Basis': 'mean', 'Time point': '24, 48, and 72 hrs', 'Score': '0.2', 'Max score': '2', 'Reversibility': 'fully reversible within: 14 days', 'Remarks': 'See attached table for individual results'}, {'Irritation parameter': 'other: redness', 'Basis': 'mean', 'Time point': '24, 48, and 72 hrs', 'Score': '1.5', 'Max score': '3', 'Reversibility': 'fully reversible within: 14 days', 'Remarks': 'See attached table for individual results'}]</t>
  </si>
  <si>
    <t>201-158-5</t>
  </si>
  <si>
    <t>CCC(C)O</t>
  </si>
  <si>
    <t>[{'Irritation parameter': 'cornea score coneal opacity', 'Basis': 'mean of all tested animals', 'Time point': '24-48-72-hour', 'Score': '0', 'Max score': '4', 'Reversibility': 'other: not applicable', 'Remarks': 'see Table 1'}, {'Irritation parameter': 'iris score', 'Basis': 'mean of all tested animals', 'Time point': '24-48-72-hour', 'Score': '0', 'Max score': '2', 'Reversibility': 'fully reversible within: 24 hours (iridial irritation was observed at the 1-hour observation period)', 'Remarks': 'see Table 1'}, {'Irritation parameter': 'conjunctivae score redness', 'Basis': 'mean of all tested animals', 'Time point': '24-48-72-hour', 'Score': '0.3', 'Max score': '3', 'Reversibility': 'fully reversible 48 hours', 'Remarks': 'see Table 1'}, {'Irritation parameter': 'chemosis score', 'Basis': 'mean of all tested animals', 'Time point': '24-48-72-hour', 'Score': '0', 'Max score': '4', 'Reversibility': 'fully reversible 24 hours (chemosis was observed at the 1-hour observation period)', 'Remarks': 'see Table 1'}]</t>
  </si>
  <si>
    <t>253-575-7</t>
  </si>
  <si>
    <t>C1(=NC(=NC(=N1)N)N)N.C1(=O)NC(=O)NC(=O)N1</t>
  </si>
  <si>
    <t>[{'Irritation parameter': 'conjunctivae score redness', 'Basis': 'mean', 'Time point': '24+48+72 hours', 'Score': '2', 'Max score': '2', 'Reversibility': 'fully reversible within: 14 days'}, {'Irritation parameter': 'chemosis score', 'Basis': 'mean', 'Time point': '24+48+72 hours', 'Score': '1.66', 'Max score': '2', 'Reversibility': 'fully reversible within: 14days'}, {'Irritation parameter': 'iris score', 'Basis': 'mean', 'Time point': '24+48+72 hours', 'Score': '1', 'Max score': '1', 'Reversibility': 'fully reversible within: 21 days'}, {'Irritation parameter': 'cornea score', 'Basis': 'mean', 'Time point': '24+48+72 hours', 'Score': '2', 'Max score': '2.33', 'Reversibility': 'fully reversible within: 14days'}]</t>
  </si>
  <si>
    <t>201-173-7</t>
  </si>
  <si>
    <t>C=CC(=O)N</t>
  </si>
  <si>
    <t>[{'Irritation parameter': 'cornea score', 'Basis': 'mean', 'Time point': 'mean, 24, 48, 72 h p.appl.', 'Score': '1.7', 'Max score': '4'}, {'Irritation parameter': 'cornea score', 'Basis': 'animal #1 no. 93', 'Time point': 'mean, 24, 48, 72 h p.appl.', 'Score': '1.7', 'Max score': '4'}, {'Irritation parameter': 'cornea score', 'Basis': 'animal #2 no. 96', 'Time point': 'mean, 24, 48, 72 h p.appl.', 'Score': '1', 'Max score': '4'}, {'Irritation parameter': 'cornea score', 'Basis': 'animal #3 no. 98', 'Time point': 'mean, 24, 48, 72 h p.appl.', 'Score': '2.3', 'Max score': '4'}, {'Irritation parameter': 'iris score', 'Basis': 'mean', 'Time point': 'mean, 24, 48, 72 h p.appl.', 'Score': '1', 'Max score': '2'}, {'Irritation parameter': 'iris score', 'Basis': 'animal #1 no. 93', 'Time point': 'mean, 24, 48, 72 h p.appl.', 'Score': '1', 'Max score': '2'}, {'Irritation parameter': 'iris score', 'Basis': 'animal #2 no. 96', 'Time point': 'mean, 24, 48, 72 h p.appl.', 'Score': '1', 'Max score': '2'}, {'Irritation parameter': 'iris score', 'Basis': 'animal #3 no. 98', 'Time point': 'mean, 24, 48, 72 h p.appl.', 'Score': '1', 'Max score': '2'}, {'Irritation parameter': 'conjunctivae score , redness', 'Basis': 'mean', 'Time point': 'mean, 24, 48, 72 h p.appl.', 'Score': '2.9', 'Max score': '3'}, {'Irritation parameter': 'conjunctivae score , redness', 'Basis': 'animal #1 no. 93', 'Time point': 'mean, 24, 48, 72 h p.appl.', 'Score': '2.7', 'Max score': '3'}, {'Irritation parameter': 'conjunctivae score , redness', 'Basis': 'animal #2 no. 96', 'Time point': 'mean, 24, 48, 72 h p.appl.', 'Score': '3', 'Max score': '3'}, {'Irritation parameter': 'conjunctivae score , redness', 'Basis': 'animal #3 no. 98', 'Time point': 'mean, 24, 48, 72 h p.appl.', 'Score': '3', 'Max score': '3'}, {'Irritation parameter': 'conjunctivae score , chemosis', 'Basis': 'mean', 'Time point': 'mean, 24, 48, 72 h p.appl.', 'Score': '3', 'Max score': '4'}, {'Irritation parameter': 'conjunctivae score , chemosis', 'Basis': 'animal #1 no. 93', 'Time point': 'mean, 24, 48, 72 h p.appl.', 'Score': '3', 'Max score': '4'}, {'Irritation parameter': 'conjunctivae score , chemosis', 'Basis': 'animal #2 no. 96', 'Time point': 'mean, 24, 48, 72 h p.appl.', 'Score': '2.7', 'Max score': '4'}, {'Irritation parameter': 'conjunctivae score , chemosis', 'Basis': 'animal #3 no. 98', 'Time point': 'mean, 24, 48, 72 h p.appl.', 'Score': '3.3', 'Max score': '4'}]</t>
  </si>
  <si>
    <t>201-174-2</t>
  </si>
  <si>
    <t>C(C(=O)N)Cl</t>
  </si>
  <si>
    <t>[{'Irritation parameter': 'conjunctivae score redness', 'Basis': 'other: all 3 animals', 'Time point': '1 hour after treatment', 'Score': '1', 'Max score': '3'}, {'Irritation parameter': 'chemosis score', 'Basis': 'other: all 3 animals', 'Time point': '24, 48 and 72 hours after treatment', 'Score': '0', 'Max score': '4'}, {'Irritation parameter': 'iris score', 'Basis': 'other: all 3 animals', 'Time point': '1, 24, 48 and 72 hours after treatment', 'Score': '0', 'Max score': '2'}, {'Irritation parameter': 'cornea score', 'Basis': 'other: all 3 animals', 'Time point': '1, 24, 48 and 72 hours after treatment', 'Score': '0', 'Max score': '4'}]</t>
  </si>
  <si>
    <t>253-760-2</t>
  </si>
  <si>
    <t>C(CCl)OP(=O)(OCCCl)OCC(COP(=O)(OCCCl)OCCCl)(CCl)CCl</t>
  </si>
  <si>
    <t>[{'Irritation parameter': 'cornea score', 'Basis': 'mean , animals #1, #2, #3', 'Time point': 'mean, observations at 24, 48, 72 h', 'Score': '2.4', 'Max score': '3'}, {'Irritation parameter': 'iris score', 'Basis': 'mean , animals #1, #2, #3', 'Time point': 'mean, observations at 24, 48, 72 h', 'Score': '0.8', 'Max score': '1'}, {'Irritation parameter': 'conjunctivae score (reddening)', 'Basis': 'mean , animals #1, #2, #3', 'Time point': 'mean, observations at 24, 48, 72 h', 'Score': '2.2', 'Max score': '3'}, {'Irritation parameter': 'conjunctivae score (swelling)', 'Basis': 'mean , animals #1, #2, #3', 'Time point': 'mean, observations at 24, 48, 72 h', 'Score': '3.3', 'Max score': '4'}]</t>
  </si>
  <si>
    <t>201-180-5</t>
  </si>
  <si>
    <t>C(C(=O)O)O</t>
  </si>
  <si>
    <t>[{'Irritation parameter': 'cornea score', 'Basis': 'mean', 'Time point': 'mean values of the examinations after 24, 48 and 72 hours', 'Score': '1.3', 'Max score': '1.7', 'Reversibility': 'fully reversible within: 7 days after application'}, {'Irritation parameter': 'iris score', 'Basis': 'mean', 'Time point': 'mean values of the examinations after 24, 48 and 72 hours', 'Score': '1', 'Max score': '1', 'Reversibility': 'fully reversible within: 7 days after application'}, {'Irritation parameter': 'conjunctivae score', 'Basis': 'mean', 'Time point': 'mean values of the examinations after 24, 48 and 72 hours', 'Score': '2.7', 'Max score': '3', 'Reversibility': 'fully reversible within: 7 days after application', 'Remarks': 'At 24 and 72 hours after application, conjunctivae of the animals showed white discoloration, bleedings and partly ablations'}, {'Irritation parameter': 'chemosis score', 'Basis': 'mean', 'Time point': 'mean values of the examinations after 24, 48 and 72 hours', 'Score': '1.8', 'Max score': '2', 'Reversibility': 'fully reversible within: 7 days after application'}]</t>
  </si>
  <si>
    <t>201-185-2</t>
  </si>
  <si>
    <t>CC(=O)OC</t>
  </si>
  <si>
    <t>[{'Irritation parameter': 'conjunctivae score', 'Basis': 'mean', 'Time point': '24, 48, 72 h', 'Score': '2.6', 'Max score': '3', 'Reversibility': 'not reversible'}, {'Irritation parameter': 'chemosis score', 'Basis': 'mean', 'Time point': '24, 48, 72 h', 'Score': '1.7', 'Max score': '4', 'Reversibility': 'not reversible'}, {'Irritation parameter': 'iris score', 'Basis': 'mean', 'Time point': '24, 48, 72 h', 'Score': '0.7', 'Max score': '2', 'Reversibility': 'not reversible'}, {'Irritation parameter': 'cornea score', 'Basis': 'mean', 'Time point': '24, 48, 72 h', 'Score': '1.1', 'Max score': '4', 'Reversibility': 'not reversible'}]</t>
  </si>
  <si>
    <t>254-414-3</t>
  </si>
  <si>
    <t>CCCCCCCCCCCCOP(=O)([O-])[O-].[K+].[K+]</t>
  </si>
  <si>
    <t>[{'Irritation parameter': 'other: primary irritation score', 'Basis': 'mean', 'Time point': '1, 24, 48, 72 hrs', 'Score': '3.84', 'Max score': '4', 'Remarks': 'not rinsed'}, {'Irritation parameter': 'cornea score', 'Basis': 'mean Draize score', 'Time point': '24, 48, 72 hrs', 'Score': '1', 'Max score': '4', 'Reversibility': 'fully reversible within: 7 days', 'Remarks': 'classification of eye irritation study according to OECD-GHS-criteria; Hazard category 2B'}, {'Irritation parameter': 'iris score', 'Basis': 'mean Draize score', 'Time point': '24, 48, 72 hrs', 'Score': '0.11', 'Max score': '2', 'Reversibility': 'fully reversible within: 7 days', 'Remarks': 'classification of eye irritation study according to OECD-GHS-criteria; Hazard category: none'}, {'Irritation parameter': 'conjunctivae score', 'Basis': 'mean Draize score', 'Time point': '24, 48, 72 hrs', 'Score': '1.78', 'Max score': '3', 'Reversibility': 'fully reversible within: 7 days', 'Remarks': 'classification of eye irritation study according to OECD-GHS-criteria; Hazard category: none'}, {'Irritation parameter': 'chemosis score', 'Basis': 'mean Draize score', 'Time point': '24, 48, 72 hrs', 'Score': '0.44', 'Max score': '4', 'Reversibility': 'fully reversible within: 7 days', 'Remarks': 'classification of eye irritation study according to OECD-GHS-criteria; Hazard category: none'}]</t>
  </si>
  <si>
    <t>201-202-3</t>
  </si>
  <si>
    <t>CC(=C)C(=O)N</t>
  </si>
  <si>
    <t>[{'Irritation parameter': 'cornea score (opacity)', 'Basis': 'animal: #1, #2 and #3', 'Time point': 'mean of 24, 48 and 72 hrs', 'Score': '0', 'Max score': '4'}, {'Irritation parameter': 'iris score', 'Basis': 'animal #1', 'Time point': 'mean of 24, 48 and 72 hrs', 'Score': '0.3', 'Max score': '2', 'Reversibility': 'fully reversible within: 48 hours'}, {'Irritation parameter': 'iris score', 'Basis': 'animal: #2 and #3', 'Time point': 'mean of 24, 48 and 72 hrs', 'Score': '0', 'Max score': '2'}, {'Irritation parameter': 'conjunctivae score (redness)', 'Basis': 'animal #1', 'Time point': 'mean of 24, 48 and 72 hrs', 'Score': '0.3', 'Max score': '3', 'Reversibility': 'fully reversible within: 48 hours'}, {'Irritation parameter': 'conjunctivae score (redness)', 'Basis': 'animal: #2 and #3', 'Time point': 'mean of 24, 48 and 72 hrs', 'Score': '1.3', 'Max score': '3', 'Reversibility': 'fully reversible within: 7 days'}, {'Irritation parameter': 'chemosis score', 'Basis': 'animal: #1 and #3', 'Time point': 'mean of 24, 48 and 72 hrs', 'Score': '0', 'Max score': '4'}, {'Irritation parameter': 'chemosis score', 'Basis': 'animal #2', 'Time point': 'mean of 24, 48 and 72 hrs', 'Score': '0.3', 'Max score': '4', 'Reversibility': 'fully reversible within: 48 hours'}]</t>
  </si>
  <si>
    <t>254-996-9</t>
  </si>
  <si>
    <t>CC1=CC(=C(C(=C1CN2C(=O)N(C(=O)N(C2=O)CC3=C(C(=C(C=C3C)C(C)(C)C)O)C)CC4=C(C(=C(C=C4C)C(C)(C)C)O)C)C)O)C(C)(C)C</t>
  </si>
  <si>
    <t>[{'Irritation parameter': 'cornea score', 'Basis': 'mean', 'Time point': '24 - 72 hours', 'Score': '0', 'Max score': '4', 'Reversibility': 'other: not applicable, as no effects'}, {'Irritation parameter': 'iris score', 'Basis': 'mean', 'Time point': '24 - 72 hours', 'Score': '0', 'Max score': '2', 'Reversibility': 'other: not applicable, as no effects'}, {'Irritation parameter': 'conjunctivae score', 'Basis': 'mean', 'Time point': '24 - 72 hours', 'Score': '0', 'Max score': '3', 'Reversibility': 'other: not applicable, as no effects'}]</t>
  </si>
  <si>
    <t>255-005-2</t>
  </si>
  <si>
    <t>C1=CC=C2C(=C1)C=C(C(=O)C2=NNC3=C(C=CC(=C3)Cl)Cl)C(=O)NC4=CC(=C(C=C4Cl)NC(=O)C5=CC6=CC=CC=C6C(=NNC7=C(C=CC(=C7)Cl)Cl)C5=O)Cl</t>
  </si>
  <si>
    <t>CC1=C(C(CCC1)(C)C)C=CC(=O)C</t>
  </si>
  <si>
    <t>[{'Irritation parameter': 'cornea score', 'Basis': 'mean', 'Time point': '24, 48, 72 h', 'Score': '0.1', 'Max score': '4', 'Reversibility': 'fully reversible within: 72 h'}, {'Irritation parameter': 'iris score', 'Basis': 'mean', 'Time point': '24, 48, 72 h', 'Score': '0.2', 'Max score': '2', 'Reversibility': 'fully reversible within: 72 h'}, {'Irritation parameter': 'conjunctivae score', 'Basis': 'mean', 'Time point': '24, 48, 72 h', 'Score': '1', 'Max score': '3', 'Reversibility': 'fully reversible within: 72 h'}, {'Irritation parameter': 'chemosis score', 'Basis': 'mean', 'Time point': '24, 48, 72 h', 'Score': '0.1', 'Max score': '4', 'Reversibility': 'fully reversible within: 72 h'}]</t>
  </si>
  <si>
    <t>201-224-3</t>
  </si>
  <si>
    <t>255-217-5</t>
  </si>
  <si>
    <t>CCN(CC)C1=NC(=NC(=N1)NC2=C(C=CC(=C2)S(=O)(=O)[O-])S(=O)(=O)[O-])NC3=CC(=C(C=C3)C=CC4=C(C=C(C=C4)NC5=NC(=NC(=N5)N(CC)CC)NC6=C(C=CC(=C6)S(=O)(=O)[O-])S(=O)(=O)[O-])S(=O)(=O)[O-])S(=O)(=O)[O-].[Na+].[Na+].[Na+].[Na+].[Na+].[Na+]</t>
  </si>
  <si>
    <t>[{'Irritation parameter': 'cornea score', 'Basis': 'mean animal 1-3', 'Time point': '24,48 and 72 hours', 'Score': '0', 'Max score': '4', 'Reversibility': 'other: not applicable', 'Remarks': 'undiluted test substance'}, {'Irritation parameter': 'iris score', 'Basis': 'mean animal 1-3', 'Time point': '24, 48 and 72 hours', 'Score': '0', 'Max score': '2', 'Reversibility': 'other: not applicable', 'Remarks': 'undiluted test substance'}, {'Irritation parameter': 'conjunctivae score', 'Basis': 'mean animal 1-3', 'Time point': '24, 48, 72 hours', 'Score': '0.1', 'Max score': '3', 'Reversibility': 'fully reversible within: 48 hours', 'Remarks': 'undiluted test substance'}, {'Irritation parameter': 'chemosis score', 'Basis': 'mean animal 1-3', 'Time point': '24, 48 and 72 hours', 'Score': '0', 'Max score': '4', 'Reversibility': 'other: not applicable', 'Remarks': 'undiluted test substance'}]</t>
  </si>
  <si>
    <t>201-228-5</t>
  </si>
  <si>
    <t>CCCCCCCCCCCCCCCC(=O)OCC=C(C)C=CC=C(C)C=CC1=C(CCCC1(C)C)C</t>
  </si>
  <si>
    <t>[{'Irritation parameter': 'cornea score', 'Basis': 'animal #1', 'Time point': '24-48-72 h', 'Score': '1', 'Max score': '4', 'Reversibility': 'not fully reversible within: 8 days'}, {'Irritation parameter': 'cornea score', 'Basis': 'animal #2', 'Time point': '24-48-72 h', 'Score': '1', 'Max score': '4', 'Reversibility': 'fully reversible within: 8 days'}, {'Irritation parameter': 'cornea score', 'Basis': 'animal #3', 'Time point': '24-48-72 h', 'Score': '1', 'Max score': '4', 'Reversibility': 'fully reversible within: 8 days'}, {'Irritation parameter': 'iris score', 'Basis': 'animal #1', 'Time point': '24-48-72 h', 'Score': '1', 'Max score': '2', 'Reversibility': 'fully reversible within: 8 days'}, {'Irritation parameter': 'iris score', 'Basis': 'animal #2', 'Time point': '24-48-72 h', 'Score': '1', 'Max score': '2', 'Reversibility': 'fully reversible within: 8 days'}, {'Irritation parameter': 'iris score', 'Basis': 'animal #3', 'Time point': '24-48-72 h', 'Score': '1', 'Max score': '2', 'Reversibility': 'fully reversible within: 8 days'}, {'Irritation parameter': 'conjunctivae score', 'Basis': 'animal #1', 'Time point': '24-48-72 h', 'Score': '2', 'Max score': '3', 'Reversibility': 'not fully reversible within: 8 days'}, {'Irritation parameter': 'conjunctivae score', 'Basis': 'animal #2', 'Time point': '24-48-72 h', 'Score': '2', 'Max score': '3', 'Reversibility': 'not fully reversible within: 8 days'}, {'Irritation parameter': 'conjunctivae score', 'Basis': 'animal #3', 'Time point': '24-48-72 h', 'Score': '2', 'Max score': '3', 'Reversibility': 'not fully reversible within: 8 days'}, {'Irritation parameter': 'chemosis score', 'Basis': 'animal #1', 'Time point': '24-48-72 h', 'Score': '2', 'Max score': '4', 'Reversibility': 'fully reversible within: 8 days'}, {'Irritation parameter': 'chemosis score', 'Basis': 'animal #2', 'Time point': '24-48-72 h', 'Score': '2', 'Max score': '4', 'Reversibility': 'fully reversible within: 8 days'}, {'Irritation parameter': 'chemosis score', 'Basis': 'animal #3', 'Time point': '24-48-72 h', 'Score': '2', 'Max score': '4', 'Reversibility': 'fully reversible within: 8 days'}]</t>
  </si>
  <si>
    <t>201-247-9</t>
  </si>
  <si>
    <t>C1=CC(=CC=C1S(=O)(=O)C2=CC=C(C=C2)Cl)Cl</t>
  </si>
  <si>
    <t>[{'Irritation parameter': 'cornea score', 'Basis': 'mean', 'Time point': '24, 48 and 72 hours', 'Score': '1', 'Max score': '1', 'Reversibility': 'not reversible'}, {'Irritation parameter': 'iris score', 'Basis': 'mean', 'Time point': '24, 48 and 72 hours', 'Score': '0.3', 'Max score': '1'}, {'Irritation parameter': 'conjunctivae score', 'Basis': 'mean', 'Time point': '24, 48 and 72 hours', 'Score': '2.3', 'Max score': '3'}, {'Irritation parameter': 'chemosis score', 'Basis': 'mean', 'Time point': '24, 48 and 72 hours', 'Score': '1', 'Max score': '2'}]</t>
  </si>
  <si>
    <t>201-304-8</t>
  </si>
  <si>
    <t>CN1CCN(C1=O)C</t>
  </si>
  <si>
    <t>[{'Irritation parameter': 'cornea score', 'Basis': 'mean', 'Time point': '24+48+72 h', 'Score': '0', 'Max score': '4'}, {'Irritation parameter': 'iris score', 'Basis': 'mean', 'Time point': '24+48+72 h', 'Score': '0', 'Max score': '2'}, {'Irritation parameter': 'conjunctivae score', 'Basis': 'mean', 'Time point': '24+48+72 h', 'Score': '1.4', 'Max score': '3', 'Reversibility': 'fully reversible'}, {'Irritation parameter': 'chemosis score', 'Basis': 'mean', 'Time point': '24+48+72 h', 'Score': '1.6', 'Max score': '4', 'Reversibility': 'fully reversible'}]</t>
  </si>
  <si>
    <t>500-236-9</t>
  </si>
  <si>
    <t>CCC=CCCCCCCCCCCCCCCOCC</t>
  </si>
  <si>
    <t>257-182-1</t>
  </si>
  <si>
    <t>CC(=C)C(=O)NCCC[N+](C)(C)C.[Cl-]</t>
  </si>
  <si>
    <t>[{'Irritation parameter': 'cornea score', 'Basis': 'animal: 1-3', 'Time point': 'Mean of 24, 48 and 72 hours', 'Score': '0', 'Max score': '4', 'Reversibility': 'other: not applicable'}, {'Irritation parameter': 'iris score', 'Basis': 'animal: 1-3', 'Time point': 'Mean of 24, 48 and 72 hours', 'Score': '0', 'Max score': '2', 'Reversibility': 'other: not applicable'}, {'Irritation parameter': 'conjunctivae score', 'Basis': 'animal #1', 'Time point': 'Mean of 24, 48 and 72 hours', 'Score': '1', 'Max score': '3', 'Reversibility': 'not fully reversible within: 8 days'}, {'Irritation parameter': 'conjunctivae score', 'Basis': 'animal #2', 'Time point': 'Mean of 24, 48 and 72 hours', 'Score': '1', 'Max score': '3', 'Reversibility': 'not fully reversible within: 8 days'}, {'Irritation parameter': 'conjunctivae score', 'Basis': 'animal #3', 'Time point': 'Mean of 24, 48 and 72 hours', 'Score': '1', 'Max score': '3', 'Reversibility': 'not fully reversible within: 8 days'}, {'Irritation parameter': 'chemosis score', 'Basis': 'animal: 1-3', 'Time point': 'Mean of 24, 48 and 72 hours', 'Score': '0', 'Max score': '4', 'Reversibility': 'other: not applicable'}]</t>
  </si>
  <si>
    <t>257-288-8</t>
  </si>
  <si>
    <t>CC(CCC=C(C)C)CC#N</t>
  </si>
  <si>
    <t>[{'Irritation parameter': 'cornea score', 'Basis': 'mean', 'Time point': '24/48/72 hours', 'Score': '0', 'Max score': '4'}, {'Irritation parameter': 'iris score', 'Basis': 'mean', 'Time point': '24/48/72 hours', 'Score': '0', 'Max score': '2'}, {'Irritation parameter': 'conjunctivae score redness', 'Basis': 'mean', 'Time point': '24/48/72 hours', 'Score': '0.11', 'Max score': '3', 'Reversibility': 'fully reversible within: 2 days'}, {'Irritation parameter': 'chemosis score', 'Basis': 'mean', 'Time point': '24/48/72 hours', 'Score': '0', 'Max score': '4'}]</t>
  </si>
  <si>
    <t>257-573-7</t>
  </si>
  <si>
    <t>C(CC(=O)[O-])C(C(=O)[O-])N(CC(=O)[O-])CC(=O)[O-].[Na+].[Na+].[Na+].[Na+]</t>
  </si>
  <si>
    <t>[{'Irritation parameter': 'cornea score', 'Basis': 'mean all animals', 'Time point': '24, 48, and 72 hours', 'Score': '0', 'Max score': '4', 'Reversibility': 'other: not applicable'}, {'Irritation parameter': 'iris score', 'Basis': 'mean all animals', 'Time point': '24, 48, and 72 hours', 'Score': '0', 'Max score': '2', 'Reversibility': 'other: not applicable'}, {'Irritation parameter': 'conjunctivae score', 'Basis': 'mean all animals', 'Time point': '24, 48, and 72 hours', 'Score': '0.1', 'Max score': '3', 'Reversibility': 'other: not applicable'}, {'Irritation parameter': 'chemosis score', 'Basis': 'mean all animals', 'Time point': '24, 48, and 72 hours', 'Score': '0', 'Max score': '4', 'Reversibility': 'other: not applicable'}]</t>
  </si>
  <si>
    <t>201-853-3</t>
  </si>
  <si>
    <t>CC1=CC=CC=C1[N+](=O)[O-]</t>
  </si>
  <si>
    <t>[{'Irritation parameter': 'cornea score', 'Basis': 'mean', 'Time point': '24, 48, 72 hours', 'Score': '0.9', 'Max score': '4', 'Reversibility': 'fully reversible within: 7 days'}, {'Irritation parameter': 'iris score', 'Basis': 'mean', 'Time point': '24, 48, 72 hours', 'Score': '0.8', 'Max score': '2', 'Reversibility': 'fully reversible within: 7 days'}, {'Irritation parameter': 'conjunctivae score', 'Basis': 'mean', 'Time point': '24, 48, 72 hours', 'Score': '2.9', 'Max score': '3', 'Reversibility': 'fully reversible within: 14 days'}, {'Irritation parameter': 'chemosis score', 'Basis': 'mean', 'Time point': '24, 48, 72 hours', 'Score': '1', 'Max score': '4', 'Reversibility': 'fully reversible within: 7 days'}]</t>
  </si>
  <si>
    <t>258-132-1</t>
  </si>
  <si>
    <t>CC1(CC(CC(N1CCO)(C)C)O)C</t>
  </si>
  <si>
    <t>[{'Irritation parameter': 'cornea score', 'Basis': 'animal #1', 'Time point': '24 h - 48 h - 72 h', 'Score': '1.3', 'Max score': '4', 'Reversibility': 'not fully reversible within: 28 days'}, {'Irritation parameter': 'iris score', 'Basis': 'animal #1', 'Time point': '24 h - 48 h - 72 h', 'Score': '1', 'Max score': '2', 'Reversibility': 'fully reversible within: 14 days'}, {'Irritation parameter': 'conjunctivae score', 'Basis': 'animal #1', 'Time point': '24 h - 48 h - 72 h', 'Score': '2', 'Max score': '4', 'Reversibility': 'fully reversible within: 14 days'}, {'Irritation parameter': 'chemosis score', 'Basis': 'animal #1', 'Time point': '24 h - 48 h - 72 h', 'Score': '2.3', 'Max score': '4', 'Reversibility': 'fully reversible within: 14 days'}]</t>
  </si>
  <si>
    <t>202-509-5</t>
  </si>
  <si>
    <t>C1CC(=O)OC1</t>
  </si>
  <si>
    <t>[{'Irritation parameter': 'cornea score', 'Basis': 'animal: #1, #2, #3', 'Time point': '24, 48, 72 hours', 'Score': '1', 'Max score': '4', 'Reversibility': 'fully reversible within: 21 d at the latest'}, {'Irritation parameter': 'iris score', 'Basis': 'animal: #1, #3', 'Time point': '24, 48, 72 hours', 'Score': '0', 'Max score': '2'}, {'Irritation parameter': 'iris score', 'Basis': 'animal #2', 'Time point': '24, 48, 72 hours', 'Score': '= 0 = 1', 'Max score': '2', 'Reversibility': 'fully reversible within: 48 h', 'Remarks': 'mean score: 0.3'}, {'Irritation parameter': 'conjunctivae score', 'Basis': 'animal: #1, #2, #3', 'Time point': '24, 48, 72 hours', 'Score': '2', 'Max score': '3', 'Reversibility': 'fully reversible within: 21 d at the latest'}, {'Irritation parameter': 'chemosis score', 'Basis': 'animal #1', 'Time point': '24, 48, 72 hours', 'Score': '1', 'Max score': '4', 'Reversibility': 'fully reversible within: 7 d'}, {'Irritation parameter': 'chemosis score', 'Basis': 'animal: #2, #3', 'Time point': '24, 48, 72 hours', 'Score': '= 0 = 1', 'Max score': '4', 'Reversibility': 'fully reversible within: 7 d', 'Remarks': 'mean score: 0.7'}]</t>
  </si>
  <si>
    <t>202-859-9</t>
  </si>
  <si>
    <t>C1=CC=C(C=C1)CO</t>
  </si>
  <si>
    <t>[{'Irritation parameter': 'cornea score', 'Basis': 'mean 3 rabbits', 'Time point': '24-48-72 h', 'Score': '0', 'Max score': '4', 'Reversibility': 'other: no effects'}, {'Irritation parameter': 'iris score', 'Basis': 'animal #1', 'Time point': '24-48-72 h', 'Score': '0.33', 'Max score': '2', 'Reversibility': 'fully reversible within: 72 h'}, {'Irritation parameter': 'iris score', 'Basis': 'animal #2', 'Time point': '24-48-72 h', 'Score': '0', 'Max score': '2', 'Reversibility': 'other: no effects'}, {'Irritation parameter': 'iris score', 'Basis': 'animal #3', 'Time point': '24-48-72 h', 'Score': '0', 'Max score': '2', 'Reversibility': 'other: no effects'}, {'Irritation parameter': 'conjunctivae score', 'Basis': 'animal #1', 'Time point': '24-48-72 h', 'Score': '1.66', 'Max score': '3', 'Reversibility': 'fully reversible within: 72 h'}, {'Irritation parameter': 'conjunctivae score', 'Basis': 'animal #2', 'Time point': '24-48-72 h', 'Score': '1.66', 'Max score': '3', 'Reversibility': 'fully reversible within: 72 h'}, {'Irritation parameter': 'conjunctivae score', 'Basis': 'animal #3', 'Time point': '24-48-72 h', 'Score': '1.66', 'Max score': '3', 'Reversibility': 'fully reversible within: 72 h'}, {'Irritation parameter': 'chemosis score', 'Basis': 'animal #1', 'Time point': '24-48-72 h', 'Score': '0.66', 'Max score': '4', 'Reversibility': 'fully reversible within: 72 h'}, {'Irritation parameter': 'chemosis score', 'Basis': 'animal #2', 'Time point': '24-48-72 h', 'Score': '0.66', 'Max score': '4', 'Reversibility': 'fully reversible within: 72 h'}, {'Irritation parameter': 'chemosis score', 'Basis': 'animal #3', 'Time point': '24-48-72 h', 'Score': '0.66', 'Max score': '4', 'Reversibility': 'fully reversible within: 72 h'}]</t>
  </si>
  <si>
    <t>203-812-5</t>
  </si>
  <si>
    <t>C1OCOCO1</t>
  </si>
  <si>
    <t>[{'Irritation parameter': 'conjunctivae score', 'Basis': 'mean all animals', 'Time point': '24, 48, 72 hour observations', 'Score': '0.23', 'Max score': '3', 'Reversibility': 'fully reversible within: 7 days'}, {'Irritation parameter': 'iris score', 'Basis': 'mean all animals', 'Time point': '24, 48, 72 hour observations', 'Score': '0', 'Max score': '2'}, {'Irritation parameter': 'cornea score', 'Basis': 'mean all animals', 'Time point': '24, 48, 72 hour observations', 'Score': '0', 'Max score': '4'}, {'Irritation parameter': 'chemosis score', 'Basis': 'mean', 'Time point': '24, 48, 72 hour observations', 'Score': '0.07', 'Max score': '4', 'Reversibility': 'not fully reversible within: 48 hours'}]</t>
  </si>
  <si>
    <t>240-347-7</t>
  </si>
  <si>
    <t>CC=C1CC2CC1C=C2</t>
  </si>
  <si>
    <t>[{'Irritation parameter': 'cornea score', 'Basis': 'mean', 'Time point': '24, 48, 72 h', 'Score': '0', 'Max score': '4', 'Reversibility': 'other: no effects', 'Remarks': 'eyes not rinsed'}, {'Irritation parameter': 'iris score', 'Basis': 'mean', 'Time point': '24, 48, 72 h', 'Score': '0', 'Max score': '2', 'Reversibility': 'other: no effects', 'Remarks': 'eyes not rinsed'}, {'Irritation parameter': 'chemosis score', 'Basis': 'mean', 'Time point': '24, 48, 72 h', 'Score': '0', 'Max score': '4', 'Reversibility': 'other: no effects', 'Remarks': 'eyes not rinsed'}, {'Irritation parameter': 'conjunctivae score', 'Basis': 'mean', 'Time point': '24, 48, 72 h', 'Score': '0.2', 'Max score': '3', 'Reversibility': 'fully reversible within: 48 h', 'Remarks': 'eyes not rinsed'}]</t>
  </si>
  <si>
    <t>224-073-5</t>
  </si>
  <si>
    <t>C1=CC=C(C=C1)NC2=NC(=NC(=N2)N(CCO)CCO)NC3=CC(=C(C=C3)C=CC4=C(C=C(C=C4)NC5=NC(=NC(=N5)NC6=CC=CC=C6)N(CCO)CCO)S(=O)(=O)[O-])S(=O)(=O)[O-].[Na+].[Na+]</t>
  </si>
  <si>
    <t>225-822-9</t>
  </si>
  <si>
    <t>CC1=CC(=C(C=C1)NC(=O)C(C(=O)C)N=NC2=C(C=C(C=C2)C3=CC(=C(C=C3)N=NC(C(=O)C)C(=O)NC4=C(C=C(C=C4)C)C)Cl)Cl)C</t>
  </si>
  <si>
    <t>[{'Irritation parameter': 'cornea score', 'Basis': 'animal #1', 'Time point': '24-48-72 h', 'Score': '2', 'Max score': '4', 'Reversibility': 'not fully reversible within: 8 days', 'Remarks': 'see table for details'}, {'Irritation parameter': 'cornea score', 'Basis': 'animal #2', 'Time point': '24-48 h', 'Score': '2.5', 'Max score': '4', 'Reversibility': 'not fully reversible within: 8 days', 'Remarks': 'see table for details'}, {'Irritation parameter': 'cornea score', 'Basis': 'animal #3', 'Time point': '24-48-72 h', 'Score': '2.33', 'Max score': '4', 'Reversibility': 'not fully reversible within: 8 days', 'Remarks': 'see table for details'}, {'Irritation parameter': 'cornea score', 'Basis': 'animal #4', 'Time point': '24-48 h', 'Score': '1', 'Max score': '4', 'Reversibility': 'fully reversible within: 8 days'}, {'Irritation parameter': 'iris score', 'Basis': 'animal #1', 'Time point': '24-48-72 h', 'Score': '0.66', 'Max score': '2', 'Reversibility': 'not fully reversible within: 8 days', 'Remarks': 'see table for details'}, {'Irritation parameter': 'iris score', 'Basis': 'animal #2', 'Time point': '24-48 h', 'Score': '1', 'Max score': '2', 'Reversibility': 'fully reversible within: 8 days'}, {'Irritation parameter': 'iris score', 'Basis': 'animal #3', 'Time point': '24-48-72 h', 'Score': '0', 'Max score': '2', 'Reversibility': 'other: no effects'}, {'Irritation parameter': 'iris score', 'Basis': 'animal #4', 'Time point': '24-48 h', 'Score': '0', 'Max score': '2', 'Reversibility': 'other: no effects'}, {'Irritation parameter': 'conjunctivae score', 'Basis': 'animal #1', 'Time point': '24-48-72 h', 'Score': '0', 'Max score': '3', 'Reversibility': 'other: no effects'}, {'Irritation parameter': 'conjunctivae score', 'Basis': 'animal #2', 'Time point': '24-48 h', 'Score': '0', 'Max score': '3', 'Reversibility': 'other: no effects'}, {'Irritation parameter': 'conjunctivae score', 'Basis': 'animal #3', 'Time point': '24-48-72 h', 'Score': '0', 'Max score': '3', 'Reversibility': 'other: no effects'}, {'Irritation parameter': 'conjunctivae score', 'Basis': 'animal #4', 'Time point': '24-48 h', 'Score': '1.5', 'Max score': '3', 'Reversibility': 'fully reversible within: 8 days'}, {'Irritation parameter': 'chemosis score', 'Basis': 'animal #1', 'Time point': '24-48-72 h', 'Score': '2', 'Max score': '4', 'Reversibility': 'not fully reversible within: 8 days', 'Remarks': 'see table for details'}, {'Irritation parameter': 'chemosis score', 'Basis': 'animal #2', 'Time point': '24-48 h', 'Score': '2', 'Max score': '4', 'Reversibility': 'fully reversible within: 8 days'}, {'Irritation parameter': 'chemosis score', 'Basis': 'animal #3', 'Time point': '24-48-72 h', 'Score': '2', 'Max score': '4', 'Reversibility': 'not fully reversible within: 8 days', 'Remarks': 'see table for details'}, {'Irritation parameter': 'chemosis score', 'Basis': 'animal #4', 'Time point': '24-48 h', 'Score': '1', 'Max score': '4', 'Reversibility': 'fully reversible within: 8 days'}]</t>
  </si>
  <si>
    <t>232-259-2</t>
  </si>
  <si>
    <t>NO</t>
  </si>
  <si>
    <t>[{'Irritation parameter': 'cornea score', 'Basis': 'mean of 4 treated animals and mean of 3 readings at', 'Time point': '24, 48 and 72 h', 'Score': '0', 'Max score': '4'}, {'Irritation parameter': 'iris score', 'Basis': 'mean of 4 treated animals and mean of 3 readings at', 'Time point': '24, 48 and 72 h', 'Score': '0', 'Max score': '2'}]</t>
  </si>
  <si>
    <t>232-292-2</t>
  </si>
  <si>
    <t>CCCCCCC(CCCCCCCCCCC(=O)OCC(COC(=O)CCCCCCCCCCC(CCCCCC)O)OC(=O)CCCCCCCCCCC(CCCCCC)O)O</t>
  </si>
  <si>
    <t>[{'Irritation parameter': 'cornea score (opacity)', 'Basis': 'animal #1 (mean)', 'Time point': '24, 48 and 72 hrs and 1, 14 and 21 days', 'Score': '0', 'Max score': '4', 'Remarks': 'Slight dulling of the normal luster of the cornea at 1 hour after instillation.'}, {'Irritation parameter': 'cornea score (opacity)', 'Basis': 'animal #2 (mean)', 'Time point': '24, 48 and 72 hrs and 1, 14 and 21 days', 'Score': '0', 'Max score': '4', 'Remarks': 'Slight dulling of the normal luster of the cornea at 1 hour after instillation.'}, {'Irritation parameter': 'cornea score (opacity)', 'Basis': 'animal #3 (mean)', 'Time point': '24, 48 and 72 hrs and 1, 14 and 21 days', 'Score': '0', 'Max score': '4', 'Remarks': 'Slight dulling of the normal luster of the cornea at 1 hour after instillation.'}, {'Irritation parameter': 'iris score', 'Basis': 'animal #1 (mean)', 'Time point': '24, 48 and 72 hrs and 1, 14 and 21 days', 'Score': '0', 'Max score': '2', 'Reversibility': 'fully reversible within: 24 hr'}, {'Irritation parameter': 'iris score', 'Basis': 'animal #2 (mean)', 'Time point': '24, 48 and 72 hrs and 1, 14 and 21 days', 'Score': '0.3', 'Max score': '2', 'Reversibility': 'fully reversible within: 48 hrs'}, {'Irritation parameter': 'iris score', 'Basis': 'animal #3 (mean)', 'Time point': '24, 48 and 72 hrs and 1, 14 and 21 days', 'Score': '0.3', 'Max score': '2', 'Reversibility': 'fully reversible within: 48 hrs'}, {'Irritation parameter': 'conjunctivae score (redness)', 'Basis': 'animal #1 (mean)', 'Time point': '24, 48 and 72 hrs and 1, 14 and 21 days', 'Score': '1', 'Max score': '3', 'Reversibility': 'fully reversible within: 72 hrs'}, {'Irritation parameter': 'conjunctivae score (redness)', 'Basis': 'animal #2 (mean)', 'Time point': '24, 48 and 72 hrs and 1, 14 and 21 days', 'Score': '3', 'Max score': '3', 'Reversibility': 'not reversible'}, {'Irritation parameter': 'conjunctivae score (redness)', 'Basis': 'animal #3 (mean)', 'Time point': '24, 48 and 72 hrs and 1, 14 and 21 days', 'Score': '3', 'Max score': '3', 'Reversibility': 'not reversible'}, {'Irritation parameter': 'chemosis score', 'Basis': 'animal #1 (mean)', 'Time point': '24, 48 and 72 hrs and 1, 14 and 21 days', 'Score': '1', 'Max score': '4', 'Reversibility': 'fully reversible within: 72 hrs'}, {'Irritation parameter': 'chemosis score', 'Basis': 'animal #2 (mean)', 'Time point': '24, 48 and 72 hrs and 1, 14 and 21 days', 'Score': '1.3', 'Max score': '4', 'Reversibility': 'fully reversible within: 14 days'}, {'Irritation parameter': 'chemosis score', 'Basis': 'animal #3 (mean)', 'Time point': '24, 48 and 72 hrs and 1, 14 and 21 days', 'Score': '1.3', 'Max score': '4', 'Reversibility': 'fully reversible within: 14 days'}]</t>
  </si>
  <si>
    <t>232-379-5</t>
  </si>
  <si>
    <t>OP(=O)(O)O.OP(=O)(O)O.[Ca+2]</t>
  </si>
  <si>
    <t>[{'Irritation parameter': 'cornea score', 'Basis': 'mean', 'Time point': '24-48-72 h', 'Score': '0', 'Max score': '4', 'Reversibility': 'fully reversible within: 24 h', 'Remarks': 'at the 1 hour reading very slight opacity affecting the whole area in 2 animals'}, {'Irritation parameter': 'iris score', 'Basis': 'mean', 'Time point': '24-48-72 h', 'Score': '0', 'Max score': '2', 'Reversibility': 'other: reversibility not applicable'}, {'Irritation parameter': 'conjunctivae score (redness)', 'Basis': 'animal #1', 'Time point': 'mean of 24-48-72 h', 'Score': '0.33', 'Max score': '3', 'Reversibility': 'fully reversible within: 48 h'}, {'Irritation parameter': 'conjunctivae score (redness)', 'Basis': 'animal #2', 'Time point': 'mean of 24-48-72 h', 'Score': '0.67', 'Max score': '3', 'Reversibility': 'fully reversible 72 h'}, {'Irritation parameter': 'conjunctivae score (redness)', 'Basis': 'animal #3', 'Time point': 'mean of 24-48-72 h', 'Score': '0.67', 'Max score': '3', 'Reversibility': 'fully reversible 72 h'}, {'Irritation parameter': 'chemosis score', 'Basis': 'mean', 'Time point': '24-48-72 h', 'Score': '0', 'Max score': '4', 'Reversibility': 'other: reversibility not applicable'}]</t>
  </si>
  <si>
    <t>279-914-9</t>
  </si>
  <si>
    <t>CC(=O)C(C(=O)NC1=CC2=C(C=C1)NC(=O)N2)N=NC3=CC=CC=C3OC</t>
  </si>
  <si>
    <t>[{'Irritation parameter': 'overall irritation score', 'Basis': 'mean', 'Time point': '1, 24, 48, 72 h', 'Score': '8.04', 'Max score': '110', 'Reversibility': 'fully reversible within: 6 days'}, {'Irritation parameter': 'cornea score', 'Basis': 'mean', 'Time point': '24, 48, 72 h', 'Score': '0.22', 'Max score': '4', 'Reversibility': 'fully reversible within: 48 hours'}, {'Irritation parameter': 'iris score', 'Basis': 'mean', 'Time point': '24, 48, 72 hours', 'Score': '0', 'Max score': '2'}, {'Irritation parameter': 'conjunctivae score', 'Basis': 'mean', 'Time point': '24, 48, 72 hours', 'Score': '0.94', 'Max score': '3', 'Reversibility': 'fully reversible within: 6 days'}, {'Irritation parameter': 'chemosis score', 'Basis': 'mean', 'Time point': '24, 48, 72 hours', 'Score': '0.44', 'Max score': '4', 'Reversibility': 'fully reversible 6 days'}]</t>
  </si>
  <si>
    <t>212-595-6</t>
  </si>
  <si>
    <t>C1CCCCCC(=O)CCCCC1</t>
  </si>
  <si>
    <t>[{'Irritation parameter': 'cornea score', 'Basis': 'mean animal #1', 'Time point': '24, 48, 72 hours', 'Score': '0', 'Max score': '4', 'Remarks': 'Initial pain reaction: slight initial pain was observed.'}, {'Irritation parameter': 'iris score', 'Basis': 'mean animal #1', 'Time point': '24, 48, 72 hours', 'Score': '0', 'Max score': '2', 'Remarks': 'Iridial inflammation (grade 1) was noted 1 h after treatment.'}, {'Irritation parameter': 'conjunctivae score', 'Basis': 'mean animal #1', 'Time point': '24, 48, 72 hours', 'Score': '1.67', 'Max score': '3', 'Reversibility': 'fully reversible within: 7 days', 'Remarks': 'Moderate conjunctival irritation was noted 1h after treatment'}, {'Irritation parameter': 'chemosis score', 'Basis': 'mean animal #1', 'Time point': '24, 48, 72 hours', 'Score': '1.33', 'Max score': '4', 'Reversibility': 'fully reversible within: 7 days', 'Remarks': 'Moderate chemosis was noted 1h after treatment'}, {'Irritation parameter': 'cornea score', 'Basis': 'mean animal #2', 'Time point': '24, 48, 72 hours', 'Score': '0', 'Max score': '4', 'Remarks': 'Initial pain reaction: slight initial pain was observed.'}, {'Irritation parameter': 'iris score', 'Basis': 'mean animal #2', 'Time point': '24, 48, 72 hours', 'Score': '0', 'Max score': '2', 'Remarks': 'Iridial inflammation (grade 1) was noted 1 h after treatment.'}, {'Irritation parameter': 'conjunctivae score', 'Basis': 'mean animal #2', 'Time point': '24, 48, 72 hours', 'Score': '1', 'Max score': '3', 'Reversibility': 'fully reversible within: 72 hours', 'Remarks': 'moderate conjuctivae redness was noted 1 h after treatment'}, {'Irritation parameter': 'chemosis score', 'Basis': 'mean animal #2', 'Time point': '24, 48, 72 hours', 'Score': '0.67', 'Max score': '4', 'Reversibility': 'fully reversible within: 72 hours', 'Remarks': 'Moderate chemosis was noted 1h after treatment'}]</t>
  </si>
  <si>
    <t>281-897-8</t>
  </si>
  <si>
    <t>[{'Irritation parameter': 'cornea score', 'Basis': 'mean of each animal', 'Time point': 'overall 24-48-72 h', 'Score': '0.67 2.33', 'Max score': '4', 'Reversibility': 'not fully reversible within: 21 days', 'Remarks': 'fully reversed within 7 days in 5/6 animals. Mean individual score at 24, 48, 72hrs :0.67, 2.33, 2.0, 2.0, 1.33, 2.0'}, {'Irritation parameter': 'iris score', 'Basis': 'mean of each animal', 'Time point': 'overall 24-48-72 h', 'Score': '0.33 1', 'Max score': '2', 'Reversibility': 'fully reversible within: 14 days', 'Remarks': 'Mean individual score at 24, 48, 72 hrs: 0.33, 1.0, 1.0, 0.33, 0.33, 0.33'}, {'Irritation parameter': 'conjunctivae score', 'Basis': 'mean of each animal', 'Time point': 'overall 24-48-72 h', 'Score': '1.67 2.33', 'Max score': '3', 'Reversibility': 'fully reversible within: 14 days', 'Remarks': 'Mean individual score at 24, 48, 72 hrs: 2.0, 2.0, 2.33, 1.67, 2.33, 2.0'}, {'Irritation parameter': 'chemosis score', 'Basis': 'mean', 'Time point': '24-48-72 h', 'Score': '1.67 2.67', 'Max score': '4', 'Reversibility': 'fully reversible within: 14 days', 'Remarks': 'Mean individual score at 24, 48, 72 hrs: 1.67, 2.33, 2.0, 1.67, 2.0, 2.0'}]</t>
  </si>
  <si>
    <t>212-757-6</t>
  </si>
  <si>
    <t>CCOC(=O)CP(=O)(OCC)OCC</t>
  </si>
  <si>
    <t>[{'Irritation parameter': 'cornea score', 'Basis': 'animal #1', 'Time point': '24, 48 and 72 hours (mean)', 'Score': '0', 'Max score': '4', 'Reversibility': 'fully reversible'}, {'Irritation parameter': 'cornea score', 'Basis': 'animal #2', 'Time point': '24, 48 and 72 hours (mean)', 'Score': '0', 'Max score': '4', 'Reversibility': 'fully reversible'}, {'Irritation parameter': 'iris score', 'Basis': 'animal #1', 'Time point': '24, 48 and 72 hours (mean)', 'Score': '0.3', 'Max score': '2', 'Reversibility': 'fully reversible within: 72 hours'}, {'Irritation parameter': 'iris score', 'Basis': 'animal #2', 'Time point': '24, 48 and 72 hours (mean)', 'Score': '0', 'Max score': '2', 'Reversibility': 'fully reversible'}, {'Irritation parameter': 'conjunctivae score', 'Basis': 'animal #1', 'Time point': '24, 48 and 72 hours (mean)', 'Score': '1.67', 'Max score': '3', 'Reversibility': 'not fully reversible within: 7 days'}, {'Irritation parameter': 'conjunctivae score', 'Basis': 'animal #2', 'Time point': '24, 48 and 72 hours (mean)', 'Score': '1', 'Max score': '3', 'Reversibility': 'fully reversible within: 7 days'}, {'Irritation parameter': 'chemosis score', 'Basis': 'animal #1', 'Time point': '24, 48 and 72 hours (mean)', 'Score': '1.3', 'Max score': '4', 'Reversibility': 'fully reversible within: 7 days'}, {'Irritation parameter': 'chemosis score', 'Basis': 'animal #2', 'Time point': '24, 48 and 72 hours (mean)', 'Score': '1', 'Max score': '4', 'Reversibility': 'fully reversible within: 7 days'}, {'Irritation parameter': 'cornea score', 'Basis': 'mean', 'Time point': '24, 48 and 72 hours (mean)', 'Score': '0', 'Max score': '0', 'Reversibility': 'fully reversible'}, {'Irritation parameter': 'iris score', 'Basis': 'mean', 'Time point': '24, 48 and 72 hours (mean)', 'Score': '0.2', 'Max score': '2', 'Reversibility': 'fully reversible within: 72 hours'}, {'Irritation parameter': 'conjunctivae score', 'Basis': 'mean', 'Time point': '24, 48 and 72 hours (mean)', 'Score': '1.3', 'Max score': '3', 'Reversibility': 'fully reversible within: 7 days'}, {'Irritation parameter': 'chemosis score', 'Basis': 'mean', 'Time point': '24, 48 and 72 hours (mean)', 'Score': '1.2', 'Max score': '4', 'Reversibility': 'fully reversible within: 7 days'}]</t>
  </si>
  <si>
    <t>212-791-1</t>
  </si>
  <si>
    <t>CCCCCCCC[Sn](=O)CCCCCCCC</t>
  </si>
  <si>
    <t>[{'Irritation parameter': 'cornea score', 'Basis': 'mean', 'Time point': '24, 48 and 72 h', 'Score': '1', 'Max score': '4', 'Reversibility': 'fully reversible within: 4-7 days', 'Remarks': 'unwashed'}, {'Irritation parameter': 'iris score', 'Basis': 'mean', 'Time point': '24, 48 and 72 h', 'Score': '0.61', 'Max score': '2', 'Reversibility': 'fully reversible within: 24h - 4 days', 'Remarks': 'unwashed'}, {'Irritation parameter': 'conjunctivae score', 'Basis': 'mean', 'Time point': '24, 48 and 72 h', 'Score': '2.16', 'Max score': '3', 'Reversibility': 'fully reversible within: 7-10 days', 'Remarks': 'unwashed'}, {'Irritation parameter': 'chemosis score', 'Basis': 'mean', 'Time point': '24, 48 and 72 h', 'Score': '0.95', 'Max score': '4', 'Reversibility': 'fully reversible within: 72 h - 7 days', 'Remarks': 'unwashed'}]</t>
  </si>
  <si>
    <t>202-874-0</t>
  </si>
  <si>
    <t>C1CCC(=NO)CC1</t>
  </si>
  <si>
    <t>[{'Irritation parameter': 'cornea score', 'Basis': 'mean', 'Time point': '24, 48 and 72 h', 'Score': '0', 'Max score': '4'}, {'Irritation parameter': 'iris score', 'Basis': 'mean', 'Time point': '24, 48 and 72 h', 'Score': '0', 'Max score': '2'}, {'Irritation parameter': 'conjunctivae score', 'Basis': 'mean', 'Time point': '24, 48 and 72 h', 'Score': '1.66', 'Max score': '3', 'Reversibility': 'fully reversible within: 15 days', 'Remarks': 'Mean for each animal: 1.66, 1, 2.33'}, {'Irritation parameter': 'chemosis score', 'Basis': 'mean', 'Time point': '24, 48 and 72 h', 'Score': '1.55', 'Max score': '4', 'Reversibility': 'fully reversible within: 15 days', 'Remarks': 'Mean for each animal: 1, 1, 2.67'}]</t>
  </si>
  <si>
    <t>201-964-7</t>
  </si>
  <si>
    <t>COC1=CC=CC=C1O</t>
  </si>
  <si>
    <t>[{'Irritation parameter': 'cornea score 199 male', 'Basis': 'mean', 'Time point': 'average for 24,48 and 72 hours', 'Score': '0', 'Max score': '4', 'Reversibility': 'other: no effects seen'}, {'Irritation parameter': 'iris score 199 male', 'Basis': 'mean', 'Time point': 'average for 24, 48 and 72 hours', 'Score': '0.3', 'Max score': '2', 'Reversibility': 'fully reversible'}, {'Irritation parameter': 'chemosis score 199 male', 'Basis': 'mean', 'Time point': 'average for 24, 48 and 72 hours', 'Score': '1', 'Max score': '4', 'Reversibility': 'fully reversible'}, {'Irritation parameter': 'cornea score 194 female', 'Basis': 'mean', 'Time point': 'average', 'Score': '0', 'Max score': '4', 'Reversibility': 'other: no effects seen'}, {'Irritation parameter': 'iris score 194 female', 'Basis': 'mean', 'Time point': 'average for 24, 48 and 72 hours', 'Score': '0', 'Max score': '2', 'Reversibility': 'other: no effects seen'}, {'Irritation parameter': 'chemosis score 194 female', 'Basis': 'mean', 'Time point': 'average for 24, 48 and 72 hours', 'Score': '0', 'Max score': '4', 'Reversibility': 'other: no effects seen'}, {'Irritation parameter': 'cornea score 197 female', 'Basis': 'mean', 'Time point': 'average of 24, 48 and 72 hours', 'Score': '0', 'Max score': '4', 'Reversibility': 'other: no effects seen'}, {'Irritation parameter': 'iris score 197 female', 'Basis': 'mean', 'Time point': 'average of 24, 48 and 72 hours', 'Score': '0.3', 'Max score': '2', 'Reversibility': 'fully reversible'}, {'Irritation parameter': 'chemosis score 197 female', 'Basis': 'mean', 'Time point': 'average of 24, 48 and 72 hours', 'Score': '0.3', 'Max score': '4', 'Reversibility': 'fully reversible'}]</t>
  </si>
  <si>
    <t>266-104-5</t>
  </si>
  <si>
    <t>CC(C)(C)N.C1C2N(C1=O)C(C(=CCO)O2)C(=O)O</t>
  </si>
  <si>
    <t>[{'Irritation parameter': 'cornea score', 'Basis': 'mean', 'Time point': '24, 48, 72 h', 'Score': '0', 'Max score': '4'}, {'Irritation parameter': 'iris score', 'Basis': 'mean', 'Time point': '24, 48, 72 h', 'Score': '0', 'Max score': '2'}, {'Irritation parameter': 'conjunctivae score', 'Basis': 'mean', 'Time point': '24, 48, 72 h', 'Score': '0', 'Max score': '3', 'Remarks': 'redness'}, {'Irritation parameter': 'chemosis score', 'Basis': 'mean', 'Time point': '24, 48, 72 h', 'Score': '0', 'Max score': '4'}]</t>
  </si>
  <si>
    <t>[{'Irritation parameter': 'other: necrosis', 'Basis': 'mean', 'Time point': '24-72 hours', 'Score': '= 2', 'Reversibility': 'not reversible', 'Remarks': 'necrosis observed in two of six animals'}]</t>
  </si>
  <si>
    <t>202-496-6</t>
  </si>
  <si>
    <t>CCC(=NO)C</t>
  </si>
  <si>
    <t>[{'Irritation parameter': 'overall irritation score', 'Basis': 'mean', 'Time point': '24-72hours', 'Score': '0', 'Max score': '20', 'Reversibility': 'fully reversible within: 72hours'}]</t>
  </si>
  <si>
    <t>258-981-8</t>
  </si>
  <si>
    <t>C1CCC(=O)N(CC1)C(=O)NC2=CC=C(C=C2)CC3=CC=C(C=C3)NC(=O)N4CCCCCC4=O</t>
  </si>
  <si>
    <t>[{'Irritation parameter': 'cornea score', 'Basis': 'mean', 'Time point': '1 h, 24 h, 48 h, 72 h, 7 d, 14 d', 'Score': '0', 'Max score': '0'}, {'Irritation parameter': 'iris score', 'Basis': 'mean', 'Time point': '1 h, 24 h, 48 h, 72 h, 7 d, 14 d', 'Score': '0.3', 'Max score': '1', 'Reversibility': 'fully reversible within: 48 h'}, {'Irritation parameter': 'conjunctivae score', 'Basis': 'mean', 'Time point': '1 h, 24 h, 48 h, 72 h, 7 d, 14 d', 'Score': '1.9', 'Max score': '3', 'Reversibility': 'fully reversible within: 14 d'}, {'Irritation parameter': 'chemosis score', 'Basis': 'mean', 'Time point': '1 h, 24 h, 48 h, 72 h, 7 d, 14 d', 'Score': '1.4', 'Max score': '3', 'Reversibility': 'fully reversible within: 7 d'}]</t>
  </si>
  <si>
    <t>259-715-3</t>
  </si>
  <si>
    <t>CC1=CC(=O)[N-]S(=O)(=O)O1.[K+]</t>
  </si>
  <si>
    <t>[{'Irritation parameter': 'cornea score', 'Basis': 'mean (animal 1-3)', 'Time point': '24 - 48 - 72 h', 'Score': '0', 'Max score': '4', 'Reversibility': 'other: no effects observed'}, {'Irritation parameter': 'iris score', 'Basis': 'mean (animal 1-3)', 'Time point': '24 - 48 - 72 h', 'Score': '0', 'Max score': '2', 'Reversibility': 'other: no effects observed'}, {'Irritation parameter': 'conjunctivae score', 'Basis': 'mean (animal 1-3)', 'Time point': '24 - 48 - 72 h', 'Score': '0.3', 'Max score': '3', 'Reversibility': 'other: all 3 animals showed redness (score 2) at the 1-h reading; redness was reversible within 48 h; see table below for details'}, {'Irritation parameter': 'chemosis score', 'Basis': 'mean (animal 1-3)', 'Time point': '24 - 48 - 72 h', 'Score': '0', 'Max score': '4', 'Reversibility': 'other: all 3 animals showed chemosis (2 animals: score 1; 1 animal: score 2) at the 1-h reading; chemosis was reversible within 24 h; see table below for details'}]</t>
  </si>
  <si>
    <t>259-910-3</t>
  </si>
  <si>
    <t>CCOCCCC(C)OCCOCC(C)CO</t>
  </si>
  <si>
    <t>[{'Irritation parameter': 'conjunctivae score redness, chemosis, discharge', 'Basis': 'mean of 3 animals', 'Time point': '1 h', 'Score': '7.3', 'Max score': '20', 'Reversibility': 'fully reversible within: 48 h', 'Remarks': 'mean score of 3.66 (redness 1 + chemosis 0.66 + discharge 2) is multiplied by 2 giving 7.3'}, {'Irritation parameter': 'cornea score redness, chemosis, discharge', 'Basis': 'mean of 3 animals', 'Time point': '24 h', 'Score': '1.3', 'Max score': '20', 'Reversibility': 'fully reversible within: 48 h', 'Remarks': 'mean score of 0.66 ( 0.66 + 0 + 0) is multiplied by 2 giving 1.3'}, {'Irritation parameter': 'overall irritation score irritation index', 'Basis': 'mean', 'Time point': '1, 24, 48, 72 h', 'Score': '2', 'Max score': '110', 'Reversibility': 'fully reversible within: 48 h', 'Remarks': 'Irritation index 2/110 was deemed in this study to indicate no irritation (Gilman et al. 1983).'}]</t>
  </si>
  <si>
    <t>260-350-7</t>
  </si>
  <si>
    <t>CCO[Si](CCCSSCCC[Si](OCC)(OCC)OCC)(OCC)OCC</t>
  </si>
  <si>
    <t>[{'Irritation parameter': 'cornea score', 'Basis': 'mean', 'Time point': '24, 48 and 72 hour', 'Score': '0', 'Max score': '80'}, {'Irritation parameter': 'iris score', 'Basis': 'mean', 'Time point': '24, 48 and 72 hour', 'Score': '0', 'Max score': '10'}, {'Irritation parameter': 'conjunctivae score', 'Basis': 'mean', 'Time point': '24, 48 and 72 hour', 'Score': '0.11', 'Max score': '20', 'Reversibility': 'fully reversible within: 48 h'}, {'Irritation parameter': 'chemosis score', 'Basis': 'mean', 'Time point': '24, 48 and 72 hour', 'Score': '0'}]</t>
  </si>
  <si>
    <t>260-828-5</t>
  </si>
  <si>
    <t>CCCCC(CC)COC(=O)CS[Sn](C)(SCC(=O)OCC(CC)CCCC)SCC(=O)OCC(CC)CCCC</t>
  </si>
  <si>
    <t>[{'Irritation parameter': 'cornea score', 'Basis': 'mean', 'Time point': '24-72 hour', 'Score': '0', 'Max score': '80'}, {'Irritation parameter': 'iris score', 'Basis': 'mean', 'Time point': '24-72 hours', 'Score': '0', 'Max score': '10'}, {'Irritation parameter': 'conjunctivae score', 'Basis': 'mean', 'Time point': '24-72 hours', 'Score': '0', 'Max score': '12', 'Reversibility': 'fully reversible within: 24 hours', 'Remarks': 'Conjunctival irritation, noted in 3/3 eyes at 1 hour, cleared by 24 hours'}, {'Irritation parameter': 'chemosis score', 'Basis': 'mean', 'Time point': '24-72 hours', 'Score': '0', 'Max score': '8', 'Reversibility': 'fully reversible within: 24 hours', 'Remarks': 'Conjunctival irritation, noted in 3/3 eyes at 1 hour, cleared by 24 hours'}]</t>
  </si>
  <si>
    <t>260-829-0</t>
  </si>
  <si>
    <t>CCCCC(CC)COC(=O)CS[Sn](C)(C)SCC(=O)OCC(CC)CCCC</t>
  </si>
  <si>
    <t>[{'Irritation parameter': 'cornea score', 'Basis': 'mean', 'Time point': '24, 48, and 72 h', 'Score': '0', 'Max score': '4', 'Reversibility': 'other: score = 0 at any time point'}, {'Irritation parameter': 'iris score', 'Basis': 'mean', 'Time point': '24, 48, and 72 h', 'Score': '0', 'Max score': '2', 'Reversibility': 'other: score = 0 at any time point'}, {'Irritation parameter': 'conjunctivae score', 'Basis': 'mean', 'Time point': '24, 48, and 72 h', 'Score': 'ca. 0.4', 'Max score': '3', 'Reversibility': 'fully reversible within: 7 days'}, {'Irritation parameter': 'chemosis score', 'Basis': 'mean', 'Time point': '24, 48, and 72 h', 'Score': '0', 'Max score': '4', 'Reversibility': 'other: score = 0 at any time point'}]</t>
  </si>
  <si>
    <t>202-424-3</t>
  </si>
  <si>
    <t>CC1=CC=CC=C1Cl</t>
  </si>
  <si>
    <t>[{'Irritation parameter': 'cornea score', 'Basis': 'animal #1', 'Time point': '24/48/72 hr', 'Score': '1', 'Max score': '4', 'Reversibility': 'fully reversible within: 2 weeks'}, {'Irritation parameter': 'cornea score', 'Basis': 'animal #2', 'Time point': '24/48/72 hr', 'Max score': '4', 'Reversibility': 'fully reversible within: 2 weeks', 'Remarks': 'No calculation of score due to severely conjunctivae irritation after 24 and 48 hr.'}, {'Irritation parameter': 'cornea score', 'Basis': 'animal #3', 'Time point': '24/48/72 hr', 'Score': '2', 'Max score': '4', 'Reversibility': 'fully reversible within: 2 weeks'}, {'Irritation parameter': 'iris score', 'Basis': 'animal #1', 'Time point': '24/48/72 hr', 'Score': '0', 'Max score': '2'}, {'Irritation parameter': 'iris score', 'Basis': 'animal #2', 'Time point': '24/48/72 hr', 'Max score': '2', 'Remarks': 'No calculation of score due to severely conjunctivae irritation after 24 and 48 hr.'}, {'Irritation parameter': 'iris score', 'Basis': 'animal #3', 'Time point': '24/48/72 hr', 'Score': '0', 'Max score': '2'}, {'Irritation parameter': 'chemosis score', 'Basis': 'animal #1', 'Time point': '24/48/72 hr', 'Score': '0.66', 'Max score': '4', 'Reversibility': 'fully reversible within: 2 weeks'}, {'Irritation parameter': 'chemosis score', 'Basis': 'animal #2', 'Time point': '24/48/72 hr', 'Score': '3.33', 'Max score': '4', 'Reversibility': 'fully reversible within: 2 weeks'}, {'Irritation parameter': 'chemosis score', 'Basis': 'animal #3', 'Time point': '24/48/72 hr', 'Score': '2', 'Max score': '4', 'Reversibility': 'fully reversible within: 2 weeks'}, {'Irritation parameter': 'conjunctivae score', 'Basis': 'animal #1', 'Time point': '24/48/72 hr', 'Score': '1.33', 'Max score': '3', 'Reversibility': 'fully reversible within: 2 weeks'}, {'Irritation parameter': 'conjunctivae score', 'Basis': 'animal #2', 'Time point': '24/48/72 hr', 'Max score': '3', 'Reversibility': 'fully reversible within: 2 weeks', 'Remarks': 'No calculation of score due to severely conjunctivae irritation after 24 and 48 hr.'}, {'Irritation parameter': 'conjunctivae score', 'Basis': 'animal #3', 'Time point': '24/48/72 hr', 'Score': '2', 'Max score': '3', 'Reversibility': 'fully reversible within: 2 weeks'}]</t>
  </si>
  <si>
    <t>261-879-6</t>
  </si>
  <si>
    <t>CC(C)C1N(CCO1)CCOC(=O)NCCCCCCNC(=O)OCCN2CCOC2C(C)C</t>
  </si>
  <si>
    <t>[{'Irritation parameter': 'cornea score', 'Basis': 'mean', 'Time point': '24/48/72h', 'Score': '0', 'Max score': '4'}, {'Irritation parameter': 'iris score', 'Basis': 'mean', 'Time point': '24/48/72h', 'Score': '0', 'Max score': '2'}, {'Irritation parameter': 'conjunctivae score', 'Basis': 'mean', 'Time point': '24/48/72h', 'Score': '0.1', 'Max score': '3', 'Reversibility': 'fully reversible'}, {'Irritation parameter': 'chemosis score', 'Basis': 'mean', 'Time point': '24/48/72h', 'Score': '0', 'Max score': '4'}]</t>
  </si>
  <si>
    <t>262-061-1</t>
  </si>
  <si>
    <t>C[Si](C)(C=C)O[Si](O[Si](C)(C)C=C)(O[Si](C)(C)C=C)O[Si](C)(C)C=C</t>
  </si>
  <si>
    <t>[{'Irritation parameter': 'other: Irritation Index', 'Basis': 'mean', 'Time point': '24, 48 and 72 hours', 'Score': '32.5', 'Max score': '100', 'Remarks': 'moderately irritating'}, {'Irritation parameter': 'cornea score', 'Basis': 'mean', 'Time point': '24, 48 and 72 hours', 'Score': '1.33', 'Max score': '4', 'Reversibility': 'not fully reversible within: 21 days'}, {'Irritation parameter': 'iris score', 'Basis': 'mean', 'Time point': '24, 48 and 72 hours', 'Score': '0.28', 'Max score': '2', 'Reversibility': 'not fully reversible within: 21 days'}, {'Irritation parameter': 'conjunctivae score redness', 'Basis': 'mean', 'Time point': '24, 48 and 72 hours', 'Score': '2.67', 'Max score': '3', 'Reversibility': 'not fully reversible within: 21 days'}, {'Irritation parameter': 'conjunctivae score chemosis', 'Basis': 'mean', 'Time point': '24, 48 and 72 hours', 'Score': '1.11', 'Max score': '4', 'Reversibility': 'fully reversible within: 21 days'}]</t>
  </si>
  <si>
    <t>202-510-0</t>
  </si>
  <si>
    <t>C1COC(=O)O1</t>
  </si>
  <si>
    <t>[{'Irritation parameter': 'cornea score', 'Basis': 'mean out of all 6 animals', 'Time point': 'mean over 24, 48 and 72 h', 'Score': '0', 'Max score': '4', 'Reversibility': 'other: reversibility not applicable'}, {'Irritation parameter': 'iris score', 'Basis': 'mean out of all 6 animals', 'Time point': 'mean over 24, 48 and 72 h', 'Score': '0', 'Max score': '2', 'Reversibility': 'other: reversibility not applicable'}, {'Irritation parameter': 'conjunctivae score', 'Basis': 'mean out of all 6 animals', 'Time point': 'mean over 24, 48 and 72 h', 'Score': '0.78', 'Max score': '3', 'Reversibility': 'no data observation only for 72 h, reversibility was not studied'}, {'Irritation parameter': 'chemosis score', 'Basis': 'mean out of all 6 animals', 'Time point': 'mean over 24, 48 and 72 h', 'Score': '0.22', 'Max score': '4', 'Reversibility': 'fully reversible within: 48 h'}]</t>
  </si>
  <si>
    <t>263-423-1</t>
  </si>
  <si>
    <t>CC(C)CCCCCCCCCCCCCCC(=O)OCC(COC(=O)CCCCCCCCCCCCCCC(C)C)(COC(=O)CCCCCCCCCCCCCCC(C)C)COC(=O)CCCCCCCCCCCCCCC(C)C</t>
  </si>
  <si>
    <t>[{'Irritation parameter': 'Maximum mean total score (MMTS)', 'Basis': 'mean', 'Time point': '1 hour', 'Score': '19.7', 'Max score': '21'}, {'Irritation parameter': 'Maximum mean total score (MMTS)', 'Basis': 'mean', 'Time point': '24 hours', 'Score': '34.3', 'Max score': '41'}, {'Irritation parameter': 'Maximum mean total score (MMTS)', 'Basis': 'mean', 'Time point': '48 hours', 'Score': '27.7', 'Max score': '39'}, {'Irritation parameter': 'Maximum mean total score (MMTS)', 'Basis': 'mean', 'Time point': '72 hours', 'Score': '17.7', 'Max score': '39'}, {'Irritation parameter': 'Maximum mean total score (MMTS)', 'Basis': 'mean', 'Time point': '7 days', 'Score': '0', 'Max score': '0'}, {'Irritation parameter': 'cornea score', 'Basis': 'animal #1', 'Time point': '24, 48 and 72 hours', 'Score': '1', 'Max score': '1', 'Reversibility': 'fully reversible within: 7 days'}, {'Irritation parameter': 'cornea score', 'Basis': 'animal #2', 'Time point': '24, 48 and 72 hours', 'Score': '1', 'Max score': '1', 'Reversibility': 'fully reversible within: 7 days'}, {'Irritation parameter': 'cornea score', 'Basis': 'animal #3', 'Time point': '24, 48 and 72 hours', 'Score': '1', 'Max score': '1', 'Reversibility': 'no data'}, {'Irritation parameter': 'iris score', 'Basis': 'animal #1', 'Time point': '24, 48 and 72 hours', 'Score': '0.7', 'Max score': '1', 'Reversibility': 'fully reversible within: 7 days'}, {'Irritation parameter': 'iris score', 'Basis': 'animal #2', 'Time point': '24, 48 and 72 hours', 'Score': '0.7', 'Max score': '1', 'Reversibility': 'fully reversible within: 7 days'}, {'Irritation parameter': 'iris score', 'Basis': 'animal #3', 'Time point': '24, 48 and 72 hours', 'Score': '1', 'Max score': '1', 'Reversibility': 'no data'}, {'Irritation parameter': 'conjunctivae score', 'Basis': 'animal #1', 'Time point': '24, 48 and 72 hours', 'Score': '1', 'Max score': '2', 'Reversibility': 'fully reversible within: 7 days'}, {'Irritation parameter': 'conjunctivae score', 'Basis': 'animal #2', 'Time point': '24, 48 and 72 hours', 'Score': '1.7', 'Max score': '2', 'Reversibility': 'fully reversible within: 7 days'}, {'Irritation parameter': 'conjunctivae score', 'Basis': 'animal #3', 'Time point': '24, 48 and 72 hours', 'Score': '2.7', 'Max score': '3', 'Reversibility': 'no data'}, {'Irritation parameter': 'chemosis score', 'Basis': 'animal #1', 'Time point': '24, 48 and 72 hours', 'Score': '0.3', 'Max score': '1', 'Reversibility': 'fully reversible within: 7 days'}, {'Irritation parameter': 'chemosis score', 'Basis': 'animal #2', 'Time point': '24, 48 and 72 hours', 'Score': '1.7', 'Max score': '2', 'Reversibility': 'fully reversible within: 7 days'}, {'Irritation parameter': 'chemosis score', 'Basis': 'animal #3', 'Time point': '24, 48 and 72 hours', 'Score': '2.3', 'Max score': '3', 'Reversibility': 'no data'}]</t>
  </si>
  <si>
    <t>202-713-4</t>
  </si>
  <si>
    <t>C1=CC(=CN=C1)C(=O)N</t>
  </si>
  <si>
    <t>[{'Irritation parameter': 'cornea score', 'Basis': 'animal #1', 'Time point': '24, 48, and 72 hours', 'Score': '0', 'Max score': '4', 'Reversibility': 'other: not applicable'}, {'Irritation parameter': 'cornea score', 'Basis': 'animal #2', 'Time point': '24, 48, and 72 hours', 'Score': '0', 'Max score': '4', 'Reversibility': 'other: not applicable'}, {'Irritation parameter': 'cornea score', 'Basis': 'animal #3', 'Time point': '24, 48, and 72 hours', 'Score': '0', 'Max score': '4', 'Reversibility': 'other: not applicable'}, {'Irritation parameter': 'conjunctivae score', 'Basis': 'animal #1', 'Time point': '24, 48, and 72 hours', 'Score': '0.3', 'Max score': '3', 'Reversibility': 'fully reversible within: 48 hours'}, {'Irritation parameter': 'conjunctivae score', 'Basis': 'animal #2', 'Time point': '24, 48, and 72 hours', 'Score': '0.7', 'Max score': '3', 'Reversibility': 'fully reversible within: 48 hours'}, {'Irritation parameter': 'conjunctivae score', 'Basis': 'animal #3', 'Time point': '24, 48, and 72 hours', 'Score': '0.3', 'Max score': '3', 'Reversibility': 'fully reversible within: 48 hours'}, {'Irritation parameter': 'chemosis score', 'Basis': 'animal #1', 'Time point': '24, 48, and 72 hours', 'Score': '0', 'Max score': '4', 'Reversibility': 'other: not applicable'}, {'Irritation parameter': 'chemosis score', 'Basis': 'animal #2', 'Time point': '24, 48, and 72 hours', 'Score': '0', 'Max score': '4', 'Reversibility': 'other: not applicable'}, {'Irritation parameter': 'chemosis score', 'Basis': 'animal #3', 'Time point': '24, 48, and 72 hours', 'Score': '0', 'Max score': '4', 'Reversibility': 'other: not applicable'}, {'Irritation parameter': 'iris score', 'Basis': 'animal #1', 'Time point': '24, 48, and 72 hours', 'Score': '0', 'Max score': '2', 'Reversibility': 'other: not applicable'}, {'Irritation parameter': 'iris score', 'Basis': 'animal #2', 'Time point': '24, 48, and 72 hours', 'Score': '0', 'Max score': '2', 'Reversibility': 'other: not applicable'}, {'Irritation parameter': 'iris score', 'Basis': 'animal #3', 'Time point': '24, 48, and 72 hours', 'Score': '0', 'Max score': '2', 'Reversibility': 'other: not applicable'}]</t>
  </si>
  <si>
    <t>202-808-0</t>
  </si>
  <si>
    <t>CC1=CC=C(C=C1)[N+](=O)[O-]</t>
  </si>
  <si>
    <t>[{'Irritation parameter': 'overall irritation score', 'Basis': 'mean', 'Time point': '1 hour', 'Score': '2.7', 'Max score': '20', 'Reversibility': 'fully reversible within: 24 hours', 'Remarks': 'Unrinsed eyes'}, {'Irritation parameter': 'overall irritation score', 'Basis': 'mean', 'Time point': '24, 48, 72, 96 hours and 7 days', 'Score': '0', 'Max score': '20', 'Remarks': 'Unrinsed eyes'}, {'Irritation parameter': 'overall irritation score', 'Basis': 'mean', 'Time point': '1 hour', 'Score': '2', 'Max score': '20', 'Reversibility': 'fully reversible within: 24 hours', 'Remarks': 'Rinsed eyes'}, {'Irritation parameter': 'overall irritation score', 'Basis': 'mean', 'Time point': '24, 48, 72, 96 hours and 7 days', 'Score': '0', 'Max score': '20', 'Remarks': 'Rinsed eyes'}]</t>
  </si>
  <si>
    <t>264-092-6</t>
  </si>
  <si>
    <t>B(O)(OCC(CO)O)OC(=O)CCCCCCCC=CCCCCCCCC</t>
  </si>
  <si>
    <t>[{'Irritation parameter': 'iris score', 'Basis': 'mean 3 animals', 'Time point': '24, 48, 72 hours', 'Score': '0', 'Max score': '10', 'Reversibility': 'other: not applicable', 'Remarks': 'eyes not washed out'}, {'Irritation parameter': 'cornea score', 'Basis': 'mean 3 animals', 'Time point': '24, 48, 72 hours', 'Score': '0.6', 'Max score': '80', 'Reversibility': 'fully reversible within: 48 hours', 'Remarks': 'eyes not washed out'}, {'Irritation parameter': 'conjunctivae score', 'Basis': 'mean 3 animals', 'Time point': '24, 48, 72 hours', 'Score': '2.67', 'Max score': '20', 'Reversibility': 'fully reversible within: 4 days', 'Remarks': '(eyes not washed out): includes redness, chemosis and discharge, no individual scores available'}]</t>
  </si>
  <si>
    <t>264-513-3</t>
  </si>
  <si>
    <t>CCCCC(CC1=CC(=C(C(=C1)C(C)(C)C)O)C(C)(C)C)(C(=O)OC2CC(N(C(C2)(C)C)C)(C)C)C(=O)OC3CC(N(C(C3)(C)C)C)(C)C</t>
  </si>
  <si>
    <t>[{'Irritation parameter': 'cornea score', 'Basis': 'mean of 3 animals', 'Time point': 'mean of data at 24, 48, 72 h', 'Score': '0', 'Max score': '4', 'Reversibility': 'no data'}, {'Irritation parameter': 'iris score', 'Basis': 'mean of 3 animals', 'Time point': 'mean of data at 24, 48, 72 h', 'Score': '0', 'Max score': '2', 'Reversibility': 'no data'}, {'Irritation parameter': 'conjunctivae score', 'Basis': 'mean of 3 animals', 'Time point': 'mean of data at 24, 48, 72 h', 'Score': '1.1', 'Max score': '3', 'Reversibility': 'fully reversible within: 3 d for two animals and 7 days for one animal'}, {'Irritation parameter': 'chemosis score', 'Basis': 'mean of 3 animals', 'Time point': 'mean of data at 24, 48, 72 h', 'Score': '0.2', 'Max score': '4', 'Reversibility': 'fully reversible within: 3 d for two animals and 7 d for one animal'}]</t>
  </si>
  <si>
    <t>601-329-8</t>
  </si>
  <si>
    <t>CCCCC1=NC(=C(N1CC2=CC=C(C=C2)C3=CC=CC=C3C4=NNN=N4)CO)Cl</t>
  </si>
  <si>
    <t>[{'Irritation parameter': 'cornea score', 'Basis': 'mean Animal 501', 'Time point': '24-72 hours', 'Score': 'ca. 1', 'Max score': '4', 'Reversibility': 'fully reversible within: 7 days'}, {'Irritation parameter': 'cornea score', 'Basis': 'mean Animal 503', 'Time point': '24-72 hours', 'Score': 'ca. 0.7', 'Max score': '4', 'Reversibility': 'fully reversible within: 72 hours'}, {'Irritation parameter': 'cornea score', 'Basis': 'mean Animal 513', 'Time point': '24-72 hours', 'Score': 'ca. 0', 'Max score': '4'}, {'Irritation parameter': 'iris score', 'Basis': 'mean Animal 501, 503, 513', 'Time point': '24-72 hours', 'Score': 'ca. 0.7', 'Max score': '4', 'Reversibility': 'fully reversible within: 7 days'}, {'Irritation parameter': 'conjunctivae score', 'Basis': 'mean Animal 501', 'Time point': '24-72 hours', 'Score': 'ca. 2.7', 'Max score': '4', 'Reversibility': 'fully reversible within: 14 days'}, {'Irritation parameter': 'conjunctivae score', 'Basis': 'mean Animal 503', 'Time point': '24-72 hours', 'Score': 'ca. 2.3', 'Max score': '4', 'Reversibility': 'fully reversible within: 7 days'}, {'Irritation parameter': 'conjunctivae score', 'Basis': 'mean Animal 513', 'Time point': '24-72 hours', 'Score': 'ca. 1.7', 'Max score': '4', 'Reversibility': 'fully reversible within: 7 days'}, {'Irritation parameter': 'chemosis score', 'Basis': 'mean Animal 501', 'Time point': '24-72 hours', 'Score': 'ca. 1.3', 'Max score': '4', 'Reversibility': 'fully reversible within: 7 days'}, {'Irritation parameter': 'chemosis score', 'Basis': 'mean Animal 503', 'Time point': '24-72 hours', 'Score': 'ca. 1.3', 'Max score': '4', 'Reversibility': 'fully reversible within: 7 days'}, {'Irritation parameter': 'chemosis score', 'Basis': 'mean Animal 513', 'Time point': '24-72 hours', 'Score': 'ca. 1', 'Max score': '4', 'Reversibility': 'fully reversible within: 72 hours'}]</t>
  </si>
  <si>
    <t>601-596-0</t>
  </si>
  <si>
    <t>CC(=O)OC1C(CC2C1(CCC3C2CCC4C3(CC(C(C4)O)N5CCOCC5)C)C)N6CCCC6</t>
  </si>
  <si>
    <t>[{'Irritation parameter': 'cornea score', 'Basis': 'mean', 'Time point': 'overall 24, 48 and 72 hours', 'Score': '0', 'Max score': '4', 'Reversibility': 'other: not applicable', 'Remarks': 'Mean individual score at 24, 48 and 72 hours: 0.0/0.0/0.0'}, {'Irritation parameter': 'iris score', 'Basis': 'mean', 'Time point': 'Overall 24, 48 and 72 hours', 'Score': '0', 'Max score': '2', 'Reversibility': 'other: not applicable', 'Remarks': 'Mean individual score at 24, 48 and 72 hours: 0.0/0.0/0.0'}, {'Irritation parameter': 'conjunctivae score Redness', 'Basis': 'mean', 'Time point': 'Overall 24, 48 and 72 hours', 'Score': '0', 'Max score': '3', 'Reversibility': 'other: not applicable', 'Remarks': 'Mean individual score at 24, 48 and 72 hours:'}, {'Irritation parameter': 'chemosis score', 'Basis': 'mean', 'Time point': 'Overall 24, 48 and 72 hours', 'Score': '0 0.3', 'Max score': '4', 'Reversibility': 'fully reversible within: 48 hours', 'Remarks': 'Mean individual score at 24, 48 and 72 hours: 0.0/0.3/0.0'}]</t>
  </si>
  <si>
    <t>202-876-1</t>
  </si>
  <si>
    <t>COC1=CC=CC=C1</t>
  </si>
  <si>
    <t>[{'Irritation parameter': 'cornea score', 'Basis': 'animal #1', 'Time point': '24, 48 72 h', 'Score': '0', 'Max score': '4'}, {'Irritation parameter': 'cornea score', 'Basis': 'animal #2', 'Time point': '24, 48 72 h', 'Score': '0', 'Max score': '4'}, {'Irritation parameter': 'cornea score', 'Basis': 'animal #3', 'Time point': '24, 48 72 h', 'Score': '0', 'Max score': '4'}, {'Irritation parameter': 'cornea score', 'Basis': 'mean', 'Time point': '24, 48 72 h', 'Score': '0', 'Max score': '4'}, {'Irritation parameter': 'iris score', 'Basis': 'animal #1', 'Time point': '24, 48 72 h', 'Score': '0', 'Max score': '2'}, {'Irritation parameter': 'iris score', 'Basis': 'animal #2', 'Time point': '24, 48 72 h', 'Score': '0', 'Max score': '2'}, {'Irritation parameter': 'iris score', 'Basis': 'animal #3', 'Time point': '24, 48 72 h', 'Score': '0', 'Max score': '2'}, {'Irritation parameter': 'iris score', 'Basis': 'mean', 'Time point': '24, 48 72 h', 'Score': '0', 'Max score': '2'}, {'Irritation parameter': 'conjunctivae score', 'Basis': 'animal #1', 'Time point': '24, 48 72 h', 'Score': '0', 'Max score': '3'}, {'Irritation parameter': 'conjunctivae score', 'Basis': 'animal #2', 'Time point': '24, 48 72 h', 'Score': '0', 'Max score': '3'}, {'Irritation parameter': 'conjunctivae score', 'Basis': 'animal #3', 'Time point': '24, 48 72 h', 'Score': '0', 'Max score': '3'}, {'Irritation parameter': 'conjunctivae score', 'Basis': 'mean', 'Time point': '24, 48 72 h', 'Score': '0', 'Max score': '3'}, {'Irritation parameter': 'chemosis score', 'Basis': 'animal #1', 'Time point': '24, 48 72 h', 'Score': '0', 'Max score': '4'}, {'Irritation parameter': 'chemosis score', 'Basis': 'animal #2', 'Time point': '24, 48 72 h', 'Score': '0', 'Max score': '4'}, {'Irritation parameter': 'chemosis score', 'Basis': 'animal #3', 'Time point': '24, 48 72 h', 'Score': '0', 'Max score': '4'}, {'Irritation parameter': 'chemosis score', 'Basis': 'mean', 'Time point': '24, 48 72 h', 'Score': '0', 'Max score': '4'}]</t>
  </si>
  <si>
    <t>202-905-8</t>
  </si>
  <si>
    <t>C1N2CN3CN1CN(C2)C3</t>
  </si>
  <si>
    <t>[{'Irritation parameter': 'cornea score', 'Basis': 'mean', 'Time point': '24, 48, 72 h', 'Score': '0.38', 'Max score': '4', 'Reversibility': 'fully reversible within: 72 hours'}, {'Irritation parameter': 'iris score', 'Basis': 'mean', 'Time point': '24, 48, 72 h', 'Score': '0.11', 'Max score': '2', 'Reversibility': 'fully reversible within: 48 hours'}, {'Irritation parameter': 'conjunctivae score', 'Basis': 'mean', 'Time point': '24, 48, 72 h', 'Score': '0.83', 'Max score': '3', 'Reversibility': 'fully reversible within: 72 hours'}, {'Irritation parameter': 'chemosis score', 'Basis': 'mean', 'Time point': '24, 48, 72 h', 'Score': '0.33', 'Max score': '4', 'Reversibility': 'fully reversible within: 72 hours'}]</t>
  </si>
  <si>
    <t>603-923-2</t>
  </si>
  <si>
    <t>CCOC(=O)C1=NN(C(C1)(C)C(=O)OCC)C2=C(C=C(C=C2)Cl)Cl</t>
  </si>
  <si>
    <t>[{'Irritation parameter': 'cornea score', 'Basis': 'mean', 'Time point': '24-72 h', 'Score': '0', 'Max score': '4', 'Reversibility': 'other: no effect'}, {'Irritation parameter': 'iris score', 'Basis': 'mean', 'Time point': '24-72 h', 'Score': '0', 'Max score': '2', 'Reversibility': 'other: no effect'}, {'Irritation parameter': 'chemosis score', 'Basis': 'mean', 'Time point': '24-72 h', 'Score': '0', 'Max score': '4', 'Reversibility': 'other: no effects'}, {'Irritation parameter': 'conjunctivae score', 'Basis': 'mean', 'Time point': '24-72 h', 'Score': '0.1', 'Max score': '3', 'Reversibility': 'fully reversible within: 48 h'}, {'Irritation parameter': 'conjunctivae score', 'Basis': 'animal #1', 'Time point': '24-72 h', 'Score': '0', 'Max score': '3', 'Reversibility': 'other: no effect'}, {'Irritation parameter': 'conjunctivae score', 'Basis': 'animal #2', 'Time point': '24-72 h', 'Score': '0', 'Max score': '3', 'Reversibility': 'other: no effect'}, {'Irritation parameter': 'conjunctivae score', 'Basis': 'animal #3', 'Time point': '24-72 h', 'Score': '0.3', 'Max score': '3', 'Reversibility': 'fully reversible within: 48 h'}]</t>
  </si>
  <si>
    <t>604-669-5</t>
  </si>
  <si>
    <t>CCCCCC(CCC)COC(=O)C=C</t>
  </si>
  <si>
    <t>[{'Irritation parameter': 'cornea score', 'Basis': 'mean', 'Time point': '24, 48, and 72 hours', 'Score': '0.1', 'Max score': '4', 'Reversibility': 'fully reversible within: 7 days'}, {'Irritation parameter': 'iris score', 'Basis': 'mean', 'Time point': '24, 48, and 72 hours', 'Score': '0', 'Max score': '2', 'Reversibility': 'fully reversible within: 7 days'}, {'Irritation parameter': 'conjunctivae score', 'Basis': 'mean', 'Time point': '24, 48, and 72 hours', 'Score': '0.9', 'Max score': '3', 'Reversibility': 'fully reversible within: 7 days'}, {'Irritation parameter': 'chemosis score', 'Basis': 'mean', 'Time point': '24, 48 and 72 hours', 'Score': '0.4', 'Max score': '4', 'Reversibility': 'fully reversible within: 7 days'}]</t>
  </si>
  <si>
    <t>203-628-5</t>
  </si>
  <si>
    <t>C1=CC=C(C=C1)Cl</t>
  </si>
  <si>
    <t>[{'Irritation parameter': 'cornea score', 'Basis': 'mean', 'Time point': '24, 48, 72 h', 'Score': '3', 'Max score': '4', 'Reversibility': 'not fully reversible within: 7 days in three rabbits'}, {'Irritation parameter': 'iris score', 'Basis': 'mean', 'Time point': '24, 48, 72 h', 'Score': '1', 'Max score': '1', 'Reversibility': 'not fully reversible within: 7 days in three rabbits'}, {'Irritation parameter': 'conjunctivae score', 'Basis': 'mean', 'Time point': '24, 48, 72 h', 'Score': 'ca. 2.94', 'Max score': '3', 'Reversibility': 'not fully reversible within: 7 days in all rabbits'}, {'Irritation parameter': 'chemosis score', 'Basis': 'mean', 'Time point': '24, 48, 72h', 'Score': '4', 'Max score': '4', 'Reversibility': 'not fully reversible within: 7 days in all rabbits'}]</t>
  </si>
  <si>
    <t>605-717-8</t>
  </si>
  <si>
    <t>CCCCCCCCCC1=CC(=CNO)C(=O)C=C1</t>
  </si>
  <si>
    <t>[{'Irritation parameter': 'cornea score', 'Basis': 'mean', 'Time point': '24, 48, 72 h', 'Score': '0', 'Max score': '4'}, {'Irritation parameter': 'iris score', 'Basis': 'mean', 'Time point': '24, 48, 72 h', 'Score': '0', 'Max score': '2'}, {'Irritation parameter': 'conjunctivae score redness', 'Basis': 'animal: #1 and #2', 'Time point': '24, 48, 72 h', 'Score': '1', 'Max score': '3', 'Reversibility': 'fully reversible on day 4 after instillation'}, {'Irritation parameter': 'conjunctivae score redness', 'Basis': 'animal: #3', 'Time point': '24 h', 'Score': '1', 'Max score': '3', 'Reversibility': 'fully reversible on day 2 after instillation'}, {'Irritation parameter': 'chemosis score', 'Basis': 'mean', 'Time point': '24 h', 'Score': '1', 'Max score': '4', 'Reversibility': 'fully reversible on day 2 after instillation'}]</t>
  </si>
  <si>
    <t>606-080-9</t>
  </si>
  <si>
    <t>CCOC1=CC=CC=C1C(=N)N.Cl</t>
  </si>
  <si>
    <t>[{'Irritation parameter': 'cornea score', 'Basis': 'mean (animal 1-3)', 'Time point': '24/48/72 h', 'Score': '0.67', 'Max score': '4', 'Reversibility': 'fully reversible within: 8 days', 'Remarks': '2 animals with a cornea score of 1'}, {'Irritation parameter': 'iris score', 'Basis': 'mean (animal 1-3)', 'Time point': '24/48/72 h', 'Score': '0', 'Max score': '2', 'Reversibility': 'other: no signs of iritis'}, {'Irritation parameter': 'conjunctivae score', 'Basis': 'mean (animal 1-3)', 'Time point': '24/48/72 h', 'Score': '1.57', 'Max score': '3', 'Reversibility': 'fully reversible within: 8 days'}, {'Irritation parameter': 'chemosis score', 'Basis': 'mean (animal 1-3)', 'Time point': '24/48/72 h', 'Score': '0.33', 'Max score': '4', 'Reversibility': 'fully reversible within: max. 72 h'}]</t>
  </si>
  <si>
    <t>213-701-3</t>
  </si>
  <si>
    <t>CCCC1CO1</t>
  </si>
  <si>
    <t>[{'Irritation parameter': 'cornea score', 'Basis': 'mean', 'Time point': '24, 48, 72 h', 'Score': '2.3', 'Max score': '4', 'Reversibility': 'fully reversible within: 16 days'}, {'Irritation parameter': 'iris score', 'Basis': 'mean', 'Time point': '24, 48, and 72 h', 'Score': '1.8', 'Max score': '2', 'Reversibility': 'fully reversible within: 9 days'}, {'Irritation parameter': 'conjunctivae score', 'Basis': 'mean', 'Time point': '24, 48, and 72 h', 'Score': '1', 'Max score': '3', 'Reversibility': 'fully reversible within: 13 days'}, {'Irritation parameter': 'chemosis score', 'Basis': 'mean', 'Time point': '24, 48, and 72 h', 'Score': '1', 'Max score': '4', 'Reversibility': 'fully reversible within: 12 days'}]</t>
  </si>
  <si>
    <t>204-673-3</t>
  </si>
  <si>
    <t>C(CCC(=O)O)CC(=O)O</t>
  </si>
  <si>
    <t>[{'Irritation parameter': 'cornea score', 'Basis': 'mean out of all 3 animals', 'Time point': 'mean over 24, 48 and 72 h', 'Score': '0', 'Max score': '4', 'Remarks': 'No effects on the cornea'}, {'Irritation parameter': 'iris score', 'Basis': 'mean out of all 3 animals', 'Time point': 'mean over 24, 48 and 72 h', 'Score': '0', 'Max score': '2', 'Remarks': 'No effects on the iris'}, {'Irritation parameter': 'chemosis score', 'Basis': 'mean out of all 3 animals', 'Time point': 'mean over 24, 48 and 72 h', 'Score': '0', 'Max score': '4', 'Remarks': 'No chemosis observed'}, {'Irritation parameter': 'conjunctivae score', 'Basis': 'animal #1', 'Time point': 'mean over 24, 48 and 72 h', 'Score': '0.67', 'Max score': '3', 'Reversibility': 'fully reversible within: 72 h'}, {'Irritation parameter': 'conjunctivae score', 'Basis': 'animal #2', 'Time point': 'mean over 24, 48 and 72 h', 'Score': '0.33', 'Max score': '3', 'Reversibility': 'fully reversible within: 48 h'}, {'Irritation parameter': 'conjunctivae score', 'Basis': 'animal #3', 'Time point': 'mean over 24, 48 and 72 h', 'Score': '0.33', 'Max score': '3', 'Reversibility': 'fully reversible within: 48 h'}]</t>
  </si>
  <si>
    <t>236-828-6</t>
  </si>
  <si>
    <t>CCO[Si](C)(CCCCl)OCC</t>
  </si>
  <si>
    <t>[{'Irritation parameter': 'cornea score', 'Basis': 'mean (animal #1)', 'Time point': '24, 48 and 72 hours', 'Score': '0'}, {'Irritation parameter': 'iris score', 'Basis': 'mean (animal #1)', 'Time point': '24, 48 and 72 hours', 'Score': '0'}, {'Irritation parameter': 'conjunctivae score', 'Basis': 'mean (animal #1)', 'Time point': '24, 48 and 72 hours', 'Score': '1', 'Max score': '1', 'Reversibility': 'fully reversible within: 7 days', 'Remarks': 'Slight reddening of the sclera and conjunctivae was observed until the 24-hour and 72-hour reading, respectively.'}, {'Irritation parameter': 'chemosis score', 'Basis': 'mean (animal #1)', 'Time point': '24, 48 and 72 hours', 'Score': '0'}, {'Irritation parameter': 'cornea score', 'Basis': 'mean (animal #2)', 'Time point': '24, 48 and 72 hours', 'Score': '0'}, {'Irritation parameter': 'iris score', 'Basis': 'mean (animal #2)', 'Time point': '24, 48 and 72 hours', 'Score': '0'}, {'Irritation parameter': 'conjunctivae score', 'Basis': 'mean (animal #2)', 'Time point': '24, 48 and 72 hours', 'Score': '0'}, {'Irritation parameter': 'chemosis score', 'Basis': 'mean (animal #2)', 'Time point': '24, 48 and 72 hours', 'Score': '0'}, {'Irritation parameter': 'cornea score', 'Basis': 'mean (animal #3)', 'Time point': '24, 48 and 72 hours', 'Score': '0'}, {'Irritation parameter': 'iris score', 'Basis': 'mean (animal #3)', 'Time point': '24, 48 and 72 hours', 'Score': '0'}, {'Irritation parameter': 'conjunctivae score', 'Basis': 'mean (animal #3)', 'Time point': '24, 48 and 72 hours', 'Score': '0'}, {'Irritation parameter': 'chemosis score', 'Basis': 'mean (animal #3)', 'Time point': '24, 48 and 72 hours', 'Score': '0'}]</t>
  </si>
  <si>
    <t>237-016-4</t>
  </si>
  <si>
    <t>CCCCCCCCCCCCCCCCCC(=O)[O-].CCCCCCCCCCCCCCCCCC(=O)[O-].[Co+2]</t>
  </si>
  <si>
    <t>[{'Irritation parameter': 'cornea score', 'Basis': 'animal #1', 'Time point': 'mean over 24, 48 and 72 h', 'Score': '1', 'Max score': '4', 'Reversibility': 'fully reversible within: 14 days'}, {'Irritation parameter': 'cornea score', 'Basis': 'animal #2', 'Time point': 'mean over 24, 48 and 72 h', 'Score': '1.3', 'Max score': '4', 'Reversibility': 'fully reversible within: 21 days'}, {'Irritation parameter': 'cornea score', 'Basis': 'animal #3', 'Time point': 'mean over 24, 48 and 72 h', 'Score': '1', 'Max score': '4', 'Reversibility': 'fully reversible within: 7 days'}, {'Irritation parameter': 'iris score', 'Basis': 'animal #1', 'Time point': 'mean over 24, 48 and 72 h', 'Score': '1', 'Max score': '2', 'Reversibility': 'fully reversible within: 7 days'}, {'Irritation parameter': 'iris score', 'Basis': 'animal #2', 'Time point': 'mean over 24, 48 and 72 h', 'Score': '1', 'Max score': '2', 'Reversibility': 'fully reversible within: 7 days'}, {'Irritation parameter': 'iris score', 'Basis': 'animal #3', 'Time point': 'mean over 24, 48 and 72 h', 'Score': '1', 'Max score': '2', 'Reversibility': 'fully reversible within: 7 days'}, {'Irritation parameter': 'conjunctivae score', 'Basis': 'animal #1', 'Time point': 'mean over 24, 48 and 72 h', 'Score': '2', 'Max score': '3', 'Reversibility': 'fully reversible within: 14 days'}, {'Irritation parameter': 'conjunctivae score', 'Basis': 'animal #2', 'Time point': 'mean over 24, 48 and 72 h', 'Score': '2', 'Max score': '3', 'Reversibility': 'fully reversible within: 14 days'}, {'Irritation parameter': 'conjunctivae score', 'Basis': 'animal #3', 'Time point': 'mean over 24, 48 and 72 h', 'Score': '2', 'Max score': '3', 'Reversibility': 'fully reversible within: 14 days'}, {'Irritation parameter': 'chemosis score', 'Basis': 'animal #1', 'Time point': 'mean over 24, 48 and 72 h', 'Score': '1.3', 'Max score': '4', 'Reversibility': 'fully reversible within: 7 days'}, {'Irritation parameter': 'chemosis score', 'Basis': 'animal #2', 'Time point': 'mean over 24, 48 and 72 h', 'Score': '1.3', 'Max score': '4', 'Reversibility': 'fully reversible within: 7 days'}, {'Irritation parameter': 'chemosis score', 'Basis': 'animal #3', 'Time point': 'mean over 24, 48 and 72 h', 'Score': '1.67', 'Max score': '4', 'Reversibility': 'fully reversible within: 7 days'}]</t>
  </si>
  <si>
    <t>205-281-5</t>
  </si>
  <si>
    <t>CCCCCCCCCCCC(=O)N(C)CC(=O)[O-].[Na+]</t>
  </si>
  <si>
    <t>[{'Irritation parameter': 'cornea score', 'Basis': 'mean (Animal 1 - H504)', 'Time point': 'Mean of scores at 24, 48 and 72 hours', 'Score': '0', 'Max score': '4', 'Remarks': 'lack of normal luster observed at 24 hour observation'}, {'Irritation parameter': 'cornea score', 'Basis': 'mean (Animal 2 - H512)', 'Time point': 'Mean of scores at 24, 48 and 72 hours', 'Score': '0', 'Max score': '4'}, {'Irritation parameter': 'cornea score', 'Basis': 'mean (Animal 3 - H526)', 'Time point': 'Mean of scores at 24, 48 and 72 hours', 'Score': '0', 'Max score': '4'}, {'Irritation parameter': 'iris score', 'Basis': 'mean (Animal 1 - H504)', 'Time point': 'Mean of scores at 24, 48 and 72 hours', 'Score': '0', 'Max score': '2'}, {'Irritation parameter': 'iris score', 'Basis': 'mean (Animal 2 - H512)', 'Time point': 'Mean of scores at 24, 48 and 72 hours', 'Score': '0', 'Max score': '2'}, {'Irritation parameter': 'iris score', 'Basis': 'mean (Animal 3 - H526)', 'Time point': 'Mean of scores at 24, 48 and 72 hours', 'Score': '0', 'Max score': '2'}, {'Irritation parameter': 'conjunctivae score (redness)', 'Basis': 'mean (Animal 1 - H504)', 'Time point': 'Mean of scores at 24, 48 and 72 hours', 'Score': '1', 'Max score': '3', 'Reversibility': 'fully reversible within: 72 hours'}, {'Irritation parameter': 'conjunctivae score (redness)', 'Basis': 'mean (Animal 2 - H512)', 'Time point': 'Mean of scores at 24, 48 and 72 hours', 'Score': '0.67', 'Max score': '3', 'Reversibility': 'fully reversible within: 72 hours'}, {'Irritation parameter': 'conjunctivae score (redness)', 'Basis': 'mean (Animal 3 - H526)', 'Time point': 'Mean of scores at 24, 48 and 72 hours', 'Score': '1.67', 'Max score': '3', 'Reversibility': 'fully reversible within: 7 days'}, {'Irritation parameter': 'chemosis score', 'Basis': 'mean (Animal 1 - H504)', 'Time point': 'Mean of scores at 24, 48 and 72 hours', 'Score': '1', 'Max score': '4', 'Reversibility': 'fully reversible within: 72 hours'}, {'Irritation parameter': 'chemosis score', 'Basis': 'mean (Animal 2 - H512)', 'Time point': 'Mean of scores at 24, 48 and 72 hours', 'Score': '0.33', 'Max score': '4', 'Reversibility': 'fully reversible within: 48 hours'}, {'Irritation parameter': 'chemosis score', 'Basis': 'mean (Animal 3 - H526)', 'Time point': 'Mean of scores at 24, 48 and 72 hours', 'Score': '0.67', 'Max score': '4', 'Reversibility': 'fully reversible within: 72 hours'}]</t>
  </si>
  <si>
    <t>237-331-7</t>
  </si>
  <si>
    <t>CC(C)NC(=O)C(=C)C</t>
  </si>
  <si>
    <t>[{'Irritation parameter': 'cornea score', 'Basis': 'mean (Animal 1 - 70680)', 'Time point': 'Mean of scores at 24, 48 and 72 hours', 'Score': '0', 'Max score': '4'}, {'Irritation parameter': 'cornea score', 'Basis': 'mean (Animal 2 - 70735)', 'Time point': 'Mean of scores at 24, 48 and 72 hours', 'Score': '0', 'Max score': '4'}, {'Irritation parameter': 'cornea score', 'Basis': 'mean (Animal 3 - 70735)', 'Time point': 'Mean of scores at 24, 48 and 72 hours', 'Score': '0', 'Max score': '4'}, {'Irritation parameter': 'iris score', 'Basis': 'mean (Animal 1 - 70680)', 'Time point': 'Mean of scores at 24, 48 and 72 hours', 'Score': '0', 'Max score': '2'}, {'Irritation parameter': 'iris score', 'Basis': 'mean (Animal 2 - 70734)', 'Time point': 'Mean of scores at 24, 48 and 72 hours', 'Score': '0', 'Max score': '2'}, {'Irritation parameter': 'iris score', 'Basis': 'mean (Animal 3 - 70735)', 'Time point': 'Mean of scores at 24, 48 and 72 hours', 'Score': '0', 'Max score': '2'}, {'Irritation parameter': 'conjunctivae score (redness)', 'Basis': 'mean (Animal 1 - 70680)', 'Time point': 'Mean of scores at 24, 48 and 72 hours', 'Score': '0.67', 'Max score': '3', 'Reversibility': 'fully reversible within: 72 hours'}, {'Irritation parameter': 'conjunctivae score (redness)', 'Basis': 'mean (Animal 2 - 70734)', 'Time point': 'Mean of scores at 24, 48 and 72 hours', 'Score': '0.67', 'Max score': '3', 'Reversibility': 'fully reversible within: 72 hours'}, {'Irritation parameter': 'conjunctivae score (redness)', 'Basis': 'mean (Animal 3 - 70735)', 'Time point': 'Mean of scores at 24, 48 and 72 hours', 'Score': '0.67', 'Max score': '3', 'Reversibility': 'fully reversible within: 72 hours'}, {'Irritation parameter': 'chemosis score', 'Basis': 'mean (Animal 1 - 70680)', 'Time point': 'Mean of scores at 24, 48 and 72 hours', 'Score': '0.67', 'Max score': '4', 'Reversibility': 'fully reversible within: 72 hours'}, {'Irritation parameter': 'chemosis score', 'Basis': 'mean (Animal 2 - 70734)', 'Time point': 'Mean of scores at 24, 48 and 72 hours', 'Score': '0.67', 'Max score': '4', 'Reversibility': 'fully reversible within: 72 hours'}, {'Irritation parameter': 'chemosis score', 'Basis': 'mean (Animal 3 - 70735)', 'Time point': 'Mean of scores at 24, 48 and 72 hours', 'Score': '0.67', 'Max score': '4', 'Reversibility': 'fully reversible within: 72 hours'}]</t>
  </si>
  <si>
    <t>237-572-8</t>
  </si>
  <si>
    <t>NS(=O)(=O)[O-].[Na+]</t>
  </si>
  <si>
    <t>[{'Irritation parameter': 'cornea score', 'Basis': 'animal #1', 'Time point': 'mean 24, 48 and 72 hrs', 'Score': '0', 'Max score': '4'}, {'Irritation parameter': 'cornea score', 'Basis': 'animal #2', 'Time point': 'mean 24, 48 and 72 hrs', 'Score': '0', 'Max score': '4'}, {'Irritation parameter': 'iris score', 'Basis': 'animal #1', 'Time point': 'mean 24, 48 and 72 hrs', 'Score': '0', 'Max score': '2'}, {'Irritation parameter': 'iris score', 'Basis': 'animal #2', 'Time point': 'mean 24, 48 and 72 hrs', 'Score': '0', 'Max score': '2'}, {'Irritation parameter': 'conjunctivae score redness', 'Basis': 'animal #1', 'Time point': 'mean 24, 48 and 72 hrs', 'Score': '0.33', 'Max score': '3', 'Reversibility': 'fully reversible within: 48 hours'}, {'Irritation parameter': 'conjunctivae score redness', 'Basis': 'animal #2', 'Time point': 'mean 24, 48 and 72 hrs', 'Score': '1', 'Max score': '3', 'Reversibility': 'fully reversible within: 96 hours'}, {'Irritation parameter': 'chemosis score', 'Basis': 'animal #1', 'Time point': 'mean 24, 48 and 72 hrs', 'Score': '0', 'Max score': '4'}, {'Irritation parameter': 'chemosis score', 'Basis': 'animal #2', 'Time point': 'mean 24, 48 and 72 hrs', 'Score': '0.33', 'Max score': '4', 'Reversibility': 'fully reversible within: 48 hours'}]</t>
  </si>
  <si>
    <t>237-574-9</t>
  </si>
  <si>
    <t>[O-]P(=O)([O-])OP(=O)([O-])OP(=O)([O-])[O-].[K+].[K+].[K+].[K+].[K+]</t>
  </si>
  <si>
    <t>[{'Irritation parameter': 'cornea score', 'Basis': 'mean', 'Time point': '24 - 48 - 72 h', 'Score': '0', 'Max score': '4'}, {'Irritation parameter': 'iris score', 'Basis': 'mean', 'Time point': '24 - 48 - 72 h', 'Score': '0', 'Max score': '2'}, {'Irritation parameter': 'conjunctivae score', 'Basis': 'mean', 'Time point': '24 - 48 - 72 h for animal 1; 24 h for animal 2', 'Score': '0.5', 'Max score': '3'}, {'Irritation parameter': 'conjunctivae score', 'Basis': 'animal #1', 'Time point': '24 - 48 - 72 h', 'Score': '0.3', 'Max score': '3', 'Reversibility': 'fully reversible within: 48 h'}, {'Irritation parameter': 'conjunctivae score', 'Basis': 'animal #2', 'Time point': '24 h', 'Score': '1', 'Max score': '3', 'Reversibility': 'fully reversible within: 8 days'}, {'Irritation parameter': 'chemosis score', 'Basis': 'mean', 'Time point': '24 - 48 - 72 h', 'Score': '0', 'Max score': '4'}]</t>
  </si>
  <si>
    <t>205-358-3</t>
  </si>
  <si>
    <t>205-448-2</t>
  </si>
  <si>
    <t>[{'Irritation parameter': 'cornea score', 'Basis': 'mean all animals', 'Time point': '24 h/48 h/72 h', 'Score': '0', 'Max score': '0'}, {'Irritation parameter': 'cornea score', 'Basis': 'animal #1 mean', 'Time point': '24 h/48 h/72 h', 'Score': '0', 'Max score': '0'}, {'Irritation parameter': 'cornea score', 'Basis': 'animal #2 mean', 'Time point': '24 h/48 h/72 h', 'Score': '0', 'Max score': '0'}, {'Irritation parameter': 'cornea score', 'Basis': 'animal #3 mean', 'Time point': '24 h/48 h/72 h', 'Score': '0', 'Max score': '0'}, {'Irritation parameter': 'iris score', 'Basis': 'mean all animals', 'Time point': '24 h/48 h/72 h', 'Score': '0', 'Max score': '0'}, {'Irritation parameter': 'iris score', 'Basis': 'animal #1 mean', 'Time point': '24 h/48 h/72 h', 'Score': '0', 'Max score': '0'}, {'Irritation parameter': 'iris score', 'Basis': 'animal #2 mean', 'Time point': '24 h/48 h/72 h', 'Score': '0', 'Max score': '0'}, {'Irritation parameter': 'iris score', 'Basis': 'animal #3 mean', 'Time point': '24 h/48 h/72 h', 'Score': '0', 'Max score': '0'}, {'Irritation parameter': 'conjunctivae score', 'Basis': 'mean all animals', 'Time point': '24 h/48 h/72 h', 'Score': '0.1', 'Max score': '1', 'Reversibility': 'fully reversible'}, {'Irritation parameter': 'conjunctivae score', 'Basis': 'animal #1 mean', 'Time point': '24 h/48 h/72 h', 'Score': '0', 'Max score': '0'}, {'Irritation parameter': 'conjunctivae score', 'Basis': 'animal #2 mean', 'Time point': '24 h/48 h/72 h', 'Score': '0', 'Max score': '0'}, {'Irritation parameter': 'conjunctivae score', 'Basis': 'animal #3 mean', 'Time point': '24 h/48 h/72 h', 'Score': '0.3', 'Max score': '1', 'Reversibility': 'fully reversible'}, {'Irritation parameter': 'chemosis score', 'Basis': 'mean all animals', 'Time point': '24 h/48 h/72 h', 'Score': '0', 'Max score': '0'}, {'Irritation parameter': 'chemosis score', 'Basis': 'animal #1 mean', 'Time point': '24 h/48 h/72 h', 'Score': '0', 'Max score': '0'}, {'Irritation parameter': 'chemosis score', 'Basis': 'animal #2 mean', 'Time point': '24 h/48 h/72 h', 'Score': '0', 'Max score': '0'}, {'Irritation parameter': 'chemosis score', 'Basis': 'animal #3 mean', 'Time point': '24 h/48 h/72 h', 'Score': '0', 'Max score': '0'}]</t>
  </si>
  <si>
    <t>205-594-7</t>
  </si>
  <si>
    <t>COCCOCCOCCOCCOC</t>
  </si>
  <si>
    <t>[{'Irritation parameter': 'cornea score', 'Basis': 'mean', 'Time point': '24-48-72 h', 'Score': '0', 'Max score': '4'}, {'Irritation parameter': 'iris score', 'Basis': 'mean', 'Time point': '24-48-72 h', 'Score': '0', 'Max score': '2'}, {'Irritation parameter': 'conjunctivae score', 'Basis': 'mean', 'Time point': '24-48-72 h', 'Score': '0', 'Max score': '3'}, {'Irritation parameter': 'chemosis score', 'Basis': 'mean', 'Time point': '24-48-72 h', 'Score': '0', 'Max score': '4'}]</t>
  </si>
  <si>
    <t>205-598-9</t>
  </si>
  <si>
    <t>CCCCOCCOCCOCOCCOCCOCCCC</t>
  </si>
  <si>
    <t>[{'Irritation parameter': 'cornea score', 'Basis': 'animal #1 72293 Male', 'Time point': 'Mean 24, 48 and 72 hours', 'Score': '0', 'Max score': '4', 'Reversibility': 'other: No effects observed'}, {'Irritation parameter': 'cornea score', 'Basis': 'animal #2 72394 Male', 'Time point': 'Mean 24, 48 and 72 hours', 'Score': '1', 'Max score': '4', 'Reversibility': 'not reversible'}, {'Irritation parameter': 'iris score', 'Basis': 'animal #1 72293 Male', 'Time point': 'Mean 24, 48 and 72 hours', 'Score': '0', 'Max score': '2', 'Reversibility': 'other: No effect observed'}, {'Irritation parameter': 'iris score', 'Basis': 'animal #2 72394 Male', 'Time point': 'Mean 24, 48 and 72 hours', 'Score': '1', 'Max score': '2', 'Reversibility': 'fully reversible within: 14 days'}, {'Irritation parameter': 'other: redness', 'Basis': 'animal #1 72293 Male', 'Time point': 'Mean 24, 48 and 72 hours', 'Score': '2', 'Max score': '3', 'Reversibility': 'fully reversible within: 14 days'}, {'Irritation parameter': 'other: redness', 'Basis': 'animal #2 72394 Male', 'Time point': 'Mean 24, 48 and 72 hours', 'Score': '3', 'Max score': '3', 'Reversibility': 'not reversible', 'Remarks': 'Haemorrhage on the lower and nictating conjunctival membranes was observed'}, {'Irritation parameter': 'chemosis score', 'Basis': 'animal #1 72293 Male', 'Time point': 'Mean 24, 48 and 72 hours', 'Score': '1.66', 'Max score': '4', 'Reversibility': 'fully reversible within: 14 days'}, {'Irritation parameter': 'chemosis score', 'Basis': 'animal #2 72394 Male', 'Time point': 'Mean 24, 48 and 72 hours', 'Score': '2', 'Max score': '4', 'Reversibility': 'fully reversible within: 21 days'}]</t>
  </si>
  <si>
    <t>238-735-6</t>
  </si>
  <si>
    <t>OP(=O)([O-])OP(=O)([O-])[O-].[Na+].[Na+].[Na+]</t>
  </si>
  <si>
    <t>[{'Irritation parameter': 'cornea score', 'Basis': 'mean', 'Time point': '24 + 48 + 72 hr', 'Score': '0', 'Max score': '4'}, {'Irritation parameter': 'iris score', 'Basis': 'mean', 'Time point': '24 + 48 + 72 hr', 'Score': '0', 'Max score': '2'}, {'Irritation parameter': 'conjunctivae score', 'Basis': 'mean', 'Time point': '24 + 48 + 72 hr', 'Score': '0.3', 'Max score': '3', 'Reversibility': 'fully reversible within: 48 hr'}, {'Irritation parameter': 'chemosis score', 'Basis': 'mean', 'Time point': '24 + 48 + 72 hr', 'Score': '0', 'Max score': '4', 'Reversibility': 'fully reversible within: 24 hr'}]</t>
  </si>
  <si>
    <t>238-778-0</t>
  </si>
  <si>
    <t>C1=CC=C(C=C1)CN(CC2=CC=CC=C2)C(=S)[S-].C1=CC=C(C=C1)CN(CC2=CC=CC=C2)C(=S)[S-].[Zn+2]</t>
  </si>
  <si>
    <t>[{'Irritation parameter': 'conjunctivae score', 'Basis': 'mean', 'Time point': '24, 48, 72 h average score', 'Score': '2.67', 'Max score': '3', 'Reversibility': 'fully reversible within: 20 d'}, {'Irritation parameter': 'conjunctivae score', 'Basis': 'animal #1', 'Time point': '24, 48, 72 h average score', 'Score': '2', 'Max score': '3', 'Reversibility': 'fully reversible within: 17 d'}, {'Irritation parameter': 'conjunctivae score', 'Basis': 'animal #2', 'Time point': '24, 48, 72 h average score', 'Score': '3', 'Max score': '3', 'Reversibility': 'fully reversible within: 17 d'}, {'Irritation parameter': 'conjunctivae score', 'Basis': 'animal #3', 'Time point': '24, 48, 72 h average score', 'Score': '3', 'Max score': '3', 'Reversibility': 'fully reversible within: 20 d'}, {'Irritation parameter': 'chemosis score', 'Basis': 'mean', 'Time point': '24, 48, 72 h average score', 'Score': '1.67', 'Max score': '4', 'Reversibility': 'fully reversible within: 17 d'}, {'Irritation parameter': 'chemosis score', 'Basis': 'animal #1', 'Time point': '24, 48, 72 h average score', 'Score': '1', 'Max score': '4', 'Reversibility': 'fully reversible within: 17 d'}, {'Irritation parameter': 'chemosis score', 'Basis': 'animal #2', 'Time point': '24, 48, 72 h average score', 'Score': '2', 'Max score': '4', 'Reversibility': 'fully reversible within: 8 d'}, {'Irritation parameter': 'chemosis score', 'Basis': 'animal #3', 'Time point': '24, 48, 72 h average score', 'Score': '2', 'Max score': '4', 'Reversibility': 'fully reversible within: 17 d'}, {'Irritation parameter': 'iris score', 'Basis': 'mean', 'Time point': '24, 48, 72 h average score', 'Score': '0.45', 'Max score': '2', 'Reversibility': 'fully reversible within: 72 h'}, {'Irritation parameter': 'iris score', 'Basis': 'animal #1', 'Time point': '24, 48, 72 h average score', 'Score': '0', 'Max score': '2', 'Reversibility': 'fully reversible no changes at any time point'}, {'Irritation parameter': 'iris score', 'Basis': 'animal #2', 'Time point': '24, 48, 72 h average score', 'Score': '0.67', 'Max score': '2', 'Reversibility': 'fully reversible within: 72 h'}, {'Irritation parameter': 'iris score', 'Basis': 'animal #3', 'Time point': '24, 48, 72 h average score', 'Score': '0.67', 'Max score': '2', 'Reversibility': 'fully reversible within: 72 h'}, {'Irritation parameter': 'cornea score', 'Basis': 'mean', 'Time point': '24, 48, 72 h average score', 'Score': '0.78', 'Max score': '4', 'Reversibility': 'fully reversible within: 6 d'}, {'Irritation parameter': 'cornea score', 'Basis': 'animal #1', 'Time point': '24, 48, 72 h average score', 'Score': '0', 'Max score': '4', 'Reversibility': 'fully reversible within: 24 h'}, {'Irritation parameter': 'cornea score', 'Basis': 'animal #2', 'Time point': '24, 48, 72 h average score', 'Score': '1', 'Max score': '4', 'Reversibility': 'fully reversible within: 6 d'}, {'Irritation parameter': 'cornea score', 'Basis': 'animal #3', 'Time point': '24, 48, 72 h average score', 'Score': '1.33', 'Max score': '4', 'Reversibility': 'fully reversible within: 6 d'}]</t>
  </si>
  <si>
    <t>205-745-7</t>
  </si>
  <si>
    <t>COC(OC)OC</t>
  </si>
  <si>
    <t>[{'Irritation parameter': 'cornea score opacity', 'Basis': 'animal #1', 'Time point': 'average of 24, 48 and 72h', 'Score': '0.3', 'Max score': '4', 'Reversibility': 'not fully reversible within: 7d'}, {'Irritation parameter': 'cornea score opacity', 'Basis': 'animal #2', 'Time point': 'average of 24, 48 and 72h', 'Score': '0', 'Max score': '4'}, {'Irritation parameter': 'cornea score opacity', 'Basis': 'animal #3', 'Time point': 'average of 24, 48 and 72h', 'Score': '1.3', 'Max score': '4', 'Reversibility': 'fully reversible within: 2d'}, {'Irritation parameter': 'iris score', 'Basis': 'mean', 'Time point': 'average of 24, 48 and 72h', 'Score': '0', 'Max score': '2'}, {'Irritation parameter': 'chemosis score', 'Basis': 'animal #1', 'Time point': 'average of 24, 48 and 72h', 'Score': '3.6', 'Max score': '4', 'Reversibility': 'not fully reversible within: 7d'}, {'Irritation parameter': 'chemosis score', 'Basis': 'animal #2', 'Time point': 'average of 24, 48 and 72h', 'Score': '2.7', 'Max score': '4', 'Reversibility': 'not fully reversible within: 7d'}, {'Irritation parameter': 'chemosis score', 'Basis': 'animal #3', 'Time point': 'average of 24, 48 and 72h', 'Score': '3', 'Max score': '4', 'Reversibility': 'not fully reversible within: 7d'}, {'Irritation parameter': 'other: Discharge', 'Basis': 'animal #1', 'Time point': 'average of 24, 48 and 72h', 'Score': '3', 'Max score': '3', 'Reversibility': 'not fully reversible within: 7d'}, {'Irritation parameter': 'other: Discharge', 'Basis': 'animal #2', 'Time point': 'average of 24, 48 and 72h', 'Score': '2', 'Max score': '3', 'Reversibility': 'fully reversible within: 3d'}, {'Irritation parameter': 'other: Discharge', 'Basis': 'animal #3', 'Time point': 'average of 24, 48 and 72h', 'Score': '2.7', 'Max score': '3', 'Reversibility': 'fully reversible within: 3d'}]</t>
  </si>
  <si>
    <t>239-032-7</t>
  </si>
  <si>
    <t>CCCCCCCCCCCCN(CCC(=O)O)CCC(=O)[O-].[Na+]</t>
  </si>
  <si>
    <t>[{'Irritation parameter': 'cornea score', 'Basis': 'mean over all 3 animals', 'Time point': 'mean over 24, 48, and 72 h', 'Score': '0', 'Max score': '4', 'Reversibility': 'other: reversibility: not applicable'}, {'Irritation parameter': 'iris score', 'Basis': 'mean over all 3 animals', 'Time point': 'mean over 24, 48, and 72 h', 'Score': '0', 'Max score': '2', 'Reversibility': 'other: reversibility: not applicable'}, {'Irritation parameter': 'conjunctivae score', 'Basis': 'mean over animals #1 and #2', 'Time point': 'mean over 24, 48, and 72 h', 'Score': '0', 'Max score': '3', 'Reversibility': 'other: reversibility: not applicable'}, {'Irritation parameter': 'conjunctivae score', 'Basis': 'animal #3', 'Time point': 'mean over 24, 48, and 72 h', 'Score': '0.33', 'Max score': '3', 'Reversibility': 'fully reversible within: 48 h', 'Remarks': 'The maximum conjunctivae score for this animal was 1 1 and 24 h post treatment.'}, {'Irritation parameter': 'chemosis score', 'Basis': 'mean over all 3 animals', 'Time point': 'mean over 24, 48, and 72 h', 'Score': '0', 'Max score': '4', 'Reversibility': 'other: reversibility: not applicable'}]</t>
  </si>
  <si>
    <t>239-311-3</t>
  </si>
  <si>
    <t>CCO[Si](CCl)(OCC)OCC</t>
  </si>
  <si>
    <t>[{'Irritation parameter': 'cornea score', 'Basis': 'animal: 1 and 2', 'Time point': 'Mean 24, 48 and 72 hours', 'Score': '1', 'Max score': '4', 'Reversibility': 'not fully reversible within: 21 days', 'Remarks': 'Grade 2 on Day 21.'}, {'Irritation parameter': 'iris score', 'Basis': 'animal: 1 and 2', 'Time point': 'Mean 24, 48 and 72 hours', 'Score': '1', 'Max score': '2', 'Reversibility': 'not fully reversible within: 21 days', 'Remarks': 'Grade 1 on Day 21.'}, {'Irritation parameter': 'conjunctivae score', 'Basis': 'animal: 1 and 2', 'Time point': 'Mean 24, 48 and 72 hours', 'Score': '3', 'Max score': '3', 'Reversibility': 'not fully reversible within: 21 days', 'Remarks': 'Grade 1 on Day 21.'}, {'Irritation parameter': 'chemosis score', 'Basis': 'animal #1', 'Time point': 'Mean 24, 48 and 72 hours', 'Score': '2.3', 'Max score': '4', 'Reversibility': 'not fully reversible within: 21 days', 'Remarks': 'Grade 2 on Day 21.'}, {'Irritation parameter': 'chemosis score', 'Basis': 'animal #2', 'Time point': 'Mean 24, 48 and 72 hours', 'Score': '3', 'Max score': '4', 'Reversibility': 'not fully reversible within: 21 days', 'Remarks': 'Grade 3 on Day 21.'}]</t>
  </si>
  <si>
    <t>239-415-9</t>
  </si>
  <si>
    <t>CO[Si](CCCN=C=O)(OC)OC</t>
  </si>
  <si>
    <t>[{'Irritation parameter': 'overall irritation score', 'Basis': 'mean', 'Time point': '24, 48 and 72 h', 'Score': '1.4', 'Max score': '110', 'Reversibility': 'other: not applicable', 'Remarks': 'no irritation or corrosivity'}, {'Irritation parameter': 'other: mean reaction score', 'Basis': 'mean', 'Time point': '1 hour', 'Score': '5.3', 'Reversibility': 'fully reversible'}, {'Irritation parameter': 'other: mean reaction score', 'Basis': 'mean', 'Time point': '24 hours', 'Score': '0.6', 'Reversibility': 'fully reversible'}, {'Irritation parameter': 'other: mean reaction score', 'Basis': 'mean', 'Time point': '48 hours and 72 hours', 'Score': '0', 'Reversibility': 'other: not applicable'}, {'Irritation parameter': 'cornea score', 'Basis': 'other: animal 1, 2 and 3', 'Time point': '1 hour, 24 hours, 48 hours and 72 hours', 'Score': '0', 'Max score': '0', 'Reversibility': 'other: not applicable'}, {'Irritation parameter': 'iris score', 'Basis': 'other: animal 1, 2 and 3', 'Time point': '1 hour, 24 hours, 48 hours and 72 hours', 'Score': '0', 'Max score': '0', 'Reversibility': 'other: not applicable'}, {'Irritation parameter': 'other: conjunctiva redness', 'Basis': 'other: animal 1, 2 and 3', 'Time point': '1 hour,', 'Score': '1', 'Max score': '1', 'Reversibility': 'fully reversible within: 48 hours'}, {'Irritation parameter': 'other: conjunctiva redness', 'Basis': 'animal #1', 'Time point': '24 h', 'Score': '1', 'Max score': '1', 'Reversibility': 'fully reversible within: 48 hours'}, {'Irritation parameter': 'other: conjunctiva redness', 'Basis': 'other: animal 2 and 3', 'Time point': '24 h', 'Score': '0', 'Max score': '0', 'Reversibility': 'other: not applicable'}, {'Irritation parameter': 'other: conjunctiva chemosis', 'Basis': 'animal #1', 'Time point': '1 hour', 'Score': '1', 'Max score': '1', 'Reversibility': 'fully reversible within: 24 hours'}, {'Irritation parameter': 'other: conjunctiva chemosis', 'Basis': 'other: animal 2 and 3', 'Time point': '1 hour', 'Score': '0', 'Max score': '0', 'Reversibility': 'other: not applicable'}, {'Irritation parameter': 'other: conjunctiva chemosis', 'Basis': 'other: animal 1, 2 and 3', 'Time point': '24 hours, 48 hours and 72 hours', 'Score': '0', 'Max score': '0', 'Reversibility': 'other: not applicable'}, {'Irritation parameter': 'other: conjunctiva discharge', 'Basis': 'other: animal 1 and 3', 'Time point': '1 hour', 'Score': '1', 'Max score': '1', 'Reversibility': 'fully reversible within: 24 hours'}, {'Irritation parameter': 'other: conjunctiva discharge', 'Basis': 'animal #2', 'Time point': '1 hour', 'Score': '2', 'Max score': '2', 'Reversibility': 'fully reversible within: 24 hours'}, {'Irritation parameter': 'other: conjunctiva discharge', 'Basis': 'other: animal 1, 2 and 3', 'Time point': '24 hours, 48 hours and 72 hours', 'Score': '0', 'Max score': '0', 'Reversibility': 'other: not applicable'}]</t>
  </si>
  <si>
    <t>239-491-3</t>
  </si>
  <si>
    <t>C1=CC=[N+](C=C1)CCCS(=O)(=O)[O-]</t>
  </si>
  <si>
    <t>[{'Irritation parameter': 'chemosis score', 'Basis': 'mean all animals', 'Time point': '24h/ 48h / 72h', 'Score': 'ca. 0.2', 'Max score': '4', 'Reversibility': 'fully reversible'}, {'Irritation parameter': 'chemosis score', 'Basis': 'animal #1 mean', 'Time point': '24h / 48h / 72h', 'Score': 'ca. 0.3', 'Max score': '4', 'Reversibility': 'fully reversible'}, {'Irritation parameter': 'chemosis score', 'Basis': 'animal #2 mean', 'Time point': '24h / 48h / 72h', 'Score': 'ca. 0.3', 'Max score': '4', 'Reversibility': 'fully reversible'}, {'Irritation parameter': 'chemosis score', 'Basis': 'animal #3 mean', 'Time point': '24h / 48h / 72h', 'Score': '0', 'Max score': '4'}, {'Irritation parameter': 'conjunctivae score', 'Basis': 'mean all animals', 'Time point': '24h / 48h / 72h', 'Score': 'ca. 0.7', 'Max score': '3', 'Reversibility': 'fully reversible'}, {'Irritation parameter': 'conjunctivae score', 'Basis': 'animal #1 mean', 'Time point': '24h / 48h / 72h', 'Score': '1', 'Max score': '3', 'Reversibility': 'fully reversible'}, {'Irritation parameter': 'conjunctivae score', 'Basis': 'animal #2 mean', 'Time point': '24h / 48h / 72h', 'Score': 'ca. 0.3', 'Max score': '3', 'Reversibility': 'fully reversible'}, {'Irritation parameter': 'conjunctivae score', 'Basis': 'animal #3 mean', 'Time point': '24h / 48h / 72h', 'Score': 'ca. 0.7', 'Max score': '3', 'Reversibility': 'fully reversible'}, {'Irritation parameter': 'iris score', 'Basis': 'mean all animals', 'Time point': '24h / 48h / 72h', 'Score': '0', 'Max score': '2'}, {'Irritation parameter': 'iris score', 'Basis': 'animal #1 mean', 'Time point': '24h / 48h / 72h', 'Score': '0', 'Max score': '2'}, {'Irritation parameter': 'iris score', 'Basis': 'animal #2 mean', 'Time point': '24h / 48h / 72h', 'Score': '0', 'Max score': '2'}, {'Irritation parameter': 'iris score', 'Basis': 'animal #3 mean', 'Time point': '24h / 48h / 72h', 'Score': '0', 'Max score': '2'}, {'Irritation parameter': 'cornea score', 'Basis': 'mean all animals', 'Time point': '24h / 48h / 72h', 'Score': '0', 'Max score': '4'}, {'Irritation parameter': 'cornea score', 'Basis': 'animal #1 mean', 'Time point': '24h / 48h / 72h', 'Score': '0', 'Max score': '4'}, {'Irritation parameter': 'cornea score', 'Basis': 'animal #2 mean', 'Time point': '24h / 48h / 72h', 'Score': '0', 'Max score': '4'}, {'Irritation parameter': 'cornea score', 'Basis': 'animal #3 mean', 'Time point': '24h / 48h / 72h', 'Score': '0', 'Max score': '4'}]</t>
  </si>
  <si>
    <t>216-343-6</t>
  </si>
  <si>
    <t>C(CS(=O)(=O)[O-])O.[Na+]</t>
  </si>
  <si>
    <t>239-854-6</t>
  </si>
  <si>
    <t>CC(C)C1=CC=C(C=C1)S(=O)(=O)[O-].[Na+]</t>
  </si>
  <si>
    <t>[{'Irritation parameter': 'cornea score', 'Basis': 'animal #1', 'Time point': '24/48/72 hours', 'Score': '0', 'Max score': '0', 'Reversibility': 'other: Not applicable'}, {'Irritation parameter': 'cornea score', 'Basis': 'animal #2', 'Time point': '24/48/72 hours', 'Score': '0', 'Max score': '0', 'Reversibility': 'other: Not applicable'}, {'Irritation parameter': 'cornea score', 'Basis': 'animal #3', 'Time point': '24/48/72 hours', 'Score': '0', 'Max score': '0', 'Reversibility': 'other: Not applicable'}, {'Irritation parameter': 'iris score', 'Basis': 'animal #1', 'Time point': '24/48/72 hours', 'Score': '0', 'Max score': '0', 'Reversibility': 'other: Not applicable'}, {'Irritation parameter': 'iris score', 'Basis': 'animal #2', 'Time point': '24/48/72 hours', 'Score': '0', 'Max score': '0', 'Reversibility': 'other: Not applicable'}, {'Irritation parameter': 'iris score', 'Basis': 'animal #3', 'Time point': '24/48/72 hours', 'Score': '0', 'Max score': '0', 'Reversibility': 'other: Not applicable'}, {'Irritation parameter': 'conjunctivae score', 'Basis': 'animal #1', 'Time point': '24/48/72 hours', 'Score': '0', 'Max score': '1', 'Reversibility': 'fully reversible within: 24 hours'}, {'Irritation parameter': 'conjunctivae score', 'Basis': 'animal #2', 'Time point': '24/48/72 hours', 'Score': '0', 'Max score': '1', 'Reversibility': 'fully reversible within: 24 hours'}, {'Irritation parameter': 'conjunctivae score', 'Basis': 'animal #3', 'Time point': '24/48/72 hours', 'Score': '0', 'Max score': '1', 'Reversibility': 'fully reversible within: 24 hours'}, {'Irritation parameter': 'chemosis score', 'Basis': 'animal #1', 'Time point': '24/48/72 hours', 'Score': '0', 'Max score': '0', 'Reversibility': 'other: Not applicable'}, {'Irritation parameter': 'chemosis score', 'Basis': 'animal #2', 'Time point': '24/48/72 hours', 'Score': '0', 'Max score': '0', 'Reversibility': 'other: Not applicable'}, {'Irritation parameter': 'chemosis score', 'Basis': 'animal #3', 'Time point': '24/48/72 hours', 'Score': '0', 'Max score': '1', 'Reversibility': 'fully reversible within: 24 hours'}]</t>
  </si>
  <si>
    <t>240-032-4</t>
  </si>
  <si>
    <t>C(CCCN=C(N)NC#N)CCN=C(N)NC#N</t>
  </si>
  <si>
    <t>[{'Irritation parameter': 'cornea score', 'Basis': 'mean animal #1', 'Time point': '24, 48 and 72 hours', 'Score': '1', 'Max score': '4', 'Reversibility': 'fully reversible within: 14 days', 'Remarks': 'Initial pain reaction: practically no initial pain was observed. Area of cornea involved: one quarter (or less) but not zero (observed from 24 hours to day 7); Slight opacity was observed on day 7 of observation.'}, {'Irritation parameter': 'iris score', 'Basis': 'mean animal #1', 'Time point': '24, 48 and 72 hours', 'Score': '1', 'Max score': '2', 'Reversibility': 'fully reversible within: 7 days', 'Remarks': 'Slight inflammation of iris was observed at the 1 hour observation. Slight to severe discharge was observed from 1 hour of observation to day 7 of observation.'}, {'Irritation parameter': 'conjunctivae score', 'Basis': 'mean animal #1', 'Time point': '24, 48 and 72 hours', 'Score': '2', 'Max score': '3', 'Reversibility': 'fully reversible within: 14 days', 'Remarks': 'Moderate conjunctivae redness was observed at the 1 hour and 7 day observation.'}, {'Irritation parameter': 'chemosis score', 'Basis': 'mean animal #1', 'Time point': '24, 48 and 72 hours', 'Score': '3', 'Max score': '4', 'Reversibility': 'fully reversible within: 14 days', 'Remarks': 'Moderate chemosis was observed at the 1 hour and 7 day observation.'}, {'Irritation parameter': 'cornea score', 'Basis': 'mean animal #2', 'Time point': '24, 48 and 72 hours', 'Score': '1', 'Max score': '4', 'Reversibility': 'fully reversible within: 7 days', 'Remarks': 'Initial pain reaction: slight initial pain was observed. Area of cornea involved: one quarter (or less) but not zero (observed from 24 hours to 72 hours).'}, {'Irritation parameter': 'iris score', 'Basis': 'mean animal #2', 'Time point': '24, 48 and 72 hours', 'Score': '1', 'Max score': '2', 'Reversibility': 'fully reversible within: 14 days', 'Remarks': 'Slight inflammation of iris was observed at the 1 hour and 7 day observation. Slight to moderate discharge was observed from 1 hour of observation to day 7 of observation.'}, {'Irritation parameter': 'conjunctivae score', 'Basis': 'mean animal #2', 'Time point': '24, 48 and 72 hours', 'Score': '1.67', 'Max score': '3', 'Reversibility': 'fully reversible within: 14 days', 'Remarks': 'Moderate conjunctivae redness was observed at the 1 hour and slight conjunctivae redness was observed on day 7 of observation.'}, {'Irritation parameter': 'chemosis score', 'Basis': 'mean animal #2', 'Time point': '24, 48 and 72 hours', 'Score': '1.67', 'Max score': '4', 'Reversibility': 'fully reversible within: 14 days', 'Remarks': 'Moderatechemosis was observed at the 1 hour and slight chemosis was observed on day 7 of observation.'}]</t>
  </si>
  <si>
    <t>240-085-3</t>
  </si>
  <si>
    <t>CCCCC(CC)C(=O)[O-].CCCCC(CC)C(=O)[O-].[Mn+2]</t>
  </si>
  <si>
    <t>[{'Irritation parameter': 'iris score', 'Basis': 'mean', 'Time point': 'mean of 24, 48, 72 h', 'Score': '0', 'Max score': '2', 'Reversibility': 'other: not applicable'}, {'Irritation parameter': 'cornea score', 'Basis': 'animal: #1 and #2 each', 'Time point': 'mean of 24, 48, 72 h', 'Score': '0', 'Max score': '4', 'Reversibility': 'other: not applicable'}, {'Irritation parameter': 'cornea score', 'Basis': 'animal #3', 'Time point': 'mean of 24, 48, 72 h', 'Score': '0.67', 'Max score': '4', 'Reversibility': 'fully reversible within: 72 hours'}, {'Irritation parameter': 'conjunctivae score redness', 'Basis': 'animal #1', 'Time point': 'mean of 24, 48, 72 h', 'Score': '2', 'Max score': '3', 'Reversibility': 'fully reversible within: 7 days'}, {'Irritation parameter': 'conjunctivae score redness', 'Basis': 'animal #2', 'Time point': 'mean of 24, 48, 72 h', 'Score': '1.67', 'Max score': '3', 'Reversibility': 'fully reversible within: 7 days'}, {'Irritation parameter': 'conjunctivae score redness', 'Basis': 'animal #3', 'Time point': 'mean of 24, 48, 72 h', 'Score': '1', 'Max score': '3', 'Reversibility': 'fully reversible within: 72 hours'}, {'Irritation parameter': 'chemosis score', 'Basis': 'animal: #1 and #2 each', 'Time point': 'mean of 24, 48, 72 h', 'Score': '0.67', 'Max score': '4', 'Reversibility': 'fully reversible within: 48 hours'}, {'Irritation parameter': 'chemosis score', 'Basis': 'animal #3', 'Time point': 'mean of 24, 48, 72 h', 'Score': '0', 'Max score': '4', 'Reversibility': 'other: not applicable'}]</t>
  </si>
  <si>
    <t>240-131-2</t>
  </si>
  <si>
    <t>CC(=O)C(C(=O)NC1=C(C=CC(=C1)Cl)OC)N=NC2=C(C=C(C=C2)[N+](=O)[O-])OC</t>
  </si>
  <si>
    <t>[{'Irritation parameter': 'cornea score', 'Basis': 'animal #1', 'Time point': '24, 48, 72 hours', 'Score': '0', 'Max score': '4', 'Reversibility': 'other: no effects', 'Remarks': '20% of corneal area affected on day 1, fully reversible by day 3'}, {'Irritation parameter': 'cornea score', 'Basis': 'animal #2', 'Time point': '24, 48, 72 hours', 'Score': '0', 'Max score': '4', 'Reversibility': 'other: no effects', 'Remarks': '25% of area affected on day 1, fully reversible by day 3'}, {'Irritation parameter': 'cornea score', 'Basis': 'animal #3', 'Time point': '24, 48, 72 hours', 'Score': '0', 'Max score': '4', 'Reversibility': 'other: no effects', 'Remarks': '20% of corneal area affected on day 1, fully reversible by day 3'}, {'Irritation parameter': 'iris score', 'Basis': 'animal #1', 'Time point': '24, 48, 72 hours', 'Score': '0.3', 'Max score': '2', 'Reversibility': 'fully reversible within: 48 hours'}, {'Irritation parameter': 'iris score', 'Basis': 'animal #2', 'Time point': '24, 48, 72 hours', 'Score': '0.7', 'Max score': '2', 'Reversibility': 'fully reversible within: 72 hours'}, {'Irritation parameter': 'iris score', 'Basis': 'animal #3', 'Time point': '24, 48, 72 hours', 'Score': '1', 'Max score': '2', 'Reversibility': 'fully reversible within: 7 days'}, {'Irritation parameter': 'conjunctivae score', 'Basis': 'animal #1', 'Time point': '24, 48, 72 hours', 'Score': '1.3', 'Max score': '3', 'Reversibility': 'fully reversible within: 14 days'}, {'Irritation parameter': 'conjunctivae score', 'Basis': 'animal #2', 'Time point': '24, 48, 72 hours', 'Score': '2', 'Max score': '3', 'Reversibility': 'fully reversible within: 14 days'}, {'Irritation parameter': 'conjunctivae score', 'Basis': 'animal #3', 'Time point': '24, 48, 72 hours', 'Score': '1.7', 'Max score': '3', 'Reversibility': 'fully reversible within: 14 days'}, {'Irritation parameter': 'chemosis score', 'Basis': 'animal #1', 'Time point': '24, 48, 72 hours', 'Score': '1.3', 'Max score': '4', 'Reversibility': 'fully reversible within: 7 days'}, {'Irritation parameter': 'chemosis score', 'Basis': 'animal #2', 'Time point': '24, 48, 72 hours', 'Score': '1.3', 'Max score': '4', 'Reversibility': 'fully reversible within: 7 days'}, {'Irritation parameter': 'chemosis score', 'Basis': 'animal #3', 'Time point': '24, 48, 72 hours', 'Score': '1.3', 'Max score': '4', 'Reversibility': 'fully reversible within: 7 days'}]</t>
  </si>
  <si>
    <t>240-367-6</t>
  </si>
  <si>
    <t>CCCCCCCCCCCCCCCC(=O)NCCCCCCCCC=CCCCCCCCC</t>
  </si>
  <si>
    <t>[{'Irritation parameter': 'cornea score', 'Basis': 'animal #1', 'Time point': 'mean over 24, 48 and 72 h', 'Score': '1.7', 'Max score': '4', 'Reversibility': 'not reversible', 'Remarks': 'Cornea score increased until study termination (3 out of 4).'}, {'Irritation parameter': 'cornea score', 'Basis': 'mean of animal 2 and 3', 'Time point': 'mean over 24, 48 and 72 h', 'Score': '2', 'Max score': '4', 'Reversibility': 'not reversible', 'Remarks': 'Identical scores in both animals. Cornea score increased until study termination (4 out of 4); staphyloma observed in one animal.'}, {'Irritation parameter': 'iris score', 'Basis': 'mean of all 3 animals', 'Time point': 'mean over 24, 48 and 72 h', 'Score': '1', 'Max score': '2', 'Reversibility': 'not reversible', 'Remarks': 'Identical scores in all animals. At study termination: iris score: 1'}, {'Irritation parameter': 'conjunctivae score', 'Basis': 'mean of all 3 animals', 'Time point': 'mean over 24, 48 and 72 h', 'Score': '2', 'Max score': '3', 'Reversibility': 'not reversible', 'Remarks': 'Identical scores in all animals. At study termination: conjunctivae score: 2'}, {'Irritation parameter': 'chemosis score', 'Basis': 'mean of animal 1 and 2', 'Time point': 'mean over 24, 48 and 72 h', 'Score': '2', 'Max score': '4', 'Reversibility': 'not reversible', 'Remarks': 'Identical scores in both animals. At study termination: chemosis score: 2'}, {'Irritation parameter': 'chemosis score', 'Basis': 'animal #3', 'Time point': 'mean over 24, 48 and 72 h', 'Score': '1', 'Max score': '4', 'Reversibility': 'not reversible', 'Remarks': 'At study termination: chemosis score: 1'}]</t>
  </si>
  <si>
    <t>216-940-1</t>
  </si>
  <si>
    <t>CN(C)CCOCCO</t>
  </si>
  <si>
    <t>[{'Irritation parameter': 'cornea score', 'Basis': 'animal #1', 'Time point': 'Mean 24, 48 and 72 hours', 'Score': '2', 'Max score': '4', 'Reversibility': 'fully reversible within: 7 days', 'Remarks': 'Ulceration. Presence of a whitish humour on the side of the lids of the treated eye.'}, {'Irritation parameter': 'cornea score', 'Basis': 'animal: Animals 2, 3, 4, 5 and 6', 'Time point': 'Mean 24, 48 and 72 hours', 'Score': '2', 'Max score': '4', 'Reversibility': 'not fully reversible within: 21 days', 'Remarks': 'Ulceration. Presence of a whitish humour on the side of the lids of the treated eye. Varying areas of neovascularisation of the cornea.'}, {'Irritation parameter': 'iris score', 'Basis': 'animal: all animals', 'Time point': 'Mean 24, 48 and 72 hours', 'Score': '1', 'Max score': '2', 'Reversibility': 'not reversible', 'Remarks': 'Animals 1 reversed between Day 14 and 21, but all others had Grade 1 on Day 21. Circumcorneal injections with/out congestion of the iris. Also some animals had permanent myosis with preservation of the direct photomotor reflex.'}, {'Irritation parameter': 'conjunctivae score', 'Basis': 'animal #1', 'Time point': 'Mean 24, 48 and 72 hours', 'Score': '2', 'Max score': '3', 'Reversibility': 'fully reversible within: 14 days'}, {'Irritation parameter': 'conjunctivae score', 'Basis': 'animal #2', 'Time point': 'Mean 24, 48 and 72 hours', 'Score': '2.67', 'Max score': '3', 'Reversibility': 'fully reversible within: 21 days'}, {'Irritation parameter': 'conjunctivae score', 'Basis': 'animal #3', 'Time point': 'Mean 24, 48 and 72 hours', 'Score': '2.67', 'Max score': '3', 'Reversibility': 'not fully reversible within: 21 days', 'Remarks': 'Grade 1 on Day 21'}, {'Irritation parameter': 'conjunctivae score', 'Basis': 'animal #4', 'Time point': 'Mean 24, 48 and 72 hours', 'Score': '2.33', 'Max score': '3', 'Reversibility': 'not fully reversible within: 21 days', 'Remarks': 'Grade 2 on Day 21'}, {'Irritation parameter': 'conjunctivae score', 'Basis': 'animal #5', 'Time point': 'Mean 24, 48 and 72 hours', 'Score': '2.67', 'Max score': '3', 'Reversibility': 'not fully reversible within: 21 days', 'Remarks': 'Grade 2 on Day 21'}, {'Irritation parameter': 'conjunctivae score', 'Basis': 'animal #6', 'Time point': 'Mean 24, 48 and 72 hours', 'Score': '2.67', 'Max score': '3', 'Reversibility': 'not fully reversible within: 21 days', 'Remarks': 'Grade 2 on Day 21'}, {'Irritation parameter': 'chemosis score', 'Basis': 'animal #1', 'Time point': 'Mean 24, 48 and 72 hours', 'Score': '3', 'Max score': '4', 'Reversibility': 'fully reversible within: 14 days'}, {'Irritation parameter': 'chemosis score', 'Basis': 'animal: 2, 3 and 5', 'Time point': 'Mean 24, 48 and 72 hours', 'Score': '3', 'Max score': '4', 'Reversibility': 'not fully reversible within: 21 days', 'Remarks': 'Grade 1 on Day 21'}, {'Irritation parameter': 'chemosis score', 'Basis': 'animal #4', 'Time point': 'Mean 24, 48 and 72 hours', 'Score': '3', 'Max score': '4', 'Reversibility': 'not fully reversible within: 21 days', 'Remarks': 'Grade 1 on Day 21. Depilation area around the lids of the treated eye.'}, {'Irritation parameter': 'chemosis score', 'Basis': 'animal #6', 'Time point': 'Mean 24, 48 and 72 hours', 'Score': '3', 'Max score': '4', 'Reversibility': 'not fully reversible within: 21 days', 'Remarks': 'Grade 2 on Day 21. Depilation area around the lids of the treated eye.'}]</t>
  </si>
  <si>
    <t>217-164-6</t>
  </si>
  <si>
    <t>CO[Si](CCCNCCN)(OC)OC</t>
  </si>
  <si>
    <t>[{'Irritation parameter': 'cornea score', 'Basis': 'mean', 'Time point': '24/48/72 hours', 'Score': '0', 'Max score': '4', 'Reversibility': 'fully reversible'}, {'Irritation parameter': 'iris score', 'Basis': 'mean', 'Time point': '24/48/72 hours', 'Score': '1', 'Max score': '2', 'Reversibility': 'not fully reversible within: 3 days'}, {'Irritation parameter': 'conjunctivae score', 'Basis': 'mean', 'Time point': '24/48/72 hours', 'Score': '1.56', 'Max score': '3', 'Reversibility': 'not fully reversible within: 3 days in 2 out of 3 animals'}, {'Irritation parameter': 'chemosis score', 'Basis': 'mean', 'Time point': '24/48/72 hours', 'Score': '1.44', 'Max score': '4', 'Reversibility': 'not fully reversible within: 3 days'}]</t>
  </si>
  <si>
    <t>233-135-0</t>
  </si>
  <si>
    <t>[O-]S(=O)(=O)[O-].[O-]S(=O)(=O)[O-].[O-]S(=O)(=O)[O-].[Al+3].[Al+3]</t>
  </si>
  <si>
    <t>[{'Irritation parameter': 'cornea score', 'Basis': 'mean of 3 animals', 'Time point': 'after 24, 48 and 72 hrs', 'Score': '0', 'Max score': '4', 'Reversibility': 'other: reversibility not applicable since no effect', 'Remarks': 'including opacity and area'}, {'Irritation parameter': 'iris score', 'Basis': 'mean of three animals', 'Time point': 'after 24, 48 and 72 hours', 'Score': '0', 'Max score': '2', 'Reversibility': 'other: reversibility not applicable since no effect'}, {'Irritation parameter': 'chemosis score', 'Basis': 'mean of three animals', 'Time point': 'after 24, 48 and 72 hrs', 'Score': '0', 'Max score': '4', 'Reversibility': 'other: reversibility not applicable since no effect'}, {'Irritation parameter': 'conjunctivae score redness', 'Basis': 'mean of three animals', 'Time point': 'after 24, 48 and 72 hours', 'Score': '0.11', 'Max score': '3', 'Reversibility': 'fully reversible within: 48 hours'}]</t>
  </si>
  <si>
    <t>228-768-4</t>
  </si>
  <si>
    <t>CC(=O)C(C(=O)NC1=CC=CC=C1OC)N=NC2=C(C=C(C=C2)[N+](=O)[O-])OC</t>
  </si>
  <si>
    <t>[{'Irritation parameter': 'chemosis score', 'Basis': 'mean', 'Time point': '24+48+72 hr', 'Score': '0.33', 'Max score': '4', 'Reversibility': 'fully reversible within: 72 hr'}, {'Irritation parameter': 'conjunctivae score', 'Basis': 'mean', 'Time point': '24+48+72 hr', 'Score': '0.78', 'Max score': '3', 'Reversibility': 'fully reversible within: 7 days'}, {'Irritation parameter': 'iris score', 'Basis': 'mean', 'Time point': '24+48+72 hr', 'Score': '0.67', 'Max score': '2', 'Reversibility': 'fully reversible within: 7 days'}, {'Irritation parameter': 'cornea score', 'Basis': 'mean', 'Time point': '24+48+72 hr', 'Score': '0.22', 'Max score': '4', 'Reversibility': 'fully reversible within: 48 hours'}]</t>
  </si>
  <si>
    <t>211-309-7</t>
  </si>
  <si>
    <t>CCOC(C)(C)C</t>
  </si>
  <si>
    <t>271-213-6</t>
  </si>
  <si>
    <t>CCC=CCCC=CC=C</t>
  </si>
  <si>
    <t>[{'Irritation parameter': 'cornea score (opacity)', 'Basis': 'mean', 'Time point': '24, 48 and 72 hrs.', 'Score': '2', 'Max score': '4'}, {'Irritation parameter': 'iris score', 'Basis': 'mean', 'Time point': '24, 48 and 72 hrs.', 'Max score': '2', 'Remarks': 'Iris could not be scored due to (sticky) substance/secretions.'}, {'Irritation parameter': 'conjunctivae score (redness)', 'Basis': 'mean', 'Time point': '24, 48 and 72 hrs.', 'Score': '3', 'Max score': '3'}, {'Irritation parameter': 'chemosis score', 'Basis': 'mean', 'Time point': '24, 48 and 72 hrs.', 'Score': '3', 'Max score': '4'}]</t>
  </si>
  <si>
    <t>273-282-8</t>
  </si>
  <si>
    <t>CCCCCCCCCCCCCCCCCCCCC=CCC=CCCCCCCCCCCCNCCCCCCCCCCCCCCCCCCCCC=CCC=CCCCCCCCCCCC</t>
  </si>
  <si>
    <t>[{'Irritation parameter': 'cornea score', 'Basis': 'animal #1', 'Time point': 'mean 24, 48 and 72 hours', 'Score': '1', 'Max score': '4', 'Reversibility': 'fully reversible within: 7 days'}, {'Irritation parameter': 'cornea score', 'Basis': 'animal #2', 'Time point': 'mean 24, 48 and 72 hours', 'Score': '0.33', 'Max score': '4', 'Reversibility': 'fully reversible within: 72 hours'}, {'Irritation parameter': 'cornea score', 'Basis': 'animal #3', 'Time point': 'mean 24, 48 and 72 hours', 'Score': '0.67', 'Max score': '4', 'Reversibility': 'fully reversible within: 72 hours'}, {'Irritation parameter': 'iris score', 'Basis': 'animal: 1,2,3', 'Time point': 'mean 24, 48 and 72 hours', 'Score': '0.33', 'Max score': '2', 'Reversibility': 'fully reversible within: 48 hours'}, {'Irritation parameter': 'conjunctivae score', 'Basis': 'animal #1', 'Time point': 'mean 24, 48 and 72 hours', 'Score': '2.67', 'Max score': '3', 'Reversibility': 'fully reversible within: 7 days'}, {'Irritation parameter': 'conjunctivae score', 'Basis': 'animal: 2,3', 'Time point': 'mean 24, 48 and 72 hours', 'Score': '2', 'Max score': '3', 'Reversibility': 'fully reversible within: 7 days'}, {'Irritation parameter': 'chemosis score', 'Basis': 'animal #1', 'Time point': 'mean 24, 48 and 72 hours', 'Score': '1.33', 'Max score': '4', 'Reversibility': 'fully reversible within: 7 days'}, {'Irritation parameter': 'chemosis score', 'Basis': 'animal: 2, 3', 'Time point': 'mean 24, 48 and 72 hours', 'Score': '1', 'Max score': '4', 'Reversibility': 'fully reversible within: 48 hours'}]</t>
  </si>
  <si>
    <t>273-489-3</t>
  </si>
  <si>
    <t>CCCCCCCCCCCCCCCCCCOP(=O)([O-])[O-].[K+].[K+]</t>
  </si>
  <si>
    <t>[{'Irritation parameter': 'cornea score', 'Basis': 'animal #1', 'Time point': 'Mean of 24, 48 and 72 hours', 'Score': '0', 'Max score': '8', 'Reversibility': 'other: not applicable'}, {'Irritation parameter': 'cornea score', 'Basis': 'animal #2', 'Time point': 'Mean of 24, 48 and 72 hours', 'Score': '0', 'Max score': '8', 'Reversibility': 'other: not applicable'}, {'Irritation parameter': 'cornea score', 'Basis': 'animal #3', 'Time point': 'Mean of 24, 48 and 72 hours', 'Score': '0', 'Max score': '8', 'Reversibility': 'other: not applicable'}, {'Irritation parameter': 'iris score', 'Basis': 'animal #1', 'Time point': 'Mean of 24, 48 and 72 hours', 'Score': '0', 'Max score': '4', 'Reversibility': 'other: not applicable'}, {'Irritation parameter': 'iris score', 'Basis': 'animal #2', 'Time point': 'Mean of 24, 48 and 72 hours', 'Score': '0', 'Max score': '4', 'Reversibility': 'other: not applicable'}, {'Irritation parameter': 'iris score', 'Basis': 'animal #3', 'Time point': 'Mean of 24, 48 and 72 hours', 'Score': '0', 'Max score': '4', 'Reversibility': 'other: not applicable'}, {'Irritation parameter': 'conjunctivae score redness', 'Basis': 'animal #1', 'Time point': 'Mean of 24, 48 and 72 hours', 'Score': '0.3', 'Max score': '3', 'Reversibility': 'fully reversible within: 48 hours'}, {'Irritation parameter': 'conjunctivae score redness', 'Basis': 'animal #2', 'Time point': 'Mean of 24, 48 and 72 hours', 'Score': '0', 'Max score': '3', 'Reversibility': 'other: not applicable'}, {'Irritation parameter': 'conjunctivae score redness', 'Basis': 'animal #3', 'Time point': 'Mean of 24, 48 and 72 hours', 'Score': '0', 'Max score': '3', 'Reversibility': 'other: not applicable'}, {'Irritation parameter': 'chemosis score', 'Basis': 'animal #1', 'Time point': 'Mean of 24, 48 and 72 hours', 'Score': '0', 'Max score': '4', 'Reversibility': 'other: not applicable'}, {'Irritation parameter': 'chemosis score', 'Basis': 'animal #2', 'Time point': 'Mean of 24, 48 and 72 hours', 'Score': '0', 'Max score': '4', 'Reversibility': 'other: not applicable'}, {'Irritation parameter': 'chemosis score', 'Basis': 'animal #3', 'Time point': 'Mean of 24, 48 and 72 hours', 'Score': '0', 'Max score': '4', 'Reversibility': 'other: not applicable'}]</t>
  </si>
  <si>
    <t>211-754-7</t>
  </si>
  <si>
    <t>C(CCCCCC(=O)O)CCCCCN</t>
  </si>
  <si>
    <t>[{'Irritation parameter': 'overall irritation score', 'Basis': 'mean', 'Time point': '1, 24, 48, 72 h', 'Score': '0.5', 'Max score': '110', 'Reversibility': 'fully reversible within: 72 hours'}, {'Irritation parameter': 'cornea score', 'Basis': 'mean', 'Time point': '24, 48, 72 h', 'Score': '0', 'Max score': '4'}, {'Irritation parameter': 'iris score', 'Basis': 'mean', 'Time point': '24, 48, 72 h', 'Score': '0', 'Max score': '2'}, {'Irritation parameter': 'conjunctivae score', 'Basis': 'mean', 'Time point': '24, 48, 72 h', 'Score': '0', 'Max score': '3'}, {'Irritation parameter': 'chemosis score', 'Basis': 'mean', 'Time point': '24, 48, 72 h', 'Score': '0', 'Max score': '4'}]</t>
  </si>
  <si>
    <t>211-792-4</t>
  </si>
  <si>
    <t>CC(C)C1CCCCC1</t>
  </si>
  <si>
    <t>211-746-3</t>
  </si>
  <si>
    <t>C(CCCCCC(=O)O)CCCCC(=O)O</t>
  </si>
  <si>
    <t>[{'Irritation parameter': 'cornea score', 'Basis': 'mean out of all 3 animals', 'Time point': 'mean over 24, 48 and 72 h', 'Score': '2', 'Max score': '4', 'Reversibility': 'not fully reversible within: 21 days', 'Remarks': 'washed eye, undiluted substance'}, {'Irritation parameter': 'iris score', 'Basis': 'mean out of all 3 animals', 'Time point': 'mean over 24, 48 and 72 h', 'Score': '1.33', 'Max score': '2', 'Reversibility': 'not fully reversible within: 21 days', 'Remarks': 'washed eye, undiluted substance'}, {'Irritation parameter': 'conjunctivae score', 'Basis': 'mean out of all 3 animals', 'Time point': 'mean over 24, 48 and 72 h', 'Score': '2.76', 'Max score': '3', 'Reversibility': 'fully reversible within: 21 days', 'Remarks': 'washed eye, undiluted substance'}, {'Irritation parameter': 'chemosis score', 'Basis': 'mean out of all 3 animals', 'Time point': 'mean over 24, 48 and 72 h', 'Score': '3.19', 'Max score': '4', 'Reversibility': 'fully reversible within: 14 days', 'Remarks': 'washed eye, undiluted substance'}, {'Irritation parameter': 'cornea score', 'Basis': 'mean out of all 3 animals', 'Time point': 'mean over 24, 48 and 72 h', 'Score': '1.34', 'Max score': '4', 'Reversibility': 'not fully reversible within: 21 days', 'Remarks': 'washed eye, 25% dilution'}, {'Irritation parameter': 'iris score', 'Basis': 'mean out of all 3 animals', 'Time point': 'mean over 24, 48 and 72 h', 'Score': '1', 'Max score': '2', 'Reversibility': 'not fully reversible within: 21 days', 'Remarks': 'washed eye, 25% dilution'}, {'Irritation parameter': 'conjunctivae score', 'Basis': 'mean out of all 3 animals', 'Time point': 'mean over 24, 48 and 72 h', 'Score': '1.89', 'Max score': '3', 'Reversibility': 'fully reversible within: 21 days', 'Remarks': 'washed eye, 25% dilution'}, {'Irritation parameter': 'chemosis score', 'Basis': 'mean out of all 3 animals', 'Time point': 'mean over 24, 48 and 72 h', 'Score': '1.69', 'Max score': '4', 'Reversibility': 'fully reversible within: 21 days', 'Remarks': 'washed eye, 25% dilution'}]</t>
  </si>
  <si>
    <t>230-279-6</t>
  </si>
  <si>
    <t>CC(C)(CO)N(C)C</t>
  </si>
  <si>
    <t>[{'Irritation parameter': 'overall irritation score', 'Basis': 'mean', 'Time point': '1; 24; 48; 72 h', 'Score': '7.17', 'Max score': '110', 'Reversibility': 'fully reversible within: 6 days'}, {'Irritation parameter': 'cornea score', 'Basis': 'mean', 'Time point': '24; 48; 72 h', 'Score': '0.11', 'Max score': '4', 'Reversibility': 'fully reversible within: 72 hours'}, {'Irritation parameter': 'iris score', 'Basis': 'mean', 'Time point': '24; 48; 72 h', 'Score': '0.28', 'Max score': '2', 'Reversibility': 'fully reversible within: 48h'}, {'Irritation parameter': 'conjunctivae score redness', 'Basis': 'mean', 'Time point': '24; 48; 72 h', 'Score': '1.17', 'Max score': '3', 'Reversibility': 'fully reversible within: 6 days'}, {'Irritation parameter': 'chemosis score', 'Basis': 'mean', 'Time point': '24; 48; 72 h', 'Score': '0.56', 'Max score': '4', 'Reversibility': 'fully reversible within: 72h'}]</t>
  </si>
  <si>
    <t>213-424-8</t>
  </si>
  <si>
    <t>C1CCCCCC(=O)NCCCCC1</t>
  </si>
  <si>
    <t>[{'Irritation parameter': 'conjunctivae score (chemosis)', 'Basis': 'mean 3 rabbits', 'Time point': '24-48-72 hours', 'Score': '0.53', 'Max score': '4', 'Reversibility': 'fully reversible within: 6 days', 'Remarks': 'Individual scores : 0.3 -1.3 -0.0 showing no significant eye irritation'}, {'Irritation parameter': 'conjunctivae score (redness)', 'Basis': 'mean 3 rabbits', 'Time point': '24-48-72 hours', 'Score': '0.77', 'Max score': '3', 'Reversibility': 'fully reversible within: 72 hours', 'Remarks': 'Individual scores: 0.7 -1.3 -0.3 showing no significant eye irritation.'}, {'Irritation parameter': 'iris score', 'Basis': 'mean 3 rabbits', 'Time point': '24-48-72 hours', 'Score': '0.23', 'Max score': '2', 'Reversibility': 'fully reversible within: 72 hours', 'Remarks': 'Individual scores: 0.0 -0.7-0.0 showing no significant eye irritation'}, {'Irritation parameter': 'cornea score (opacity)', 'Basis': 'mean 3 rabbits', 'Time point': '24-48-72 hours', 'Score': '0.33', 'Max score': '4', 'Reversibility': 'fully reversible within: 72 hours', 'Remarks': 'Individual scores: 0.0 -1.0 -0.0 showing eye irritation in 1/3 animals.'}]</t>
  </si>
  <si>
    <t>213-537-2</t>
  </si>
  <si>
    <t>C1CCN(CC1)C(=S)SSSSSSC(=S)N2CCCCC2</t>
  </si>
  <si>
    <t>[{'Irritation parameter': 'cornea score', 'Basis': 'mean', 'Time point': '24, 48, 72 hours', 'Score': '0.78', 'Max score': '4', 'Reversibility': 'fully reversible within: 8 days', 'Remarks': 'means at 24, 48, 72 hours; all animals'}, {'Irritation parameter': 'iris score', 'Basis': 'mean', 'Time point': '24, 48, 72 hours', 'Score': '0.56', 'Max score': '2', 'Reversibility': 'fully reversible within: 8 days', 'Remarks': 'means at 24, 48, 72 hours; all animals'}, {'Irritation parameter': 'conjunctivae score', 'Basis': 'mean', 'Time point': '24, 48, 72 hours', 'Score': '1.22', 'Max score': '4', 'Reversibility': 'fully reversible within: 8 days', 'Remarks': 'means at 24, 48, 72 hours; all animals'}, {'Irritation parameter': 'chemosis score', 'Basis': 'mean', 'Time point': '24, 48, 72 hours', 'Score': '0.9', 'Max score': '4', 'Reversibility': 'fully reversible within: 8 days', 'Remarks': 'means at 24, 48, 72 hours; all animals'}]</t>
  </si>
  <si>
    <t>203-481-7</t>
  </si>
  <si>
    <t>COC=O</t>
  </si>
  <si>
    <t>609-336-8</t>
  </si>
  <si>
    <t>CC(CN(CC(C)O)C1=NC(=NC(=N1)NC2=C(C=CC(=C2)S(=O)(=O)[O-])S(=O)(=O)[O-])NC3=CC(=C(C=C3)C=CC4=C(C=C(C=C4)NC5=NC(=NC(=N5)N(CC(C)O)CC(C)O)NC6=C(C=CC(=C6)S(=O)(=O)[O-])S(=O)(=O)[O-])S(=O)(=O)[O-])S(=O)(=O)[O-])O.[Na+].[Na+].[Na+].[Na+].[Na+].[Na+]</t>
  </si>
  <si>
    <t>606-097-1</t>
  </si>
  <si>
    <t>[{'Irritation parameter': 'conjunctivae score Redness', 'Basis': 'animal: 72234 Male', 'Time point': 'Highest score at 1, 24, 48 and 72 hours', 'Score': '2', 'Max score': '3', 'Reversibility': 'fully reversible within: 48 hours'}, {'Irritation parameter': 'conjunctivae score Redness', 'Basis': 'animal: 72274 Male', 'Time point': 'Highest score at 1, 24, 48 and 72 hours', 'Score': '2', 'Max score': '3', 'Reversibility': 'fully reversible within: 48 hours'}, {'Irritation parameter': 'chemosis score', 'Basis': 'animal: 7234 Male', 'Time point': 'Highest score at 1, 24, 48 and 72 hours', 'Score': '1', 'Max score': '4', 'Reversibility': 'fully reversible within: 48 hours'}, {'Irritation parameter': 'chemosis score', 'Basis': 'animal: 72274 Male', 'Time point': 'Highest score at 1, 24, 48 and 72 hours', 'Score': '1', 'Max score': '4', 'Reversibility': 'fully reversible within: 24 hours'}, {'Irritation parameter': 'cornea score', 'Basis': 'animal: 72234 Male', 'Time point': 'Highest score at 1, 24, 48 and 72 hours', 'Score': '0', 'Max score': '4', 'Reversibility': 'other: no effect noted'}, {'Irritation parameter': 'cornea score', 'Basis': 'animal: 72274 Male', 'Time point': 'Highest score at 1, 24, 48 and 72 hours', 'Score': '0', 'Max score': '4', 'Reversibility': 'other: no effect noted'}, {'Irritation parameter': 'iris score', 'Basis': 'animal: 72234 Male', 'Time point': 'Highest score at 1, 24, 48 and 72 hours', 'Score': '0', 'Max score': '2', 'Reversibility': 'other: no effect noted'}, {'Irritation parameter': 'iris score', 'Basis': 'animal: 72274 Male', 'Time point': 'Highest score at 1, 24, 48 and 72 hours', 'Score': '0', 'Max score': '2', 'Reversibility': 'other: no effect noted'}]</t>
  </si>
  <si>
    <t>606-740-6</t>
  </si>
  <si>
    <t>C1=CC=C2C=C(C=CC2=C1)C3=CSC(=N3)N</t>
  </si>
  <si>
    <t>[{'Irritation parameter': 'cornea score', 'Basis': 'animal: #1,2,3', 'Time point': '24, 48, 72 h', 'Score': '0', 'Max score': '4', 'Reversibility': 'other: not applicable', 'Remarks': 'mean score after 72 hours: 0.0'}, {'Irritation parameter': 'iris score', 'Basis': 'animal: #1,2,3', 'Time point': '24, 48, 72 h', 'Score': '0', 'Max score': '2', 'Reversibility': 'other: not applicable', 'Remarks': 'mean score after 72 hours: 0.0'}, {'Irritation parameter': 'conjunctivae score', 'Basis': 'animal: #1,2,3', 'Time point': '24, 48, 72 h', 'Score': '0', 'Max score': '3', 'Reversibility': 'other: not applicable', 'Remarks': 'mean score after 72 hours: 0.0'}, {'Irritation parameter': 'chemosis score', 'Basis': 'animal: #1,2,3', 'Time point': '24, 48, 72 h', 'Score': '0', 'Max score': '4', 'Reversibility': 'other: not applicable', 'Remarks': 'mean score after 72 hours: 0.0'}]</t>
  </si>
  <si>
    <t>607-088-5</t>
  </si>
  <si>
    <t>CCCC1=NC(=C2N1NC(=NC2=O)C3=C(C=CC(=C3)S(=O)(=O)N4CCN(CC4)CC)OCC)C</t>
  </si>
  <si>
    <t>[{'Irritation parameter': 'conjunctivae score', 'Basis': 'mean', 'Time point': '24 - 72 h', 'Score': '1.22', 'Reversibility': 'fully reversible within: 8 days'}, {'Irritation parameter': 'chemosis score', 'Basis': 'mean', 'Time point': '24 - 72 h', 'Score': '0.78', 'Reversibility': 'fully reversible within: 8 days'}, {'Irritation parameter': 'iris score', 'Basis': 'mean', 'Time point': '24 - 72 h', 'Score': '0.11', 'Reversibility': 'fully reversible within: 8 days'}, {'Irritation parameter': 'cornea score', 'Basis': 'mean', 'Time point': '24 - 72 h', 'Score': '0.78', 'Reversibility': 'fully reversible within: 8 days'}]</t>
  </si>
  <si>
    <t>203-309-0</t>
  </si>
  <si>
    <t>CCOC(=O)CC#N</t>
  </si>
  <si>
    <t>[{'Irritation parameter': 'cornea score', 'Basis': 'animal: #1,2,3', 'Time point': '24, 48, 72 h', 'Score': '0', 'Max score': '4', 'Reversibility': 'other: not applicable', 'Remarks': 'mean score after 72 hours: 0.0'}, {'Irritation parameter': 'iris score', 'Basis': 'animal: #1,2,3', 'Time point': '24, 48, 72 h', 'Score': '0', 'Max score': '2', 'Reversibility': 'other: not applicable', 'Remarks': 'mean score after 72 hours: 0.0'}, {'Irritation parameter': 'chemosis score', 'Basis': 'animal: #1,2,3', 'Time point': '24, 48, 72 h', 'Score': '0', 'Max score': '4', 'Reversibility': 'other: not applicable', 'Remarks': 'mean score after 72 hours: 0.0'}, {'Irritation parameter': 'conjunctivae score', 'Basis': 'animal #1', 'Time point': '24, 48, 72 h', 'Score': '0 2', 'Max score': '3', 'Reversibility': 'fully reversible within: 3 days', 'Remarks': 'mean score after 72 hours: 1.0'}, {'Irritation parameter': 'conjunctivae score', 'Basis': 'animal: #2,3', 'Time point': '24, 48, 72 h', 'Score': '0 1', 'Max score': '3', 'Reversibility': 'fully reversible within: 2 days', 'Remarks': 'mean score after 72 hours: 0.3'}]</t>
  </si>
  <si>
    <t>608-209-4</t>
  </si>
  <si>
    <t>CNC(=O)C1=NC=CC(=C1)OC2=CC=C(C=C2)NC(=O)NC3=CC(=C(C=C3)Cl)C(F)(F)F</t>
  </si>
  <si>
    <t>[{'Irritation parameter': 'cornea score', 'Basis': 'animal #1', 'Time point': '24, 48, 72 hours', 'Score': '0', 'Max score': '4', 'Reversibility': 'other: not applicable'}, {'Irritation parameter': 'cornea score', 'Basis': 'animal #2', 'Time point': '24, 48, 72 hours', 'Score': '0', 'Max score': '4', 'Reversibility': 'other: not applicable'}, {'Irritation parameter': 'iris score', 'Basis': 'animal #1', 'Time point': '24, 48, 72 hours', 'Score': '0', 'Max score': '2', 'Reversibility': 'other: not applicable'}, {'Irritation parameter': 'iris score', 'Basis': 'animal #2', 'Time point': '24, 48, 72 hours', 'Score': '0', 'Max score': '2', 'Reversibility': 'other: not applicable'}, {'Irritation parameter': 'conjunctivae score', 'Basis': 'animal #1', 'Time point': '24, 48, 72 hours', 'Score': '0.3', 'Max score': '3', 'Reversibility': 'fully reversible'}, {'Irritation parameter': 'conjunctivae score', 'Basis': 'animal #2', 'Time point': '24, 48, 72 hours', 'Score': '0.3', 'Max score': '3', 'Reversibility': 'fully reversible'}, {'Irritation parameter': 'chemosis score', 'Basis': 'animal #1', 'Time point': '24, 48, 72 hours', 'Score': '0', 'Max score': '4', 'Reversibility': 'other: not applicable'}, {'Irritation parameter': 'chemosis score', 'Basis': 'animal #2', 'Time point': '24, 48, 72 hours', 'Score': '0', 'Max score': '4', 'Reversibility': 'other: not applicable'}]</t>
  </si>
  <si>
    <t>203-403-1</t>
  </si>
  <si>
    <t>CC1=CC=C(C=C1)N</t>
  </si>
  <si>
    <t>[{'Irritation parameter': 'cornea score (opacity) (unwashed right eye)', 'Basis': 'animal #1 (mean)', 'Time point': '24, 48 and 72 hrs.', 'Score': '0', 'Max score': '4', 'Remarks': 'vocalization post dose'}, {'Irritation parameter': 'cornea score (opacity) (unwashed right eye)', 'Basis': 'animal #2 (mean)', 'Time point': '24, 48 and 72 hrs.', 'Score': '3', 'Max score': '4', 'Reversibility': 'not fully reversible within: 7 days', 'Remarks': 'vocalization post dose'}, {'Irritation parameter': 'cornea score (opacity) (unwashed right eye)', 'Basis': 'animal #3 (mean)', 'Time point': '24, 48 and 72 hrs.', 'Score': '1.67', 'Max score': '4', 'Reversibility': 'fully reversible within: 72 hrs.', 'Remarks': 'vocalization post dose'}, {'Irritation parameter': 'cornea score (opacity) (washed left eye)', 'Basis': 'mean animal #1 and #2', 'Time point': '24, 48 and 72 hrs.', 'Score': '3', 'Max score': '4', 'Reversibility': 'not fully reversible within: 7 days'}, {'Irritation parameter': 'cornea score (opacity) (washed left eye)', 'Basis': 'animal #3 (mean)', 'Time point': '24, 48 and 72 hrs.', 'Score': '2', 'Max score': '4', 'Reversibility': 'fully reversible within: 7 days'}, {'Irritation parameter': 'iris score (unwashed right eye)', 'Basis': 'animal #1 (mean)', 'Time point': '24, 48 and 72 hrs.', 'Score': '0', 'Max score': '2', 'Remarks': 'vocalization post dose'}, {'Irritation parameter': 'iris score (washed left eye)', 'Basis': 'animal #1 (mean)', 'Time point': '24, 48 and 72 hrs.', 'Score': '1', 'Max score': '2', 'Reversibility': 'fully reversible within: 7 days'}, {'Irritation parameter': 'iris score (unwashed right eye)', 'Basis': 'animal #2 (mean)', 'Time point': '24, 48 and 72 hrs.', 'Score': '0', 'Max score': '2', 'Remarks': 'vocalization post dose and on day 7 an iris score of 1 was observed'}, {'Irritation parameter': 'iris score (washed left eye)', 'Basis': 'animal #2 (mean)', 'Time point': '24, 48 and 72 hrs.', 'Score': '0', 'Max score': '2'}, {'Irritation parameter': 'iris score (unwashed right eye)', 'Basis': 'animal #3 (mean)', 'Time point': '24, 48 and 72 hrs.', 'Score': '0.67', 'Max score': '2', 'Reversibility': 'fully reversible within: 72 hrs.', 'Remarks': 'vocalization post dose'}, {'Irritation parameter': 'iris score (washed left eye)', 'Basis': 'animal #3 (mean)', 'Time point': '24, 48 and 72 hrs.', 'Score': '1', 'Max score': '0', 'Reversibility': 'fully reversible within: 7 days'}, {'Irritation parameter': 'conjunctivae score (redness) (unwashed right eye)', 'Basis': 'animal #1 (mean)', 'Time point': '24, 48 and 72 hrs.', 'Score': '1', 'Max score': '3', 'Reversibility': 'fully reversible within: 7 days', 'Remarks': 'vocalization post dose'}, {'Irritation parameter': 'conjunctivae score (redness) (unwashed right eye)', 'Basis': 'mean animal #2 and #3', 'Time point': '24, 48 and 72 hrs.', 'Score': '2', 'Max score': '3', 'Reversibility': 'not fully reversible within: 7 days', 'Remarks': 'vocalization post dose'}, {'Irritation parameter': 'conjunctivae score (redness) (washed left eye)', 'Basis': 'mean animal #1, #2 and #3', 'Time point': '24, 48 and 72 hrs.', 'Score': '2', 'Max score': '3', 'Reversibility': 'not fully reversible within: 7 days'}, {'Irritation parameter': 'chemosis score (unwashed right eye)', 'Basis': 'animal #1 (mean)', 'Time point': '24, 48 and 72 hrs.', 'Score': '0.33', 'Max score': '4', 'Reversibility': 'fully reversible within: 24 hrs.', 'Remarks': 'vocalization post dose'}, {'Irritation parameter': 'chemosis score (unwashed right eye)', 'Basis': 'animal #2 (mean)', 'Time point': '24, 48 and 72 hrs.', 'Score': '2', 'Max score': '4', 'Reversibility': 'not fully reversible within: 7 days', 'Remarks': 'vocalization post dose'}, {'Irritation parameter': 'chemosis score (unwashed right eye)', 'Basis': 'animal #3 (mean)', 'Time point': '24, 48 and 72 hrs.', 'Score': '2.67', 'Max score': '4', 'Reversibility': 'fully reversible within: 7 days', 'Remarks': 'vocalization post dose'}, {'Irritation parameter': 'chemosis score (washed left eye)', 'Basis': 'mean animal #1 and #2', 'Time point': '24, 48 and 72 hrs.', 'Score': '2.33', 'Max score': '4', 'Reversibility': 'not fully reversible within: 7 days'}, {'Irritation parameter': 'chemosis score (washed left eye)', 'Basis': 'animal #3 (mean)', 'Time point': '24, 48 and 72 hrs.', 'Score': '2.67', 'Max score': '4', 'Reversibility': 'fully reversible within: 7 days'}]</t>
  </si>
  <si>
    <t>610-992-2</t>
  </si>
  <si>
    <t>CC(C)COP(=S)([O-])OCC(C)C.[Na+]</t>
  </si>
  <si>
    <t>[{'Irritation parameter': 'cornea score', 'Basis': 'mean', 'Time point': '1h, 24h, 48h, 72h, 7 days', 'Score': '0', 'Max score': '0', 'Reversibility': 'other: no effect'}, {'Irritation parameter': 'iris score', 'Basis': 'mean', 'Time point': '1h, 24h, 48h, 72h, 7 days', 'Score': '0', 'Max score': '0', 'Reversibility': 'other: no effect'}, {'Irritation parameter': 'conjunctivae score', 'Basis': 'mean', 'Time point': '1 h', 'Score': '1', 'Max score': '1', 'Reversibility': 'fully reversible within: 24 h'}, {'Irritation parameter': 'chemosis score', 'Basis': 'mean', 'Time point': '1 h', 'Score': '1', 'Max score': '1', 'Reversibility': 'fully reversible within: 24 h'}]</t>
  </si>
  <si>
    <t>282-758-4</t>
  </si>
  <si>
    <t>CP(=O)(O)O.C(=NC(=O)N)(N)N</t>
  </si>
  <si>
    <t>[{'Irritation parameter': 'cornea score', 'Basis': 'mean', 'Time point': '24 - 72 h', 'Score': '0.05', 'Max score': '4'}, {'Irritation parameter': 'iris score', 'Basis': 'mean', 'Time point': '24 - 72 h', 'Score': '0', 'Max score': '2'}, {'Irritation parameter': 'conjunctivae score', 'Basis': 'animal: 1-5', 'Time point': '24 - 72 h', 'Score': '= 0.3 = 1.3', 'Max score': '3', 'Reversibility': 'fully reversible'}, {'Irritation parameter': 'conjunctivae score', 'Basis': 'animal #6', 'Time point': '24-72h', 'Score': '2', 'Max score': '3', 'Reversibility': 'fully reversible'}, {'Irritation parameter': 'chemosis score', 'Basis': 'mean', 'Time point': '24 - 72 h', 'Score': '0.1', 'Max score': '4', 'Reversibility': 'fully reversible'}]</t>
  </si>
  <si>
    <t>282-810-6</t>
  </si>
  <si>
    <t>CCOP(=O)(C1=CC=CC=C1)C(=O)C2=C(C=C(C=C2C)C)C</t>
  </si>
  <si>
    <t>[{'Irritation parameter': 'cornea score', 'Basis': 'mean', 'Time point': '24-72 hours', 'Score': '2.56', 'Reversibility': 'not reversible'}, {'Irritation parameter': 'iris score', 'Basis': 'mean', 'Time point': '24-72 hours', 'Score': '1', 'Reversibility': 'not reversible'}, {'Irritation parameter': 'conjunctivae score', 'Basis': 'mean', 'Time point': '24-72 hours', 'Score': '2', 'Reversibility': 'not reversible'}, {'Irritation parameter': 'chemosis score', 'Basis': 'mean', 'Time point': '24-72 hours', 'Score': '3.28', 'Reversibility': 'not reversible'}]</t>
  </si>
  <si>
    <t>283-392-8</t>
  </si>
  <si>
    <t>CC(C)CC(C)OP(=S)(OC(C)C)[S-].CC(C)CC(C)OP(=S)(OC(C)C)[S-].[Zn+2]</t>
  </si>
  <si>
    <t>[{'Irritation parameter': 'cornea score opacity', 'Basis': 'mean', 'Time point': '24, 48, 72 hours post application', 'Score': '0.67', 'Max score': '4', 'Reversibility': 'fully reversible within: 168 hours.', 'Remarks': 'individual means: 1-1-0'}, {'Irritation parameter': 'iris score opacity', 'Basis': 'mean', 'Time point': '24, 48, 72 hours post application', 'Score': '0.22', 'Max score': '2', 'Reversibility': 'fully reversible within: 72 hours', 'Remarks': 'individual means: 0.67-0-0'}, {'Irritation parameter': 'conjunctivae score redness', 'Basis': 'mean', 'Time point': '24, 48, 72 hours post application', 'Score': '1.44', 'Max score': '3', 'Reversibility': 'fully reversible within: 29 days', 'Remarks': 'individual means: 1.67-1.67-1'}, {'Irritation parameter': 'chemosis score', 'Basis': 'mean', 'Time point': '24, 48, 72 hours post application', 'Score': '1.22', 'Max score': '4', 'Reversibility': 'fully reversible within: 168 hours', 'Remarks': 'individual means: 1.67-1-1'}]</t>
  </si>
  <si>
    <t>244-240-6</t>
  </si>
  <si>
    <t>CC1CC(C2=C(C1(C)C)C=C(C(=C2)C(=O)C)C)(C)C</t>
  </si>
  <si>
    <t>[{'Irritation parameter': 'cornea score', 'Basis': 'mean all animals', 'Time point': 'Mean of scores at 24, 48 and 72 h', 'Score': '0'}, {'Irritation parameter': 'iris score', 'Basis': 'mean all animals', 'Time point': 'Mean of scores at 24, 48 and 72 h', 'Score': '0'}, {'Irritation parameter': 'conjunctivae score redness', 'Basis': 'mean all animals', 'Time point': 'Mean of scores at 24, 48 and 72 h', 'Score': '0'}, {'Irritation parameter': 'chemosis score', 'Basis': 'mean all animals', 'Time point': 'Mean of scores at 24, 48 and 72 h', 'Score': '0'}]</t>
  </si>
  <si>
    <t>283-829-2</t>
  </si>
  <si>
    <t>CCCCC(CC)COC(=O)C1CCC(CC1)C(=O)OCC(CC)CCCC</t>
  </si>
  <si>
    <t>[{'Irritation parameter': 'conjunctivae score', 'Basis': 'animal #1', 'Time point': '24 h - 48 h - 72 h', 'Score': '1', 'Max score': '3', 'Reversibility': 'fully reversible within: 8 days'}, {'Irritation parameter': 'conjunctivae score', 'Basis': 'animal #2', 'Time point': '24 h - 48 h - 72 h', 'Score': '1', 'Max score': '3', 'Reversibility': 'fully reversible within: 8 days'}, {'Irritation parameter': 'cornea score', 'Basis': 'mean', 'Time point': '24 h - 48 h - 72 h', 'Score': '0', 'Max score': '4', 'Reversibility': 'other: no symptoms'}, {'Irritation parameter': 'iris score', 'Basis': 'mean', 'Time point': '24 h - 48 h - 72 h', 'Score': '0', 'Max score': '2', 'Reversibility': 'other: no symptoms'}, {'Irritation parameter': 'chemosis score', 'Basis': 'mean', 'Time point': '24 h - 48 h - 72 h', 'Score': '0', 'Max score': '4', 'Reversibility': 'other: no symptoms'}]</t>
  </si>
  <si>
    <t>217-461-0</t>
  </si>
  <si>
    <t>CCCCC(CC)CN(CC(CC)CCCC)CC(CC)CCCC</t>
  </si>
  <si>
    <t>[{'Irritation parameter': 'cornea score', 'Basis': 'animal #1', 'Time point': '24/48/72 h', 'Score': '0', 'Max score': '4', 'Reversibility': 'other: not applicable'}, {'Irritation parameter': 'cornea score', 'Basis': 'animal #2', 'Time point': '24/48/72 h', 'Score': '0', 'Max score': '4', 'Reversibility': 'other: not applicable'}, {'Irritation parameter': 'cornea score', 'Basis': 'animal #3', 'Time point': '24/48/72 h', 'Score': '0', 'Max score': '4', 'Reversibility': 'other: not applicable'}, {'Irritation parameter': 'cornea score', 'Basis': 'mean', 'Time point': '24/48/72 h', 'Score': '0', 'Max score': '4', 'Reversibility': 'other: not applicable'}, {'Irritation parameter': 'iris score', 'Basis': 'animal #1', 'Time point': '24/48/72 h', 'Score': '0', 'Max score': '2', 'Reversibility': 'other: not applicable'}, {'Irritation parameter': 'iris score', 'Basis': 'animal #2', 'Time point': '24/48/72 h', 'Score': '0', 'Max score': '2', 'Reversibility': 'other: not applicable'}, {'Irritation parameter': 'iris score', 'Basis': 'animal #3', 'Time point': '24/48/72 h', 'Score': '0', 'Max score': '2', 'Reversibility': 'other: not applicable'}, {'Irritation parameter': 'iris score', 'Basis': 'mean', 'Time point': '24/48/72 h', 'Score': '0', 'Max score': '2', 'Reversibility': 'other: not applicable'}, {'Irritation parameter': 'conjunctivae score', 'Basis': 'animal #1', 'Time point': '24/48/72 h', 'Score': '0.67', 'Max score': '3', 'Reversibility': 'fully reversible within: 72 h'}, {'Irritation parameter': 'conjunctivae score', 'Basis': 'animal #2', 'Time point': '24/48/72 h', 'Score': '0.67', 'Max score': '3', 'Reversibility': 'fully reversible within: 72 h'}, {'Irritation parameter': 'conjunctivae score', 'Basis': 'animal #3', 'Time point': '24/48/72 h', 'Score': '0.33', 'Max score': '3', 'Reversibility': 'fully reversible within: 48 h'}, {'Irritation parameter': 'conjunctivae score', 'Basis': 'mean', 'Time point': '24/48/72 h', 'Score': '0.56', 'Max score': '3', 'Reversibility': 'fully reversible within: 72 h'}, {'Irritation parameter': 'chemosis score', 'Basis': 'animal #1', 'Time point': '24/48/72 h', 'Score': '0', 'Max score': '4', 'Reversibility': 'other: not applicable'}, {'Irritation parameter': 'chemosis score', 'Basis': 'animal #2', 'Time point': '24/48/72 h', 'Score': '0', 'Max score': '4', 'Reversibility': 'other: not applicable'}, {'Irritation parameter': 'chemosis score', 'Basis': 'animal #3', 'Time point': '24/48/72 h', 'Score': '0', 'Max score': '4', 'Reversibility': 'other: not applicable'}, {'Irritation parameter': 'chemosis score', 'Basis': 'mean', 'Time point': '24/48/72 h', 'Score': '0', 'Max score': '4', 'Reversibility': 'other: not applicable'}]</t>
  </si>
  <si>
    <t>217-568-2</t>
  </si>
  <si>
    <t>CC(C)(C1=CC=CC=C1)C(C)(C)C2=CC=CC=C2</t>
  </si>
  <si>
    <t>[{'Irritation parameter': 'cornea score', 'Basis': 'animal: 1,2,3', 'Time point': 'all', 'Score': '0', 'Max score': '4'}, {'Irritation parameter': 'iris score', 'Basis': 'animal: 1,2,3', 'Time point': 'all', 'Score': '0', 'Max score': '2'}, {'Irritation parameter': 'conjunctivae score reddening', 'Basis': 'animal #1', 'Time point': '24-72 h', 'Score': '2.7', 'Max score': '3', 'Reversibility': 'fully reversible'}, {'Irritation parameter': 'conjunctivae score reddening', 'Basis': 'animal: #2 and #3', 'Time point': '24-72 h', 'Score': '1.3', 'Max score': '3', 'Reversibility': 'fully reversible'}, {'Irritation parameter': 'chemosis score', 'Basis': 'animal #1', 'Time point': '24-72 h', 'Score': '1.7', 'Max score': '4', 'Reversibility': 'fully reversible'}, {'Irritation parameter': 'chemosis score', 'Basis': 'animal: #2 and #3', 'Time point': '24-72 h', 'Score': '0.3', 'Max score': '4', 'Reversibility': 'fully reversible'}]</t>
  </si>
  <si>
    <t>218-145-5</t>
  </si>
  <si>
    <t>C1=CC(=O)C2=CC=C(C(=O)C2=C1)NNC3=C(C=CC(=C3)S(=O)(=O)[O-])O.[Na+]</t>
  </si>
  <si>
    <t>[{'Irritation parameter': 'cornea score', 'Basis': 'mean 6 rabbits (not-rinsed and rinsed)', 'Time point': '24-48-72 h', 'Score': '0', 'Max score': '4', 'Reversibility': 'other: no effects'}, {'Irritation parameter': 'iris score', 'Basis': 'mean 6 rabbits (not-rinsed and rinsed)', 'Time point': '24-48-72 h', 'Score': '0', 'Max score': '2', 'Reversibility': 'other: no effects'}, {'Irritation parameter': 'conjunctivae score', 'Basis': 'mean 3 rabbits (not-rinsed)', 'Time point': '24-48-72 h', 'Score': '0.67', 'Max score': '3', 'Reversibility': 'not fully reversible within: 7 days', 'Remarks': 'see free text for individual scores'}, {'Irritation parameter': 'conjunctivae score', 'Basis': 'mean 3 rabbits (rinsed)', 'Time point': '24-48-72 h', 'Score': '0.33', 'Max score': '3', 'Reversibility': 'fully reversible within: 72 h'}, {'Irritation parameter': 'chemosis score', 'Basis': 'mean 3 rabbits (not-rinsed)', 'Time point': '24-48-72 h', 'Score': '0.22', 'Max score': '4', 'Reversibility': 'fully reversible within: 7 days'}, {'Irritation parameter': 'chemosis score', 'Basis': 'mean 3 rabbits (rinsed)', 'Time point': '24-48-72 h', 'Score': '0', 'Max score': '4', 'Reversibility': 'other: no effects'}]</t>
  </si>
  <si>
    <t>218-216-0</t>
  </si>
  <si>
    <t>CCCCCCCCCCCCCCCCCCOC(=O)CCC1=CC(=C(C(=C1)C(C)(C)C)O)C(C)(C)C</t>
  </si>
  <si>
    <t>[{'Irritation parameter': 'cornea score', 'Basis': 'mean', 'Time point': 'average of 24, 48, 72 hr readings', 'Score': '0.89', 'Max score': '4', 'Reversibility': 'fully reversible within: 21 days', 'Remarks': 'animal #2 last to show symptoms'}, {'Irritation parameter': 'iris score', 'Basis': 'mean', 'Time point': 'average of 24, 48, 72 hr readings', 'Score': '0.56', 'Max score': '2', 'Reversibility': 'fully reversible within: 7 days', 'Remarks': 'animals #1 and #2 last to show symptoms'}, {'Irritation parameter': 'conjunctivae score', 'Basis': 'mean', 'Time point': 'average of 24, 48, 72 hr readings', 'Score': '2.6', 'Max score': '3', 'Reversibility': 'fully reversible within: 21 days', 'Remarks': 'animals #2 and #3 last to show symptoms'}, {'Irritation parameter': 'chemosis score', 'Basis': 'mean', 'Time point': 'average of 24, 48, 72 hr readings', 'Score': '1.8', 'Max score': '4', 'Reversibility': 'fully reversible within: 14 days', 'Remarks': 'animal #1 last to show symptoms'}]</t>
  </si>
  <si>
    <t>203-905-0</t>
  </si>
  <si>
    <t>CCCCOCCO</t>
  </si>
  <si>
    <t>[{'Irritation parameter': 'overall irritation score', 'Basis': 'mean', 'Time point': 'no data', 'Score': '0.53', 'Reversibility': 'no data'}, {'Irritation parameter': 'conjunctivae score', 'Basis': 'mean', 'Time point': '24, 48, 72hrs', 'Score': '0.1', 'Max score': '3', 'Reversibility': 'fully reversible within: 48 hours'}, {'Irritation parameter': 'chemosis score', 'Basis': 'mean', 'Time point': '24, 48, 72 hours', 'Score': '0.1', 'Max score': '4', 'Reversibility': 'fully reversible within: 48 hours'}, {'Irritation parameter': 'cornea score', 'Basis': 'mean', 'Time point': '24, 48, 73hrs', 'Score': '0', 'Max score': '4'}, {'Irritation parameter': 'iris score', 'Basis': 'mean', 'Time point': '24, 48, 72 hours', 'Score': '0', 'Max score': '2'}]</t>
  </si>
  <si>
    <t>203-906-6</t>
  </si>
  <si>
    <t>COCCOCCO</t>
  </si>
  <si>
    <t>[{'Irritation parameter': 'cornea score', 'Basis': 'mean', 'Time point': '24-72 h', 'Score': '1', 'Max score': '2', 'Reversibility': 'fully reversible'}, {'Irritation parameter': 'conjunctivae score', 'Basis': 'mean', 'Time point': '24 - 72 h', 'Score': '1', 'Max score': '2', 'Reversibility': 'not fully reversible within: 8 days'}, {'Irritation parameter': 'chemosis score', 'Basis': 'mean', 'Time point': '24 - 72 h', 'Score': '0.8', 'Max score': '2', 'Reversibility': 'fully reversible'}]</t>
  </si>
  <si>
    <t>204-661-8</t>
  </si>
  <si>
    <t>C1COCCO1</t>
  </si>
  <si>
    <t>[{'Irritation parameter': 'cornea score', 'Basis': 'mean', 'Time point': '1, 24, 48, 72 hours', 'Score': '0.4', 'Max score': '4', 'Reversibility': 'fully reversible within: 7 days'}, {'Irritation parameter': 'iris score', 'Basis': 'mean', 'Time point': '1, 24, 48, 72 hours', 'Score': '0.2', 'Max score': '2', 'Reversibility': 'fully reversible within: 3 days'}, {'Irritation parameter': 'conjunctivae score', 'Basis': 'mean', 'Time point': '1, 24, 48, 72 hours', 'Score': '1.5', 'Max score': '3', 'Reversibility': 'not fully reversible within: 14 days', 'Remarks': 'reddening'}, {'Irritation parameter': 'chemosis score', 'Basis': 'mean', 'Time point': '1, 24, 48, 72 hours', 'Score': '1', 'Max score': '4', 'Reversibility': 'fully reversible within: 14 days'}]</t>
  </si>
  <si>
    <t>204-800-2</t>
  </si>
  <si>
    <t>CCCCOP(=O)(OCCCC)OCCCC</t>
  </si>
  <si>
    <t>[{'Irritation parameter': 'conjunctivae score CHEMOSIS', 'Basis': 'animal: #1,#2,#3', 'Time point': '24, 48 and 72 hours', 'Score': '0', 'Max score': '4', 'Reversibility': 'other: no effects'}, {'Irritation parameter': 'conjunctivae score REDNESS', 'Basis': 'animal: #1,#2,#3', 'Time point': '24, 48 and 72 hours', 'Score': '0', 'Max score': '3', 'Reversibility': 'other: no effects'}, {'Irritation parameter': 'iris score LESION', 'Basis': 'animal: #1,#2,#3', 'Time point': '24.48 and 72 hours', 'Score': '0', 'Max score': '2', 'Reversibility': 'other: no effects'}, {'Irritation parameter': 'cornea score OPACITY', 'Basis': 'animal: #1,#2,#3', 'Time point': '24, 48 and 72 hours', 'Score': '0', 'Max score': '4', 'Reversibility': 'other: no effects'}, {'Irritation parameter': 'conjunctivae score DISCHARGE', 'Basis': 'animal: #1,#2,#3', 'Time point': '1 hour', 'Score': '2', 'Max score': '3', 'Reversibility': 'fully reversible'}, {'Irritation parameter': 'conjunctivae score REDNESS', 'Basis': 'animal: #1,#2,#3', 'Time point': '1 hour', 'Score': '1', 'Max score': '3', 'Reversibility': 'fully reversible'}, {'Irritation parameter': 'conjunctivae score CHEMOSIS', 'Basis': 'animal: #2, #3', 'Time point': '1 hour', 'Score': '1', 'Max score': '4', 'Reversibility': 'fully reversible'}]</t>
  </si>
  <si>
    <t>616-020-3</t>
  </si>
  <si>
    <t>C1CCC(=O)N(CC1)C(=O)C2=CC(=CC=C2)C(=O)N3CCCCCC3=O</t>
  </si>
  <si>
    <t>[{'Irritation parameter': 'cornea score', 'Basis': 'mean', 'Time point': '24 - 72 hours', 'Score': '0', 'Max score': '0'}, {'Irritation parameter': 'iris score', 'Basis': 'mean', 'Time point': '24 - 72 hours', 'Score': '0', 'Max score': '0'}, {'Irritation parameter': 'conjunctivae score', 'Basis': 'mean', 'Time point': '24 - 72 hours', 'Score': '1 1.7', 'Max score': '2'}, {'Irritation parameter': 'chemosis score', 'Basis': 'mean', 'Time point': '24 - 72 hours', 'Score': '0', 'Max score': '0'}]</t>
  </si>
  <si>
    <t>616-328-8</t>
  </si>
  <si>
    <t>CC1=CC(=NN=C2C(=CC3=C(C2=O)C=CC(=C3)NC4=CC=CC=C4)S(=O)(=O)[O-])C(=O)C=C1NNC5=CC(=C6C=CC=C(C6=C5)S(=O)(=O)[O-])S(=O)(=O)[O-].[Na+].[Na+].[Na+].[Cu]</t>
  </si>
  <si>
    <t>[{'Irritation parameter': 'cornea score', 'Basis': 'animal #1', 'Time point': 'mean of 24, 48, and 72 hrs.', 'Score': '0'}, {'Irritation parameter': 'iris score', 'Basis': 'animal #1', 'Time point': 'mean of 24, 48, and 72 hrs', 'Score': '0', 'Max score': '1', 'Reversibility': 'fully reversible within: 24 hr'}, {'Irritation parameter': 'conjunctivae score', 'Basis': 'animal #1', 'Time point': 'mean of 24, 48, and 72 hrs', 'Score': '2.7', 'Max score': '3', 'Reversibility': 'fully reversible within: 14 d'}, {'Irritation parameter': 'chemosis score', 'Basis': 'animal #1', 'Time point': 'mean of 24, 48, and 72 hrs', 'Score': '1.7', 'Max score': '3', 'Reversibility': 'fully reversible within: 7 d'}, {'Irritation parameter': 'cornea score', 'Basis': 'animal #2', 'Time point': 'mean of 24, 48, and 72 hrs', 'Score': '0'}, {'Irritation parameter': 'iris score', 'Basis': 'animal #2', 'Time point': 'mean of 24, 48, and 72 hrs', 'Score': '0.3', 'Max score': '1', 'Reversibility': 'fully reversible within: 48 hr'}, {'Irritation parameter': 'conjunctivae score', 'Basis': 'animal #2', 'Time point': 'mean of 24, 48, and 72 hrs', 'Score': '2.3', 'Max score': '3', 'Reversibility': 'fully reversible within: 14 d'}, {'Irritation parameter': 'chemosis score', 'Basis': 'animal #2', 'Time point': 'mean of 24, 48, and 72 hrs', 'Score': '1.3', 'Max score': '2', 'Reversibility': 'fully reversible within: 7 d'}, {'Irritation parameter': 'cornea score', 'Basis': 'animal #3', 'Time point': 'mean of 24, 48, and 72 hrs', 'Score': '0'}, {'Irritation parameter': 'iris score', 'Basis': 'animal #3', 'Time point': 'mean of 24, 48, and 72 hrs', 'Score': '0.3', 'Max score': '1', 'Reversibility': 'fully reversible within: 48 hr'}, {'Irritation parameter': 'conjunctivae score', 'Basis': 'animal #3', 'Time point': 'mean of 24, 48, and 72 hrs', 'Score': '1.7', 'Max score': '2', 'Reversibility': 'fully reversible within: 7 d'}, {'Irritation parameter': 'chemosis score', 'Basis': 'animal #3', 'Time point': 'mean of 24, 48, and 72 hrs', 'Score': '0.7', 'Max score': '2', 'Reversibility': 'fully reversible within: 72 hr'}]</t>
  </si>
  <si>
    <t>233-020-5</t>
  </si>
  <si>
    <t>[N+](=O)([O-])[O-].[N+](=O)([O-])[O-].[Ba+2]</t>
  </si>
  <si>
    <t>240-521-2</t>
  </si>
  <si>
    <t>C1=CC(=CC=C1NC2=NC(=NC(=N2)N(CCO)CCO)NC3=C(C=C(C=C3)C=CC4=CC(=C(C=C4)NC5=NC(=NC(=N5)NC6=CC=C(C=C6)S(=O)(=O)[O-])N(CCO)CCO)S(=O)(=O)[O-])S(=O)(=O)[O-])S(=O)(=O)[O-].[Na+].[Na+].[Na+].[Na+]</t>
  </si>
  <si>
    <t>[{'Irritation parameter': 'cornea score', 'Basis': 'animal: 1', 'Time point': 'mean 24, 48 and 72 hours', 'Score': '0.3', 'Max score': '4', 'Reversibility': 'fully reversible within: 6 days'}, {'Irritation parameter': 'cornea score', 'Basis': 'animal: 2, 3', 'Time point': 'mean 24, 48 and 72 hours', 'Score': '0', 'Max score': '4'}, {'Irritation parameter': 'iris score', 'Basis': 'animal: 1', 'Time point': 'mean 24, 48 and 72 hours', 'Score': '0.3', 'Max score': '2', 'Reversibility': 'fully reversible within: 6 days'}, {'Irritation parameter': 'iris score', 'Basis': 'animal: 2, 3', 'Time point': 'mean 24, 48 and 72 hours', 'Score': '0', 'Max score': '2'}, {'Irritation parameter': 'conjunctivae score', 'Basis': 'animal: 1, 2, 3', 'Time point': 'mean 24, 48 and 72 hours', 'Score': '2', 'Max score': '3', 'Reversibility': 'fully reversible within: 6 days'}, {'Irritation parameter': 'chemosis score', 'Basis': 'animal: 1, 2, 3', 'Time point': 'mean 24, 48 and 72 hours', 'Score': '1.3', 'Max score': '4', 'Reversibility': 'fully reversible within: 6 days'}]</t>
  </si>
  <si>
    <t>242-670-9</t>
  </si>
  <si>
    <t>CC(C(=O)[O-])O.CC(C(=O)[O-])O.CC(C(=O)[O-])O.[Al+3]</t>
  </si>
  <si>
    <t>[{'Irritation parameter': 'overall irritation score Primary Irritation Score', 'Basis': 'mean of 3 animals', 'Time point': 'mean of 24, 48 and 72 h', 'Score': '1.56', 'Max score': '13', 'Reversibility': 'fully reversible within: 72 h'}]</t>
  </si>
  <si>
    <t>242-734-6</t>
  </si>
  <si>
    <t>C(C(=O)O)C(CC(=O)O)(C(=O)[O-])O.[Na+]</t>
  </si>
  <si>
    <t>[{'Irritation parameter': 'cornea score', 'Basis': 'other: mean animal 1', 'Time point': '24, 48, 72 hours', 'Score': '1', 'Max score': '4', 'Reversibility': 'not reversible in 14 days after test item administration'}, {'Irritation parameter': 'iris score', 'Basis': 'other: mean animal 1', 'Time point': '24, 48, 72 hours', 'Score': '0', 'Max score': '2'}, {'Irritation parameter': 'conjunctivae score redness', 'Basis': 'other: mean animal 1', 'Time point': '24, 48, 72 hours', 'Score': '2.66', 'Max score': '3', 'Reversibility': 'not reversible in 14 days after test item administration'}, {'Irritation parameter': 'chemosis score', 'Basis': 'other: mean animal 1', 'Time point': '24, 48, 72 hours', 'Score': '2.33', 'Max score': '4', 'Reversibility': 'not reversible in 14 days after test item administration'}]</t>
  </si>
  <si>
    <t>242-768-1</t>
  </si>
  <si>
    <t>CCCCCCCCCCCCCCCCOP(=O)(O)[O-].[K+]</t>
  </si>
  <si>
    <t>[{'Irritation parameter': 'cornea score', 'Basis': 'mean animal #1', 'Time point': '24, 48 and 72 hours', 'Score': '1', 'Max score': '4', 'Reversibility': 'not fully reversible within: 7 days', 'Remarks': 'The observation period in this study lasted only 7 days. The eyes of this rabbit were not washed.'}, {'Irritation parameter': 'iris score', 'Basis': 'mean animal #1', 'Time point': '24, 48 and 72 hours', 'Score': '0.67', 'Max score': '2', 'Reversibility': 'fully reversible within: 72 hours'}, {'Irritation parameter': 'conjunctivae score', 'Basis': 'mean animal #1', 'Time point': '24, 48a nd 72 hours', 'Score': '1.67', 'Max score': '3', 'Reversibility': 'not fully reversible within: 7 days'}, {'Irritation parameter': 'chemosis score', 'Basis': 'mean animal #1', 'Time point': '24, 48 and 72 hours', 'Score': '3', 'Max score': '4', 'Reversibility': 'not fully reversible within: 7 days'}, {'Irritation parameter': 'cornea score', 'Basis': 'mean animal #2', 'Time point': '24, 48 and 72 hours', 'Score': '1', 'Max score': '4', 'Reversibility': 'fully reversible within: 7 days', 'Remarks': 'The observation period in this study lasted only 7 days. The eyes of this rabbit were not washed.'}, {'Irritation parameter': 'iris score', 'Basis': 'mean animal #2', 'Time point': '24, 48 and 72 hours', 'Score': '1', 'Max score': '2', 'Reversibility': 'fully reversible within: 7 days'}, {'Irritation parameter': 'conjunctivae score', 'Basis': 'mean animal #2', 'Time point': '24, 48 and 72 hours', 'Score': '2', 'Max score': '3', 'Reversibility': 'not fully reversible within: 7 days'}, {'Irritation parameter': 'chemosis score', 'Basis': 'mean animal #2', 'Time point': '24, 48 and 72 hours', 'Score': '3', 'Max score': '4', 'Reversibility': 'fully reversible within: 7 days'}, {'Irritation parameter': 'cornea score', 'Basis': 'mean animal #3', 'Time point': '24, 48 and 72 hours', 'Score': '2', 'Max score': '4', 'Reversibility': 'not fully reversible within: 7 days', 'Remarks': 'The observation period in this study lasted only 7 days. The eyes of this rabbit were not washed.'}, {'Irritation parameter': 'iris score', 'Basis': 'mean animal #3', 'Time point': '24, 48 and 72 hours', 'Score': '1', 'Max score': '2', 'Reversibility': 'not fully reversible within: 7 days'}, {'Irritation parameter': 'conjunctivae score', 'Basis': 'mean animal #3', 'Time point': '24, 48 and 72 hours', 'Score': '3', 'Max score': '3', 'Reversibility': 'not fully reversible within: 7 days'}, {'Irritation parameter': 'chemosis score', 'Basis': 'mean animal #3', 'Time point': '24, 48 and 72 hours', 'Score': '3', 'Max score': '4', 'Reversibility': 'not fully reversible within: 7 days'}]</t>
  </si>
  <si>
    <t>208-590-3</t>
  </si>
  <si>
    <t>C(=O)([O-])[O-].[Ag+].[Ag+]</t>
  </si>
  <si>
    <t>[{'Irritation parameter': 'other: fluorescent test', 'Basis': 'mean', 'Time point': '24 h - 72 h', 'Score': '0'}, {'Irritation parameter': 'cornea score', 'Basis': 'mean', 'Time point': '24 h - 48 h - 72 h', 'Score': '0', 'Max score': '4'}, {'Irritation parameter': 'conjunctivae score', 'Basis': 'mean', 'Time point': '24 h - 48 h - 72 h', 'Score': '0.3', 'Max score': '3', 'Reversibility': 'fully reversible within: 72 hours'}, {'Irritation parameter': 'iris score', 'Basis': 'mean', 'Time point': '24 h - 48 h - 72 h', 'Score': '0', 'Max score': '2', 'Remarks': 'after 1 h of exposure the iris was brownish colored in two of the animals'}, {'Irritation parameter': 'chemosis score', 'Basis': 'mean', 'Time point': '24 h - 48 h - 72 h', 'Score': '0', 'Max score': '4'}]</t>
  </si>
  <si>
    <t>226-866-1</t>
  </si>
  <si>
    <t>CN1C(=O)C2=C3C(=CC=C4C3=C(C=C2)C5=C6C4=CC=C7C6=C(C=C5)C(=O)N(C7=O)C)C1=O</t>
  </si>
  <si>
    <t>[{'Irritation parameter': 'cornea score (opacity)', 'Basis': 'mean', 'Time point': '24, 48 and 72 hrs.', 'Score': '0', 'Max score': '4'}, {'Irritation parameter': 'iris score', 'Basis': 'mean', 'Time point': '24, 48 and 72 hrs.', 'Score': '0', 'Max score': '2'}, {'Irritation parameter': 'conjunctivae score (redness)', 'Basis': 'mean', 'Time point': '24, 48 and 72 hrs.', 'Score': '0 = 0.3', 'Max score': '3', 'Reversibility': 'fully reversible within: 24 or 48 hours', 'Remarks': '24-48 hrs'}, {'Irritation parameter': 'chemosis score', 'Basis': 'mean', 'Time point': '24, 48 and 72 hrs.', 'Score': '0', 'Max score': '4'}]</t>
  </si>
  <si>
    <t>267-342-2</t>
  </si>
  <si>
    <t>CCCCCCCCCCCCCCCCOC(=O)C1=CC(=C(C(=C1)C(C)(C)C)O)C(C)(C)C</t>
  </si>
  <si>
    <t>[{'Irritation parameter': 'overall irritation score', 'Basis': 'mean', 'Time point': '24 h - 48 h - 72 h', 'Score': '55.8', 'Max score': '110', 'Reversibility': 'not reversible'}, {'Irritation parameter': 'cornea score', 'Basis': 'mean', 'Time point': '24 h - 48 h - 72 h', 'Score': '3.2', 'Max score': '4', 'Reversibility': 'not reversible'}, {'Irritation parameter': 'iris score', 'Basis': 'mean', 'Time point': '24 h - 48 h - 72 h', 'Score': '0.75', 'Max score': '2', 'Reversibility': 'not fully reversible within: 72 h'}, {'Irritation parameter': 'conjunctivae score', 'Basis': 'mean', 'Time point': '24 h - 48 h - 72 h', 'Score': '2', 'Max score': '3', 'Reversibility': 'not fully reversible within: 8 days'}, {'Irritation parameter': 'chemosis score', 'Basis': 'mean', 'Time point': '24 h - 48 h - 72 h', 'Score': '3.6', 'Max score': '4', 'Reversibility': 'not fully reversible within: 8 days'}]</t>
  </si>
  <si>
    <t>229-962-1</t>
  </si>
  <si>
    <t>CC1CC(CCC1N)CC2CCC(C(C2)C)N</t>
  </si>
  <si>
    <t>[{'Irritation parameter': 'cornea score', 'Basis': 'mean out of all 3 animals', 'Time point': 'mean over 24, 48 and 72 h', 'Score': '0', 'Max score': '4', 'Reversibility': 'other: reversibility not applicable'}, {'Irritation parameter': 'iris score', 'Basis': 'mean out of all 3 animals', 'Time point': 'mean over 24, 48 and 72 h', 'Score': '0', 'Max score': '2', 'Reversibility': 'other: reversibility not applicable'}, {'Irritation parameter': 'conjunctivae score', 'Basis': 'mean out of all 3 animals', 'Time point': 'mean over 24, 48 and 72 h', 'Score': '0.33', 'Max score': '3', 'Reversibility': 'fully reversible within: 48 h'}, {'Irritation parameter': 'chemosis score', 'Basis': 'mean out of all 3 animals', 'Time point': 'mean over 24, 48 and 72 h', 'Score': '0', 'Max score': '4', 'Reversibility': 'other: reversibility not applicable'}]</t>
  </si>
  <si>
    <t>276-719-0</t>
  </si>
  <si>
    <t>CCCCCCCCCCCCCCCC(=O)OCCCCCCCCCCCCCCCC(C)C</t>
  </si>
  <si>
    <t>[{'Irritation parameter': 'cornea score', 'Basis': 'mean', 'Time point': 'mean of 24, 48 and 72 h', 'Score': '3', 'Max score': '4', 'Reversibility': 'not reversible', 'Remarks': 'cannot be determined at day 8 due to severe corrosion'}, {'Irritation parameter': 'chemosis score', 'Basis': 'mean', 'Time point': 'mean of 24, 48 and 72 h', 'Score': '3', 'Max score': '4', 'Reversibility': 'not reversible'}, {'Irritation parameter': 'iris score', 'Basis': 'mean', 'Time point': 'mean of 24, 48 and 72 h', 'Score': '2', 'Max score': '2', 'Reversibility': 'other:'}, {'Irritation parameter': 'conjunctivae score', 'Basis': 'mean', 'Time point': 'mean of 24, 48 and 72 h', 'Max score': '3', 'Reversibility': 'other:', 'Remarks': 'strong erytheme at day 8'}]</t>
  </si>
  <si>
    <t>230-745-9</t>
  </si>
  <si>
    <t>C(CCOCCCN)COCCCN</t>
  </si>
  <si>
    <t>[{'Irritation parameter': 'cornea score', 'Basis': 'animal #1', 'Time point': 'mean 24, 48 and 72 hours', 'Score': '0.6', 'Max score': '4', 'Reversibility': 'fully reversible within: 13 days', 'Remarks': 'unwashed eyes'}, {'Irritation parameter': 'iris score', 'Basis': 'animal #1', 'Time point': 'mean 24, 48 and 72 hours', 'Score': '0', 'Max score': '2', 'Remarks': 'unwashed eyes'}, {'Irritation parameter': 'conjunctivae score redness', 'Basis': 'animal #1', 'Time point': 'mean 24, 48 and 72 hours', 'Score': '3', 'Max score': '3', 'Reversibility': 'fully reversible within: 13 days', 'Remarks': 'unwashed eyes'}, {'Irritation parameter': 'chemosis score', 'Basis': 'animal #1', 'Time point': 'mean 24, 48 and 72 hours', 'Score': '2', 'Max score': '4', 'Reversibility': 'fully reversible within: 13 days', 'Remarks': 'unwashed eyes'}, {'Irritation parameter': 'cornea score', 'Basis': 'animal #2', 'Time point': 'mean 24, 48 and 72 hours', 'Score': '0', 'Max score': '4', 'Remarks': 'Unwashed eyes'}, {'Irritation parameter': 'iris score', 'Basis': 'animal #2', 'Time point': 'mean 24, 48 and 72 hours', 'Score': '0', 'Max score': '2', 'Remarks': 'unwashed eyes'}, {'Irritation parameter': 'conjunctivae score redness', 'Basis': 'animal #2', 'Time point': 'mean 24, 48 and 72 hours', 'Score': '0.3', 'Max score': '3', 'Reversibility': 'fully reversible within: 13 days', 'Remarks': 'unwashed eyes'}, {'Irritation parameter': 'chemosis score', 'Basis': 'animal #2', 'Time point': 'mean 24, 48 and 72 hours', 'Score': '3', 'Max score': '4', 'Reversibility': 'fully reversible within: 13 days', 'Remarks': 'unwashed eyes'}]</t>
  </si>
  <si>
    <t>230-785-7</t>
  </si>
  <si>
    <t>[O-]P(=O)([O-])OP(=O)([O-])[O-].[K+].[K+].[K+].[K+]</t>
  </si>
  <si>
    <t>[{'Irritation parameter': 'cornea score', 'Basis': 'animal #1 mean', 'Time point': '24, 48, 72 hrs', 'Score': '0.7', 'Max score': '4', 'Reversibility': 'fully reversible within: 48 hrs'}, {'Irritation parameter': 'cornea score', 'Basis': 'animal #2 mean', 'Time point': '24, 48, 72 hrs', 'Score': '2', 'Max score': '4', 'Reversibility': 'fully reversible within: day 4'}, {'Irritation parameter': 'cornea score', 'Basis': 'animal #3 mean, washed eye', 'Time point': '24, 48, 72 hrs', 'Score': '0', 'Max score': '4', 'Reversibility': 'other: not applicable'}, {'Irritation parameter': 'cornea score', 'Basis': 'animal #4 mean, washed eye', 'Time point': '24, 48, 72 hrs', 'Score': '2', 'Max score': '4', 'Reversibility': 'fully reversible within: day 7'}, {'Irritation parameter': 'iris score', 'Basis': 'mean', 'Time point': '24, 48, 72 hrs', 'Score': '0', 'Max score': '2', 'Reversibility': 'other: not applicable'}, {'Irritation parameter': 'conjunctivae score redness', 'Basis': 'animal #1 mean', 'Time point': '24, 48, 72 hrs', 'Score': '2', 'Max score': '3', 'Reversibility': 'fully reversible within: day 13'}, {'Irritation parameter': 'conjunctivae score redness', 'Basis': 'animal #2 mean', 'Time point': '24, 48, 72 hrs', 'Score': '3', 'Max score': '3', 'Reversibility': 'fully reversible within: day 7'}, {'Irritation parameter': 'conjunctivae score redness', 'Basis': 'animal #3 mean, washed eye', 'Time point': '24, 48, 72 hrs', 'Score': '2', 'Max score': '3', 'Reversibility': 'fully reversible within: day 7'}, {'Irritation parameter': 'conjunctivae score redness', 'Basis': 'animal #4 mean, washed eye', 'Time point': '24, 48, 72 hrs', 'Score': '2', 'Max score': '3', 'Reversibility': 'fully reversible within: day7'}, {'Irritation parameter': 'chemosis score', 'Basis': 'animal #1 mean', 'Time point': '24, 48, 72 hrs', 'Score': '1.3', 'Max score': '4', 'Reversibility': 'fully reversible within: day 7'}, {'Irritation parameter': 'chemosis score', 'Basis': 'animal #2 mean', 'Time point': '24, 48, 72 hrs', 'Score': '1.7', 'Max score': '4', 'Reversibility': 'fully reversible within: day 7'}, {'Irritation parameter': 'chemosis score', 'Basis': 'animal #3 mean, washed eye', 'Time point': '24, 48, 72 hrs', 'Score': '1', 'Max score': '4', 'Reversibility': 'fully reversible within: 72 hrs'}, {'Irritation parameter': 'chemosis score', 'Basis': 'animal #4 mean, washed eye', 'Time point': '24, 48, 72 hrs', 'Score': '2.3', 'Max score': '4', 'Reversibility': 'fully reversible within: day7'}]</t>
  </si>
  <si>
    <t>231-212-3</t>
  </si>
  <si>
    <t>[Li+].[Cl-]</t>
  </si>
  <si>
    <t>[{'Irritation parameter': 'cornea score', 'Basis': 'mean out of all 6 animals', 'Time point': 'mean over 24, 48 and 72 h', 'Score': '0', 'Max score': '4', 'Reversibility': 'other: not applicable'}, {'Irritation parameter': 'iris score', 'Basis': 'mean out of all 6 animals', 'Time point': 'mean over 24, 48 and 72 h', 'Score': '0', 'Max score': '2', 'Reversibility': 'other: not applicable'}, {'Irritation parameter': 'conjunctivae score', 'Basis': 'animal #1', 'Time point': 'mean over 24, 48 and 72 h', 'Score': '0.33', 'Max score': '3', 'Reversibility': 'fully reversible within: 48h'}, {'Irritation parameter': 'conjunctivae score', 'Basis': 'animal #2', 'Time point': 'mean over 24, 48 and 72 h', 'Score': '1', 'Max score': '3', 'Reversibility': 'fully reversible within: 72h'}, {'Irritation parameter': 'conjunctivae score', 'Basis': 'animal #3', 'Time point': 'mean over 24, 48 and 72 h', 'Score': '0.33', 'Max score': '3', 'Reversibility': 'fully reversible within: 48h'}, {'Irritation parameter': 'conjunctivae score', 'Basis': 'animal #4', 'Time point': 'mean over 24, 48 and 72 h', 'Score': '0.33', 'Max score': '3', 'Reversibility': 'fully reversible within: 48h'}, {'Irritation parameter': 'conjunctivae score', 'Basis': 'animal #5', 'Time point': 'mean over 24, 48 and 72 h', 'Score': '0.33', 'Max score': '3', 'Reversibility': 'fully reversible within: 48h'}, {'Irritation parameter': 'conjunctivae score', 'Basis': 'animal #6', 'Time point': 'mean over 24, 48 and 72 h', 'Score': '0.66', 'Max score': '3', 'Reversibility': 'fully reversible within: 72h'}, {'Irritation parameter': 'chemosis score', 'Basis': 'mean out of all 6 animals', 'Time point': 'mean over 24, 48 and 72 h', 'Score': '0', 'Max score': '4', 'Reversibility': 'other: not applicable'}]</t>
  </si>
  <si>
    <t>231-306-4</t>
  </si>
  <si>
    <t>CC(C)OC(=O)CCCCCCCCC(=O)OC(C)C</t>
  </si>
  <si>
    <t>[{'Irritation parameter': 'cornea score', 'Basis': 'animal #1 mean', 'Time point': '24, 48, 72 hours', 'Score': '0.33', 'Max score': '4', 'Reversibility': 'fully reversible within: 16 days', 'Remarks': 'eye not washed'}, {'Irritation parameter': 'cornea score', 'Basis': 'animal #2 mean', 'Time point': '24, 48, 72 hours', 'Score': '0.66', 'Max score': '4', 'Reversibility': 'fully reversible within: 16 days', 'Remarks': 'eye not washed'}, {'Irritation parameter': 'cornea score', 'Basis': 'animal #3 mean', 'Time point': '24, 48, 72 hours', 'Score': '0', 'Max score': '4', 'Reversibility': 'fully reversible within: 16 days', 'Remarks': 'eye washed with tap water'}, {'Irritation parameter': 'cornea score', 'Basis': 'animal #4 mean', 'Time point': '24, 48, 72 hours', 'Score': '2', 'Max score': '4', 'Reversibility': 'fully reversible within: 16 days', 'Remarks': 'eye washed with tap water'}, {'Irritation parameter': 'iris score', 'Basis': 'mean', 'Time point': '24, 48, 72 hours', 'Score': '0', 'Max score': '2'}, {'Irritation parameter': 'conjunctivae score', 'Basis': 'animal #1 mean', 'Time point': '24, 48, 72 hours', 'Score': '1', 'Max score': '3', 'Reversibility': 'fully reversible within: 16 days', 'Remarks': 'eye not washed'}, {'Irritation parameter': 'conjunctivae score', 'Basis': 'animal #2 mean', 'Time point': '24, 48, 72 hours', 'Score': '1.67', 'Max score': '3', 'Reversibility': 'fully reversible within: 16 days', 'Remarks': 'eye not washed'}, {'Irritation parameter': 'conjunctivae score', 'Basis': 'animal #3 mean', 'Time point': '24, 48, 72 hours', 'Score': '0.33', 'Max score': '3', 'Reversibility': 'fully reversible within: 16 days', 'Remarks': 'eye washed with tap water'}, {'Irritation parameter': 'conjunctivae score', 'Basis': 'animal #4 mean', 'Time point': '24, 48, 72 hours', 'Score': '2.33', 'Max score': '3', 'Reversibility': 'fully reversible within: 16 days', 'Remarks': 'eye washed with tap water'}, {'Irritation parameter': 'chemosis score', 'Basis': 'animal #1 mean', 'Time point': '24, 48, 72 hours', 'Score': '0.33', 'Max score': '4', 'Reversibility': 'fully reversible within: 16 days', 'Remarks': 'eye not washed'}, {'Irritation parameter': 'chemosis score', 'Basis': 'animal #2 mean', 'Time point': '24, 48, 72 hours', 'Score': '0.33', 'Max score': '4', 'Reversibility': 'fully reversible within: 16 days', 'Remarks': 'eye not washed'}, {'Irritation parameter': 'chemosis score', 'Basis': 'animal #3 mean', 'Time point': '24, 48, 72 hours', 'Score': '0.33', 'Max score': '4', 'Reversibility': 'fully reversible within: 16 days', 'Remarks': 'eye washed with tap water'}, {'Irritation parameter': 'chemosis score', 'Basis': 'animal #4 mean', 'Time point': '24, 48, 72 hours', 'Score': '3.67', 'Max score': '4', 'Reversibility': 'fully reversible within: 16 days', 'Remarks': 'eye washed with tap water'}]</t>
  </si>
  <si>
    <t>231-439-8</t>
  </si>
  <si>
    <t>[Li+].[Br-]</t>
  </si>
  <si>
    <t>[{'Irritation parameter': 'cornea score', 'Basis': 'mean', 'Time point': '24, 48, 72 h', 'Score': '0', 'Max score': '4'}, {'Irritation parameter': 'iris score', 'Basis': 'mean', 'Time point': '24, 48, 72 h', 'Score': '0', 'Max score': '2'}, {'Irritation parameter': 'conjunctivae score', 'Basis': 'mean', 'Time point': '24, 48, 72 h', 'Score': '0', 'Max score': '3'}, {'Irritation parameter': 'chemosis score', 'Basis': 'mean', 'Time point': '24, 48, 72 h', 'Score': '0', 'Max score': '4'}]</t>
  </si>
  <si>
    <t>231-472-8</t>
  </si>
  <si>
    <t>C(CS)C(=O)OCC(COC(=O)CCS)(COC(=O)CCS)COC(=O)CCS</t>
  </si>
  <si>
    <t>[{'Irritation parameter': 'chemosis score', 'Basis': 'mean 3 rabbits', 'Time point': '24-48-72h', 'Score': '2.4', 'Max score': '4', 'Reversibility': 'fully reversible within: 7-12 days'}, {'Irritation parameter': 'conjunctivae score redness', 'Basis': 'mean 3 rabbits', 'Time point': '24-48-72h', 'Score': '2.3', 'Max score': '3', 'Reversibility': 'fully reversible within: 7-12 days'}, {'Irritation parameter': 'conjunctivae score discharge', 'Basis': 'mean 2 rabbits', 'Time point': '24-48-72h', 'Score': '1', 'Max score': '3', 'Reversibility': 'fully reversible within: 72 hours'}, {'Irritation parameter': 'iris score', 'Basis': 'mean 3 rabbits', 'Time point': '24-48-72h', 'Score': '0.67', 'Max score': '2', 'Reversibility': 'fully reversible within: 72 hours'}, {'Irritation parameter': 'cornea score Opacity intensity', 'Basis': 'mean 3 rabbits', 'Time point': '24-48-72h', 'Score': '1.4', 'Max score': '4', 'Reversibility': 'fully reversible within: 72 hours/ 6 days'}, {'Irritation parameter': 'cornea score Opacity area', 'Basis': 'mean 3 rabbits', 'Time point': '24-48-72h', 'Score': '1.6', 'Max score': '4', 'Reversibility': 'fully reversible within: 72 hours / 6 days'}]</t>
  </si>
  <si>
    <t>231-511-9</t>
  </si>
  <si>
    <t>[O-]Cl(=O)(=O)=O.[Na+]</t>
  </si>
  <si>
    <t>[{'Irritation parameter': 'other: cornea and iris scores', 'Basis': 'mean for all animals', 'Time point': '24, 48 , and 72 hours', 'Score': '0', 'Max score': '0', 'Reversibility': 'fully reversible within: 7 days'}, {'Irritation parameter': 'conjunctivae score', 'Basis': 'mean for all animals', 'Time point': '24, 48 and 72 hours', 'Score': '0.67', 'Max score': '1', 'Reversibility': 'fully reversible within: 7 days'}, {'Irritation parameter': 'chemosis score', 'Basis': 'mean for all animals', 'Time point': '24, 48 and 72 hours', 'Score': '0.22', 'Max score': '1', 'Reversibility': 'not fully reversible within: 7 days'}]</t>
  </si>
  <si>
    <t>212-092-1</t>
  </si>
  <si>
    <t>CCCCCCCCCC(=O)OOC(=O)CCCCCCCCC</t>
  </si>
  <si>
    <t>231-536-5</t>
  </si>
  <si>
    <t>[Li+].CCCCCCC(CCCCCCCCCCC(=O)[O-])O</t>
  </si>
  <si>
    <t>[{'Irritation parameter': 'cornea score', 'Basis': 'mean', 'Time point': '24, 48 and 72 hours', 'Score': '0', 'Reversibility': 'other: no effects observed'}, {'Irritation parameter': 'iris score', 'Basis': 'mean', 'Time point': '24, 48 and 72 hours', 'Score': '0', 'Reversibility': 'other: no effects observed'}, {'Irritation parameter': 'conjunctivae score', 'Basis': 'mean', 'Time point': '24, 48 and 72 hours', 'Score': '0', 'Reversibility': 'other: no effects observed'}, {'Irritation parameter': 'chemosis score', 'Basis': 'mean', 'Time point': '24, 48 and 72 hours', 'Score': '0', 'Reversibility': 'other: no effects observed'}]</t>
  </si>
  <si>
    <t>212-112-9</t>
  </si>
  <si>
    <t>CCOCCC(=O)OCC</t>
  </si>
  <si>
    <t>231-551-7</t>
  </si>
  <si>
    <t>[O-][Mo](=O)(=O)[O-].[Na+].[Na+]</t>
  </si>
  <si>
    <t>[{'Irritation parameter': 'cornea score', 'Basis': 'mean', 'Time point': '24, 48, 72 hr', 'Score': '0', 'Max score': '4'}, {'Irritation parameter': 'iris score', 'Basis': 'mean', 'Time point': '24, 48, 72 hr', 'Score': '0', 'Max score': '2'}, {'Irritation parameter': 'conjunctivae score redness', 'Basis': 'mean', 'Time point': '24, 48, 72 hr', 'Score': '2', 'Max score': '3', 'Reversibility': 'fully reversible within: 7 days'}, {'Irritation parameter': 'conjunctivae score chemosis', 'Basis': 'mean', 'Time point': '24, 48, 72 hr', 'Score': '1', 'Max score': '4', 'Reversibility': 'fully reversible within: 72 hrs'}, {'Irritation parameter': 'conjunctivae score discharge', 'Basis': 'mean', 'Time point': '24, 48, 72 hr', 'Score': '1', 'Max score': '3', 'Reversibility': 'fully reversible within: 72 hrs'}]</t>
  </si>
  <si>
    <t>231-554-3</t>
  </si>
  <si>
    <t>[N+](=O)([O-])[O-].[Na+]</t>
  </si>
  <si>
    <t>[{'Irritation parameter': 'cornea score', 'Basis': 'animal #1', 'Time point': '24, 48, 72 h', 'Score': '0', 'Max score': '4', 'Reversibility': 'other: no effect'}, {'Irritation parameter': 'cornea score', 'Basis': 'animal #2', 'Time point': '24, 48, 72 h', 'Score': '0', 'Max score': '4', 'Reversibility': 'other: no effect'}, {'Irritation parameter': 'cornea score', 'Basis': 'animal #3', 'Time point': '24, 48, 72 h', 'Score': '0', 'Max score': '4', 'Reversibility': 'other: no effect'}, {'Irritation parameter': 'cornea score', 'Basis': 'mean', 'Time point': '24, 48, 72 h', 'Score': '0', 'Max score': '4', 'Reversibility': 'other: no effect'}, {'Irritation parameter': 'iris score', 'Basis': 'animal #1', 'Time point': '24, 48, 72 h', 'Score': '0', 'Max score': '2', 'Reversibility': 'other: no effect'}, {'Irritation parameter': 'iris score', 'Basis': 'animal #2', 'Time point': '24, 48, 72 h', 'Score': '0', 'Max score': '2', 'Reversibility': 'other: no effect'}, {'Irritation parameter': 'iris score', 'Basis': 'animal #3', 'Time point': '24, 48, 72 h', 'Score': '0', 'Max score': '2', 'Reversibility': 'other: no effect'}, {'Irritation parameter': 'iris score', 'Basis': 'mean', 'Time point': '24, 48, 72 h', 'Score': '0', 'Max score': '2', 'Reversibility': 'other: no effect'}, {'Irritation parameter': 'conjunctivae score', 'Basis': 'animal #1', 'Time point': '24, 48, 72 h', 'Score': '0', 'Max score': '3', 'Reversibility': 'other: no effect'}, {'Irritation parameter': 'conjunctivae score', 'Basis': 'animal #2', 'Time point': '24, 48, 72 h', 'Score': '0', 'Max score': '3', 'Reversibility': 'other: no effect'}, {'Irritation parameter': 'chemosis score', 'Basis': 'animal #1', 'Time point': '24, 48, 72 h', 'Score': '0', 'Max score': '4', 'Reversibility': 'other: no effect'}, {'Irritation parameter': 'conjunctivae score', 'Basis': 'mean', 'Time point': '24, 48, 72 h', 'Score': '0', 'Max score': '3', 'Reversibility': 'other: no effect'}, {'Irritation parameter': 'chemosis score', 'Basis': 'animal #2', 'Time point': '24, 48, 72 h', 'Score': '0', 'Max score': '4', 'Reversibility': 'other: no effect'}, {'Irritation parameter': 'chemosis score', 'Basis': 'animal #3', 'Time point': '24, 48, 72 h', 'Score': '0', 'Max score': '4', 'Reversibility': 'other: no effect'}, {'Irritation parameter': 'chemosis score', 'Basis': 'mean', 'Time point': '24, 48, 72 h', 'Score': '0', 'Max score': '4', 'Reversibility': 'other: no effect'}]</t>
  </si>
  <si>
    <t>212-133-3</t>
  </si>
  <si>
    <t>C=COCCOCCOC=C</t>
  </si>
  <si>
    <t>[{'Irritation parameter': 'cornea score', 'Basis': 'mean animal #1', 'Time point': '24, 48 and 72 hours', 'Score': '0', 'Max score': '4', 'Remarks': 'Moderate to marked reddening of the sclera and slight ocular discharge at 24, 48 and 72 hours after adminsitration.'}, {'Irritation parameter': 'iris score', 'Basis': 'mean animal #1', 'Time point': '24, 48 and 72 hours', 'Score': '0', 'Max score': '2'}, {'Irritation parameter': 'conjunctivae score', 'Basis': 'mean animal #1', 'Time point': '24, 48 and 72 hours', 'Score': '2.67', 'Max score': '3', 'Reversibility': 'not fully reversible within: 21 days'}, {'Irritation parameter': 'chemosis score', 'Basis': 'mean animal #1', 'Time point': '24, 48 and 72 hours', 'Score': '2.67', 'Max score': '4', 'Reversibility': 'not fully reversible within: 21 days'}, {'Irritation parameter': 'cornea score', 'Basis': 'mean animal #2', 'Time point': '24, 48 and 72 hours', 'Score': '0', 'Max score': '4', 'Remarks': 'Moderate reddening of the sclera and slight ocular discharge 24 hours after administration.'}, {'Irritation parameter': 'iris score', 'Basis': 'mean animal #2', 'Time point': '24, 48 and 72 hours', 'Score': '0', 'Max score': '2'}, {'Irritation parameter': 'conjunctivae score', 'Basis': 'mean animal #2', 'Time point': '24, 48 and 72 hours', 'Score': '1.33', 'Max score': '3', 'Reversibility': 'not fully reversible within: 21 days'}, {'Irritation parameter': 'chemosis score', 'Basis': 'mean animal #2', 'Time point': '24, 48 and 72 hours', 'Score': '0.67', 'Max score': '4', 'Reversibility': 'fully reversible within: 48 hours'}, {'Irritation parameter': 'cornea score', 'Basis': 'mean animal #3', 'Time point': '24, 48 and 72 hours', 'Score': '0', 'Max score': '4', 'Remarks': 'Moderate to marked reddening of the sclera at 48 and 72 hours after administration.Slight to moderate ocular discharge at 24, 48 and 72 hours after administration.'}, {'Irritation parameter': 'iris score', 'Basis': 'mean animal #3', 'Time point': '24, 48 and 72 hours', 'Score': '0', 'Max score': '2'}, {'Irritation parameter': 'conjunctivae score', 'Basis': 'mean animal #3', 'Time point': '24, 48 and 72 hours', 'Score': '2.67', 'Max score': '3', 'Reversibility': 'not fully reversible within: 21 days'}, {'Irritation parameter': 'chemosis score', 'Basis': 'mean animal #3', 'Time point': '24, 48 and 72 hours', 'Score': '2.67', 'Max score': '4', 'Reversibility': 'not fully reversible within: 21 days'}]</t>
  </si>
  <si>
    <t>231-589-4</t>
  </si>
  <si>
    <t>Cl[Co]Cl</t>
  </si>
  <si>
    <t>[{'Irritation parameter': 'conjunctivae score', 'Basis': 'mean', 'Time point': '4, 24, 48, 72 and 96 hrs', 'Score': '= 1.9 = 3', 'Max score': '3', 'Reversibility': 'not reversible', 'Remarks': 'Scoring up to 96 hours post-treatment'}, {'Irritation parameter': 'chemosis score', 'Basis': 'mean', 'Time point': '4, 24, 48, 72 and 96 hrs popst treatment', 'Score': '= 1 = 2.3', 'Max score': '4', 'Reversibility': 'not reversible', 'Remarks': 'scoring up to 96 hrs post treatment'}, {'Irritation parameter': 'iris score', 'Basis': 'mean', 'Time point': '4, 24, 48, 72 and 96 hours post treatment', 'Score': '= 1 = 1.7', 'Max score': '2', 'Reversibility': 'not reversible', 'Remarks': 'scoring up to 96 hrs post treatment'}, {'Irritation parameter': 'cornea score opacity', 'Basis': 'mean', 'Time point': '4, 24, 48, 72 and 96 hrs post treatment', 'Score': '= 1.3 = 3.3', 'Max score': '4', 'Reversibility': 'not reversible', 'Remarks': 'scoring up to 96 hrs post treatment'}, {'Irritation parameter': 'cornea score damage', 'Basis': 'mean', 'Time point': '4, 24, 48, 72 and 96 hours post treatment', 'Score': '= 15 = 59', 'Max score': '100', 'Reversibility': 'not fully reversible within: 96 hours', 'Remarks': 'scoring up to 96 hrs post treatment'}]</t>
  </si>
  <si>
    <t>231-595-7</t>
  </si>
  <si>
    <t>Cl</t>
  </si>
  <si>
    <t>[{'Irritation parameter': 'cornea score', 'Basis': 'mean', 'Time point': '60-168 h', 'Score': '0'}, {'Irritation parameter': 'iris score', 'Basis': 'mean', 'Time point': '60-168 h', 'Score': '0'}, {'Irritation parameter': 'conjunctivae score redness', 'Basis': 'mean', 'Time point': '24-72 h', 'Score': '0.56', 'Reversibility': 'fully reversible within: 72 h'}, {'Irritation parameter': 'cornea score discharge', 'Basis': 'mean', 'Time point': '24-72 h', 'Score': '1.5', 'Reversibility': 'fully reversible within: 48 h'}, {'Irritation parameter': 'chemosis score', 'Basis': 'mean', 'Time point': '24-72 h', 'Score': '0.6', 'Reversibility': 'fully reversible within: 24 h'}]</t>
  </si>
  <si>
    <t>231-599-9</t>
  </si>
  <si>
    <t>[Na+].[Br-]</t>
  </si>
  <si>
    <t>[{'Irritation parameter': 'cornea score', 'Basis': 'animal #1', 'Time point': 'mean over 24, 48 and 72 h', 'Score': '3', 'Max score': '4', 'Reversibility': 'not reversible'}, {'Irritation parameter': 'cornea score', 'Basis': 'animal #2', 'Time point': 'mean over 24, 48 and 72 h', 'Score': '0', 'Max score': '4', 'Reversibility': 'other: not applicable', 'Remarks': 'staphyloma'}, {'Irritation parameter': 'iris score', 'Basis': 'animal #1', 'Time point': 'mean over 24, 48 and 72 h', 'Score': '0.7', 'Max score': '2', 'Reversibility': 'not reversible'}, {'Irritation parameter': 'iris score', 'Basis': 'animal #2', 'Time point': 'mean over 24, 48 and 72 h', 'Score': '0', 'Max score': '2', 'Reversibility': 'other: not applicable'}, {'Irritation parameter': 'conjunctivae score', 'Basis': 'animal #1', 'Time point': 'mean over 24, 48 and 72 h', 'Score': '2', 'Max score': '3', 'Reversibility': 'not reversible'}, {'Irritation parameter': 'conjunctivae score', 'Basis': 'animal #2', 'Time point': 'mean over 24, 48 and 72 h', 'Score': '1.3', 'Max score': '3', 'Reversibility': 'fully reversible within: 8 days'}, {'Irritation parameter': 'chemosis score', 'Basis': 'animal #1', 'Time point': 'mean over 24, 48 and 72 h', 'Score': '2', 'Max score': '4', 'Reversibility': 'not reversible'}, {'Irritation parameter': 'chemosis score', 'Basis': 'animal #2', 'Time point': 'mean over 24, 48 and 72 h', 'Score': '2', 'Max score': '4', 'Reversibility': 'fully reversible within: 8 days'}]</t>
  </si>
  <si>
    <t>212-161-6</t>
  </si>
  <si>
    <t>CCN1CCCCC1</t>
  </si>
  <si>
    <t>[{'Irritation parameter': 'cornea score : Eyes not rinsed', 'Basis': 'mean : 6 animals', 'Time point': 'mean of the 24, 48 and 72 hours readings', 'Score': '0', 'Max score': '4'}, {'Irritation parameter': 'iris score : Eyes not rinsed', 'Basis': 'mean : 6 animals', 'Time point': 'mean of the 24, 48 and 72 hours readings', 'Score': '0', 'Max score': '2'}, {'Irritation parameter': 'conjunctivae score : (Redness) Eyes not rinsed', 'Basis': 'mean : 6 animals', 'Time point': 'mean of the 24, 48 and 72 hours readings', 'Score': '0.89', 'Max score': '3', 'Reversibility': 'fully reversible within: 10 days'}, {'Irritation parameter': 'chemosis score : Eyes not rinsed', 'Basis': 'mean : 6 animals', 'Time point': 'mean of the 24, 48 and 72 hours readings', 'Score': '0.33', 'Max score': '4', 'Reversibility': 'fully reversible within: 3 days'}, {'Irritation parameter': 'cornea score : Eyes rinsed', 'Basis': 'mean : 3 animals', 'Time point': 'mean of the 24, 48 and 72 hours readings', 'Score': '0', 'Max score': '4'}, {'Irritation parameter': 'iris score : Eyes rinsed', 'Basis': 'mean : 3 animals', 'Time point': 'mean of the 24, 48 and 72 hours readings', 'Score': '0', 'Max score': '2'}, {'Irritation parameter': 'conjunctivae score : (redness) Eyes rinsed', 'Basis': 'mean : 3 animals', 'Time point': 'mean of the 24, 48 and 72 hours readings', 'Score': '0.66', 'Max score': '3', 'Reversibility': 'fully reversible within: 7 days'}, {'Irritation parameter': 'chemosis score : Eyes rinsed', 'Basis': 'mean : 3 animals', 'Time point': 'mean of the 24, 48 and 72 hours readings', 'Score': '0.33', 'Max score': '4', 'Reversibility': 'fully reversible within: 4 days'}]</t>
  </si>
  <si>
    <t>231-669-9</t>
  </si>
  <si>
    <t>[O-]P=O.[Na+]</t>
  </si>
  <si>
    <t>[{'Irritation parameter': 'cornea score', 'Basis': 'mean animal #1', 'Time point': '24,48, and 72 hours', 'Score': '0.67', 'Max score': '4', 'Reversibility': 'not reversible in 8 days'}, {'Irritation parameter': 'iris score', 'Basis': 'mean animal #1', 'Time point': '24, 48, and 72 hours', 'Score': '0', 'Max score': '2'}, {'Irritation parameter': 'conjunctivae score', 'Basis': 'mean animal #1', 'Time point': '24, 48, and 72 hours', 'Score': '2', 'Max score': '3', 'Reversibility': 'not reversible in 8 days'}, {'Irritation parameter': 'chemosis score', 'Basis': 'mean animal #1', 'Time point': '24, 48, and 72 hours', 'Score': '2.33', 'Max score': '4', 'Reversibility': 'not fully reversible within: 8 days'}, {'Irritation parameter': 'cornea score', 'Basis': 'mean aniaml #2', 'Time point': '24, 48, and 72 hours', 'Score': '0.33', 'Max score': '4', 'Reversibility': 'fully reversible within: 72 hours'}, {'Irritation parameter': 'iris score', 'Basis': 'mean animal #2', 'Time point': '24, 48, and 72 hours', 'Score': '0.67', 'Max score': '2', 'Reversibility': 'fully reversible within: 72 hours'}, {'Irritation parameter': 'conjunctivae score', 'Basis': 'mean animal #2', 'Time point': '24, 48, and 72 hours', 'Score': '2', 'Max score': '3', 'Reversibility': 'fully reversible within: 8 days'}, {'Irritation parameter': 'chemosis score', 'Basis': 'mean animal #2', 'Time point': '24, 48, and 72 hours', 'Score': '1.67', 'Max score': '4', 'Reversibility': 'fully reversible within: 8 days'}, {'Irritation parameter': 'cornea score', 'Basis': 'mean animal #3', 'Time point': '24, 48, and 72 hours', 'Score': '0.67', 'Max score': '4', 'Reversibility': 'not reversible in 8 days'}, {'Irritation parameter': 'iris score', 'Basis': 'mean animal #3', 'Time point': '24, 48, and 72 hours', 'Score': '0', 'Max score': '2'}, {'Irritation parameter': 'conjunctivae score', 'Basis': 'mean animal #3', 'Time point': '24, 48 and 72 hours', 'Score': '2', 'Max score': '3', 'Reversibility': 'not reversible in 8 days'}, {'Irritation parameter': 'chemosis score', 'Basis': 'mean animal #3', 'Time point': '24,48, and 72 hours', 'Score': '2.33', 'Max score': '4', 'Reversibility': 'not fully reversible within: 8 days'}]</t>
  </si>
  <si>
    <t>231-673-0</t>
  </si>
  <si>
    <t>[O-]S(=O)S(=O)(=O)[O-].[Na+].[Na+]</t>
  </si>
  <si>
    <t>[{'Irritation parameter': 'cornea score degree of opacity', 'Basis': 'mean (two animals)', 'Time point': '24 - 72 hours', 'Score': '1.5', 'Max score': '2', 'Reversibility': 'not fully reversible within: 21 days'}, {'Irritation parameter': 'cornea score area of cornea involved', 'Basis': 'mean (two animals)', 'Time point': '24 - 72 hours', 'Score': '2.5', 'Max score': '4', 'Reversibility': 'not fully reversible within: 21 days'}, {'Irritation parameter': 'iris score', 'Basis': 'mean (2 animals)', 'Time point': '24 - 72 hours', 'Score': '1', 'Max score': '1', 'Reversibility': 'fully reversible within: 21 days'}, {'Irritation parameter': 'conjunctivae score redness', 'Basis': 'mean (2 animals)', 'Time point': '24 - 72 hours', 'Score': '2', 'Max score': '2', 'Reversibility': 'fully reversible within: 21 days'}, {'Irritation parameter': 'chemosis score', 'Basis': 'mean (2 animals)', 'Time point': '24 - 72 hours', 'Score': '2.3', 'Max score': '3', 'Reversibility': 'fully reversible within: 21 days'}, {'Irritation parameter': 'conjunctivae score discharge', 'Basis': 'mean (two animals)', 'Time point': '24 - 72 hours', 'Score': '2.3', 'Max score': '3', 'Reversibility': 'not fully reversible within: 21 days'}]</t>
  </si>
  <si>
    <t>231-674-6</t>
  </si>
  <si>
    <t>[Cu]I</t>
  </si>
  <si>
    <t>[{'Irritation parameter': 'cornea score', 'Basis': 'mean', 'Time point': '24-48-72-hour', 'Score': '1', 'Max score': '4', 'Reversibility': 'not fully reversible within: 23 days; 2 animals still showing positive readings (1) at the end of the observation period'}, {'Irritation parameter': 'iris score', 'Basis': 'mean', 'Time point': '24-48-72-hour', 'Score': '0.4', 'Max score': '3', 'Reversibility': 'fully reversible within: 48 hours'}, {'Irritation parameter': 'conjunctivae score redness', 'Basis': 'mean', 'Time point': '24-48-72-hour', 'Score': '2', 'Max score': '4', 'Reversibility': 'not fully reversible within: 23 days; the 3 animals still showing positive readings (1, 2 and 3 respectively) at the end of the observation period'}, {'Irritation parameter': 'chemosis score', 'Basis': 'mean', 'Time point': '24-48-72-hour', 'Score': '0.9', 'Max score': '4', 'Reversibility': 'not fully reversible within: 8 days; 1 animals still showing positive readings (1) at post treatment day 8'}]</t>
  </si>
  <si>
    <t>212-222-7</t>
  </si>
  <si>
    <t>CC(COC1=CC=CC=C1)O</t>
  </si>
  <si>
    <t>[{'Irritation parameter': 'cornea score', 'Basis': 'mean', 'Time point': '24, 48, 72 h', 'Score': '0', 'Max score': '4'}, {'Irritation parameter': 'iris score', 'Basis': 'mean', 'Time point': '24, 48, 72 h', 'Score': '0', 'Max score': '2'}, {'Irritation parameter': 'conjunctivae score', 'Basis': 'mean', 'Time point': '24, 48, 72 h', 'Score': '1.05', 'Max score': '3', 'Reversibility': 'not fully reversible within: 72 h'}]</t>
  </si>
  <si>
    <t>231-764-5</t>
  </si>
  <si>
    <t>[NH4+].OP(=O)(O)[O-]</t>
  </si>
  <si>
    <t>231-765-0</t>
  </si>
  <si>
    <t>OO</t>
  </si>
  <si>
    <t>231-784-4</t>
  </si>
  <si>
    <t>[O-]S(=O)(=O)[O-].[Ba+2]</t>
  </si>
  <si>
    <t>[{'Irritation parameter': 'cornea score', 'Basis': 'mean', 'Time point': '24, 48, 72 h', 'Score': '1.33', 'Max score': '4', 'Reversibility': 'fully reversible within: 3 days', 'Remarks': 'no'}, {'Irritation parameter': 'iris score', 'Basis': 'mean', 'Time point': '24, 48, 72 h', 'Score': '0', 'Max score': '2', 'Reversibility': 'fully reversible within: 3 days', 'Remarks': 'no'}, {'Irritation parameter': 'conjunctivae score (redness)', 'Basis': 'mean', 'Time point': '24, 48, 72 h', 'Score': '1', 'Max score': '3', 'Reversibility': 'fully reversible within: 3 days', 'Remarks': 'no'}, {'Irritation parameter': 'conjunctivae score (chemosis)', 'Basis': 'mean', 'Time point': '24, 48, 72 h', 'Score': '0.33', 'Max score': '4', 'Reversibility': 'fully reversible within: 3 days', 'Remarks': 'no'}]</t>
  </si>
  <si>
    <t>231-786-5</t>
  </si>
  <si>
    <t>[NH4+].[NH4+].[O-]S(=O)(=O)OOS(=O)(=O)[O-]</t>
  </si>
  <si>
    <t>278-717-5</t>
  </si>
  <si>
    <t>CCCCCCCCCCCCCCCCCCCCCC(=O)OCC(CO)O</t>
  </si>
  <si>
    <t>[{'Irritation parameter': 'cornea score', 'Basis': 'mean animal #1', 'Time point': '24, 48, 72 hr', 'Score': '0'}, {'Irritation parameter': 'cornea score', 'Basis': 'mean animal #2', 'Time point': '24, 48, 72 hr', 'Score': '0'}, {'Irritation parameter': 'iris score', 'Basis': 'mean animal #1', 'Time point': '24, 48, 72 hr', 'Score': '0'}, {'Irritation parameter': 'iris score', 'Basis': 'mean animal #2', 'Time point': '24, 48, 72 hr', 'Score': '0'}, {'Irritation parameter': 'conjunctivae score redness', 'Basis': 'mean animal #1', 'Time point': '24, 48, 72 hr', 'Score': '0.7', 'Reversibility': 'fully reversible within: 72 hrs'}, {'Irritation parameter': 'conjunctivae score redness', 'Basis': 'mean animal #2', 'Time point': '24, 48, 72 hr', 'Score': '1.7', 'Reversibility': 'fully reversible within: 7 days'}, {'Irritation parameter': 'conjunctivae score chemosis', 'Basis': 'mean animal #1', 'Time point': '24, 48, 72 hr', 'Score': '0.3', 'Reversibility': 'fully reversible within: 72 hrs'}, {'Irritation parameter': 'conjunctivae score chemosis', 'Basis': 'mean animal #2', 'Time point': '24, 48, 72 hr', 'Score': '1', 'Reversibility': 'fully reversible within: 7 days'}, {'Irritation parameter': 'conjunctivae score discharge', 'Basis': 'mean animal #1', 'Time point': '24, 48, 72 hr', 'Score': '0.3', 'Reversibility': 'fully reversible within: 72 hrs'}, {'Irritation parameter': 'conjunctivae score discharge', 'Basis': 'mean animal #2', 'Time point': '24,48, 72 hr', 'Score': '0.7', 'Reversibility': 'fully reversible within: 7 days'}]</t>
  </si>
  <si>
    <t>231-818-8</t>
  </si>
  <si>
    <t>[N+](=O)([O-])[O-].[K+]</t>
  </si>
  <si>
    <t>[{'Irritation parameter': 'cornea score', 'Basis': 'animal: 72304 Male', 'Time point': 'Mean 24, 48 and 72 hours', 'Score': '0', 'Max score': '4', 'Reversibility': 'other: No effects observed', 'Remarks': 'Initial pain reaction = 2'}, {'Irritation parameter': 'cornea score', 'Basis': 'animal: 72338 Male', 'Time point': 'Mean 24, 48 and 72 hours', 'Score': '0', 'Max score': '4', 'Reversibility': 'other: No effects observed', 'Remarks': 'Inital pain reaction = 2'}, {'Irritation parameter': 'iris score', 'Basis': 'animal: 72304 Male', 'Time point': 'Mean 24, 48 and 72 hours', 'Score': '0', 'Max score': '2', 'Reversibility': 'other: No effect observed'}, {'Irritation parameter': 'iris score', 'Basis': 'animal: 72338 Male', 'Time point': 'Mean 24, 48 and 72 hours', 'Score': '0', 'Max score': '2', 'Reversibility': 'other: No effect observed'}, {'Irritation parameter': 'other: redness', 'Basis': 'animal: 72304 Male', 'Time point': 'Mean 24, 48 and 72 hours', 'Score': '1', 'Max score': '3', 'Reversibility': 'fully reversible within: 72 hours'}, {'Irritation parameter': 'other: redness', 'Basis': 'animal: 72338 Male', 'Time point': 'Mean 24, 48 and 72 hours', 'Score': '3', 'Max score': '3', 'Reversibility': 'fully reversible within: 72 hours'}, {'Irritation parameter': 'chemosis score', 'Basis': 'animal: 72304 Male', 'Time point': 'Mean 24, 48 and 72 hours', 'Score': '0.66', 'Max score': '4', 'Reversibility': 'fully reversible within: 72 hours'}, {'Irritation parameter': 'chemosis score', 'Basis': 'animal: 72338 Male', 'Time point': 'Mean 24, 48 and 72 hours', 'Score': '0.66', 'Max score': '4', 'Reversibility': 'fully reversible within: 48 hours'}]</t>
  </si>
  <si>
    <t>231-824-0</t>
  </si>
  <si>
    <t>[O-]P(=O)([O-])[O-].[O-]P(=O)([O-])[O-].[Mg+2].[Mg+2].[Mg+2]</t>
  </si>
  <si>
    <t>[{'Irritation parameter': 'cornea score opacity', 'Basis': 'other: all 3 animals', 'Time point': 'mean score following grading at 24, 48 and 72 hrs', 'Score': '0', 'Max score': '4', 'Reversibility': 'other: not applicable - no effects noted at relevant time periods.'}, {'Irritation parameter': 'iris score', 'Basis': 'other: all 3 animals', 'Time point': 'mean score following grading at 24, 48 and 72 hrs', 'Score': '0', 'Max score': '2', 'Reversibility': 'other: not applicable - no effects noted at relevant time periods.'}, {'Irritation parameter': 'conjunctivae score redness', 'Basis': 'animal #1', 'Time point': 'mean score following grading at 24, 48 and 72 hrs', 'Score': '0.66', 'Max score': '3', 'Reversibility': 'fully reversible within: 72 hrs'}, {'Irritation parameter': 'conjunctivae score redness', 'Basis': 'animal #2', 'Time point': 'mean score following grading at 24, 48 and 72 hrs', 'Score': '0.33', 'Max score': '3', 'Reversibility': 'fully reversible within: 48 hrs'}, {'Irritation parameter': 'conjunctivae score redness', 'Basis': 'animal #3', 'Time point': 'mean score following grading at 24, 48 and 72 hrs', 'Score': '0.33', 'Max score': '3', 'Reversibility': 'fully reversible within: 48 hrs'}, {'Irritation parameter': 'chemosis score', 'Basis': 'other: all 3 animals', 'Time point': 'mean score following grading at 24, 48 and 72 hrs', 'Score': '0', 'Max score': '4', 'Reversibility': 'other: not applicable - no effects noted at relevant time periods.'}]</t>
  </si>
  <si>
    <t>231-826-1</t>
  </si>
  <si>
    <t>OP(=O)([O-])[O-].[Ca+2]</t>
  </si>
  <si>
    <t>[{'Irritation parameter': 'cornea score', 'Basis': 'animal #1 mean individual score', 'Time point': '24, 48 and 72 h', 'Score': '1', 'Max score': '4', 'Reversibility': 'fully reversible within: 14 days'}, {'Irritation parameter': 'iris score', 'Basis': 'animal #1 mean individual score', 'Time point': '24, 48 and 72 h', 'Score': '1', 'Max score': '2', 'Reversibility': 'fully reversible within: 7 days'}, {'Irritation parameter': 'conjunctivae score', 'Basis': 'animal #1 mean individual score', 'Time point': '24, 48 and 72 h', 'Score': '2', 'Max score': '3', 'Reversibility': 'fully reversible within: 14 days'}, {'Irritation parameter': 'chemosis score', 'Basis': 'animal #1 mean individual score', 'Time point': '24, 48 and 72 h', 'Score': '2', 'Max score': '4', 'Reversibility': 'fully reversible within: 7 days'}, {'Irritation parameter': 'cornea score', 'Basis': 'animal #2 mean individual score', 'Time point': '24, 48 and 72 h', 'Score': '0.7', 'Max score': '4', 'Reversibility': 'fully reversible within: 72 h'}, {'Irritation parameter': 'iris score', 'Basis': 'animal #2 mean individual score', 'Time point': '24, 48 and 72 h', 'Score': '0.7', 'Max score': '2', 'Reversibility': 'fully reversible within: 72 h'}, {'Irritation parameter': 'conjunctivae score', 'Basis': 'animal #2 mean individual score', 'Time point': '24, 48 and 72 h', 'Score': '2', 'Max score': '3', 'Reversibility': 'fully reversible within: 7 days'}, {'Irritation parameter': 'chemosis score', 'Basis': 'animal #2 mean individual score', 'Time point': '24, 48 and 72 h', 'Score': '1.3', 'Max score': '4', 'Reversibility': 'fully reversible within: 7 days'}, {'Irritation parameter': 'cornea score', 'Basis': 'animal #3 mean individual score', 'Time point': '24, 48 and 72 h', 'Score': '0.7', 'Max score': '4', 'Reversibility': 'fully reversible within: 14 days'}, {'Irritation parameter': 'iris score', 'Basis': 'animal #3 mean individual score', 'Time point': '24, 48 and 72 h', 'Score': '1', 'Max score': '2', 'Reversibility': 'fully reversible within: 7 days'}, {'Irritation parameter': 'conjunctivae score', 'Basis': 'animal #3 mean individual score', 'Time point': '24, 48 and 72 h', 'Score': '2', 'Max score': '3', 'Reversibility': 'fully reversible within: 14 days'}, {'Irritation parameter': 'chemosis score', 'Basis': 'animal #3 mean individual score', 'Time point': '24, 48 and 72 h', 'Score': '1.3', 'Max score': '4', 'Reversibility': 'fully reversible within: 7 days'}]</t>
  </si>
  <si>
    <t>231-830-3</t>
  </si>
  <si>
    <t>[K+].[Br-]</t>
  </si>
  <si>
    <t>[{'Irritation parameter': 'conjunctivae score redness', 'Basis': 'animal #1', 'Time point': 'mean 24, 48 and 72 hrs', 'Score': '0.6', 'Max score': '3', 'Reversibility': 'fully reversible within: 72 hrs'}, {'Irritation parameter': 'conjunctivae score redness', 'Basis': 'animal #2', 'Time point': 'mean 24, 48 and 72 hrs', 'Score': '0.3', 'Max score': '3', 'Reversibility': 'fully reversible within: 72 hrs'}, {'Irritation parameter': 'conjunctivae score redness', 'Basis': 'animal #3', 'Time point': 'mean 24, 48 and 72 hrs', 'Score': '0.6', 'Max score': '3', 'Reversibility': 'fully reversible within: 72 hrs'}, {'Irritation parameter': 'conjunctivae score redness', 'Basis': 'animal #4', 'Score': '1', 'Max score': '3', 'Reversibility': 'fully reversible within: 72 hrs'}, {'Irritation parameter': 'conjunctivae score redness', 'Basis': 'animal #5', 'Time point': 'mean 24, 48 and 72 hrs', 'Score': '0.6', 'Max score': '3', 'Reversibility': 'fully reversible within: 72 hrs'}, {'Irritation parameter': 'conjunctivae score redness', 'Basis': 'animal #6', 'Time point': 'mean 24, 48 and 72 hrs', 'Score': '1', 'Max score': '3', 'Reversibility': 'fully reversible within: 72 hrs'}, {'Irritation parameter': 'chemosis score', 'Basis': 'animal #1', 'Time point': 'mean 24, 48 and 72 hrs', 'Score': '0.3', 'Max score': '4', 'Reversibility': 'fully reversible within: 72 hrs'}, {'Irritation parameter': 'chemosis score', 'Basis': 'animal #2', 'Time point': 'mean 24, 48 and 72 hrs', 'Score': '0', 'Max score': '4', 'Reversibility': 'fully reversible within: 72 hrs'}, {'Irritation parameter': 'chemosis score', 'Basis': 'animal #3', 'Time point': 'mean 24, 48 and 72 hrs', 'Score': '0.3', 'Max score': '4', 'Reversibility': 'fully reversible within: 72 hrs'}, {'Irritation parameter': 'chemosis score', 'Basis': 'animal #4', 'Time point': 'mean 24, 48 and 72 hrs', 'Score': '0.3', 'Max score': '4', 'Reversibility': 'fully reversible within: 72 hrs'}, {'Irritation parameter': 'chemosis score', 'Basis': 'animal #5', 'Time point': 'mean 24, 48 and 72 hrs', 'Score': '0.3', 'Max score': '4', 'Reversibility': 'fully reversible within: 72 hrs'}, {'Irritation parameter': 'chemosis score', 'Basis': 'animal #6', 'Time point': 'mean 24, 48 and 72 hrs', 'Score': '0.3', 'Max score': '4', 'Reversibility': 'fully reversible within: 72 hrs'}, {'Irritation parameter': 'iris score', 'Basis': 'other: All 6 animals tested', 'Time point': 'mean 24, 48 and 72 hrs', 'Score': '0', 'Max score': '2'}, {'Irritation parameter': 'cornea score', 'Basis': 'other: all 6 animals tested', 'Time point': 'mean 24, 48 and 72 hrs', 'Score': '0', 'Max score': '4'}]</t>
  </si>
  <si>
    <t>231-834-5</t>
  </si>
  <si>
    <t>OP(=O)([O-])[O-].[K+].[K+]</t>
  </si>
  <si>
    <t>[{'Irritation parameter': 'cornea score', 'Basis': 'animal #1 B556M', 'Time point': 'mean 24, 48 and 72 hours', 'Score': '2.34', 'Max score': '4', 'Reversibility': 'fully reversible within: 13 days', 'Remarks': 'unwashed eyes'}, {'Irritation parameter': 'iris score', 'Basis': 'animal #1 B556M', 'Time point': 'mean 24, 48 and 72 hours', 'Score': '1.34', 'Max score': '2', 'Reversibility': 'fully reversible within: 4 days', 'Remarks': 'unwashed eyes'}, {'Irritation parameter': 'conjunctivae score redness', 'Basis': 'animal #1 B556M', 'Time point': 'mean 24, 48 and 72 hours', 'Score': '3', 'Max score': '3', 'Reversibility': 'not fully reversible within: 13 days', 'Remarks': 'unwashed eyes'}, {'Irritation parameter': 'chemosis score', 'Basis': 'animal #1 B556M', 'Time point': 'mean 24, 48 and 72 hours', 'Score': '3.34', 'Max score': '4', 'Reversibility': 'fully reversible within: 10 days', 'Remarks': 'unwashed eyes'}, {'Irritation parameter': 'cornea score', 'Basis': 'animal #2 B5537M', 'Time point': 'mean 24, 48 and 72 hours', 'Score': '2.67', 'Max score': '4', 'Reversibility': 'not fully reversible within: 13 days', 'Remarks': 'Unwashed eyes'}, {'Irritation parameter': 'iris score', 'Basis': 'animal #2 B5537M', 'Time point': 'mean 24, 48 and 72 hours', 'Score': '1.34', 'Max score': '2', 'Reversibility': 'fully reversible within: 4 days', 'Remarks': 'unwashed eyes'}, {'Irritation parameter': 'conjunctivae score redness', 'Basis': 'animal #2 B5537M', 'Time point': 'mean 24, 48 and 72 hours', 'Score': '3', 'Max score': '3', 'Reversibility': 'not fully reversible within: 13 days', 'Remarks': 'unwashed eyes'}, {'Irritation parameter': 'chemosis score', 'Basis': 'animal #2 B5537M', 'Time point': 'mean 24, 48 and 72 hours', 'Score': '3', 'Max score': '4', 'Reversibility': 'fully reversible within: 10 days', 'Remarks': 'unwashed eyes'}]</t>
  </si>
  <si>
    <t>231-835-0</t>
  </si>
  <si>
    <t>OP(=O)([O-])OP(=O)(O)[O-].[Na+].[Na+]</t>
  </si>
  <si>
    <t>[{'Irritation parameter': 'cornea score', 'Basis': 'animal: 69201 Male', 'Time point': 'Mean 24, 48, 72 hours, 7 Day, 14 Day and 21 Day', 'Score': '2', 'Max score': '4', 'Reversibility': 'not reversible'}, {'Irritation parameter': 'iris score', 'Basis': 'animal: 69201 Male', 'Time point': 'Mean 24, 48, 72 hours, 7 Day, 14 Day and 21 Day', 'Score': '1', 'Max score': '2', 'Reversibility': 'fully reversible within: 7 Days'}, {'Irritation parameter': 'other: redness', 'Basis': 'animal: 69201 Male', 'Time point': 'Mean 24, 48, 72 hours, 7 Day, 14 Day and 21 Day', 'Score': '2', 'Max score': '3', 'Reversibility': 'not reversible', 'Remarks': 'Haemorrhage scattered over the majority of the nictitating membrane Day 7 to Day 14, Off white appearance covering one quarter of the upper conjunctival membrane Day 7 to Day 21.'}, {'Irritation parameter': 'chemosis score', 'Basis': 'animal: 69201 Male', 'Time point': 'Mean 24, 48, 72 hours, 7 Day, 14 Day and 21 Day', 'Score': '2', 'Max score': '4', 'Reversibility': 'fully reversible within: 14 days'}]</t>
  </si>
  <si>
    <t>231-837-1</t>
  </si>
  <si>
    <t>OP(=O)(O)[O-].OP(=O)(O)[O-].[Ca+2]</t>
  </si>
  <si>
    <t>[{'Irritation parameter': 'cornea score', 'Basis': 'animal: 69200 Male', 'Time point': 'Mean 24, 48 and 72 hours', 'Score': '0', 'Max score': '4', 'Reversibility': 'other: No effects observed'}, {'Irritation parameter': 'cornea score', 'Basis': 'animal: 69242 Male', 'Time point': 'Mean 24, 48 and 72 hours', 'Score': '0', 'Max score': '4', 'Reversibility': 'other: No effects observed'}, {'Irritation parameter': 'iris score', 'Basis': 'animal: 69200 Male', 'Time point': 'Mean 24, 48 and 72 hours', 'Score': '0', 'Max score': '2', 'Reversibility': 'other: No effect observed'}, {'Irritation parameter': 'iris score', 'Basis': 'animal: 69242 Male', 'Time point': 'Mean 24, 48 and 72 hours', 'Score': '0', 'Max score': '2', 'Reversibility': 'other: No effect observed'}, {'Irritation parameter': 'other: redness', 'Basis': 'animal: 69200 Male', 'Time point': 'Mean 24, 48 and 72 hours', 'Score': '0.33', 'Max score': '3', 'Reversibility': 'fully reversible within: 7 days'}, {'Irritation parameter': 'other: redness', 'Basis': 'animal: 69242 Male', 'Time point': 'Mean 24, 48 and 72 hours', 'Score': '0.66', 'Max score': '3', 'Reversibility': 'fully reversible within: 72 hours'}, {'Irritation parameter': 'chemosis score', 'Basis': 'animal: 69200 Male', 'Time point': 'Mean 24, 48 and 72 hours', 'Score': '0.33', 'Max score': '4', 'Reversibility': 'fully reversible within: 48 hours'}, {'Irritation parameter': 'chemosis score', 'Basis': 'animal: 69242 Male', 'Time point': 'Mean 24, 48 and 72 hours', 'Score': '0.33', 'Max score': '4', 'Reversibility': 'fully reversible within: 48 hours'}]</t>
  </si>
  <si>
    <t>231-840-8</t>
  </si>
  <si>
    <t>[O-]P(=O)([O-])[O-].[O-]P(=O)([O-])[O-].[Ca+2].[Ca+2].[Ca+2]</t>
  </si>
  <si>
    <t>[{'Irritation parameter': 'cornea score', 'Basis': 'mean for 3 animals', 'Time point': '24, 48 and 72 hours', 'Score': '2.56', 'Max score': '4', 'Reversibility': 'not reversible'}, {'Irritation parameter': 'iris score', 'Basis': 'mean for 3 animals', 'Time point': '24, 48 and 72 hours', 'Score': '1', 'Max score': '1', 'Reversibility': 'not reversible'}, {'Irritation parameter': 'conjunctivae score (redness)', 'Basis': 'mean for 3 animals', 'Time point': '24, 48 and 72 hours', 'Score': '2', 'Max score': '2', 'Reversibility': 'not reversible'}, {'Irritation parameter': 'chemosis score', 'Basis': 'mean for 3 animals', 'Time point': '24, 48 and 72 hours', 'Score': '3.78', 'Max score': '4', 'Reversibility': 'not reversible'}]</t>
  </si>
  <si>
    <t>231-847-6</t>
  </si>
  <si>
    <t>[O-]S(=O)(=O)[O-].[Cu+2]</t>
  </si>
  <si>
    <t>[{'Irritation parameter': 'cornea score', 'Basis': 'mean all animals', 'Time point': '24, 48 and 72 hours', 'Score': '3.4', 'Max score': '4', 'Reversibility': 'not reversible all animals died within 9 days', 'Remarks': 'eyes unwashed'}, {'Irritation parameter': 'iris score', 'Basis': 'mean all animals', 'Time point': '24, 48 and 72 hours', 'Score': '1.4', 'Max score': '2', 'Reversibility': 'not reversible all animals died within 9 days', 'Remarks': 'eyes unwashed'}, {'Irritation parameter': 'conjunctivae score', 'Basis': 'mean all animals', 'Time point': '24, 48 and 72 hours', 'Score': '1.54', 'Max score': '3', 'Reversibility': 'not reversible all animals died within 9 days', 'Remarks': 'eyes unwashed'}, {'Irritation parameter': 'chemosis score', 'Basis': 'mean all animals', 'Time point': '24, 48 and 72 hours', 'Score': '2.27', 'Max score': '4', 'Reversibility': 'not reversible all animals died within 9 days', 'Remarks': 'eyes unwashed'}, {'Irritation parameter': 'cornea score', 'Basis': 'mean all animals', 'Time point': '24, 48 and 72 hours', 'Score': '1.7', 'Max score': '4', 'Reversibility': 'other: reversible in one animal within 14 days; irreversible in 2 animals within 21 days', 'Remarks': 'eyes washed'}, {'Irritation parameter': 'iris score', 'Basis': 'mean all animals', 'Time point': '24, 48 and 72 hours', 'Score': '1.1', 'Max score': '2', 'Reversibility': 'other: reversible in one animal within 14 days; irreversible in 2 animals within 21 days', 'Remarks': 'eyes washed'}, {'Irritation parameter': 'conjunctivae score', 'Basis': 'mean all animals', 'Time point': '24, 48 and 72 hours', 'Score': '2.4', 'Max score': '3', 'Reversibility': 'other: reversible in one animal within 14 days; irreversible in 2 animals within 21 days', 'Remarks': 'eyes washed'}, {'Irritation parameter': 'chemosis score', 'Basis': 'mean all animals', 'Time point': '24, 48 and 72 hours', 'Score': '2.7', 'Max score': '4', 'Reversibility': 'other: reversible in one animal within 14 days; irreversible in 2 animals within 21 days', 'Remarks': 'eyes washed'}]</t>
  </si>
  <si>
    <t>231-901-9</t>
  </si>
  <si>
    <t>O[As](=O)(O)O</t>
  </si>
  <si>
    <t>[{'Irritation parameter': 'cornea score opacity', 'Basis': 'mean', 'Time point': '24, 48 and 72 hours', 'Score': '0', 'Max score': '4'}, {'Irritation parameter': 'iris score', 'Basis': 'mean', 'Time point': '24, 48 and 72 hours', 'Score': '0', 'Max score': '2', 'Reversibility': 'fully reversible within: 24 hrs'}, {'Irritation parameter': 'conjunctivae score redness', 'Basis': 'mean', 'Time point': '24, 48 and 72 hours', 'Score': '1', 'Max score': '3', 'Reversibility': 'fully reversible within: 48 hours in one animal and within 14 days in the other two animals.'}, {'Irritation parameter': 'chemosis score', 'Basis': 'mean', 'Time point': '24, 48 and 72 hours', 'Score': '0', 'Max score': '4', 'Reversibility': 'fully reversible within: 24 hours in two animals and 48 hours in the other animal'}, {'Irritation parameter': 'conjunctivae score discharge', 'Basis': 'mean', 'Time point': '24, 48 and 72 hours', 'Score': '0', 'Max score': '3', 'Reversibility': 'fully reversible within: 24 hours in one animal and 48 hours in the other two animals'}]</t>
  </si>
  <si>
    <t>231-915-5</t>
  </si>
  <si>
    <t>[O-]S(=O)(=O)[O-].[K+].[K+]</t>
  </si>
  <si>
    <t>[{'Irritation parameter': 'cornea score', 'Basis': 'mean', 'Time point': '24, 48, and 72 hours', 'Score': '0', 'Max score': '4', 'Remarks': 'The mean value is based on the examination of six rabbits.'}, {'Irritation parameter': 'iris score', 'Basis': 'mean', 'Time point': '24, 48, and 72 hours', 'Score': '0', 'Max score': '2', 'Remarks': 'The mean value is based on the examination of six rabbits.'}, {'Irritation parameter': 'conjunctivae score', 'Basis': 'mean', 'Time point': '24, 48, and 72 hours', 'Score': '0.56', 'Max score': '3', 'Reversibility': 'fully reversible within: 72 hours', 'Remarks': 'The mean value is based on the examination of six rabbits.'}, {'Irritation parameter': 'chemosis score', 'Basis': 'mean', 'Time point': '24, 48, and 72 hours', 'Score': '0.11', 'Max score': '4', 'Reversibility': 'fully reversible within: 48 hours', 'Remarks': 'The mean value is based on the examination of six rabbits.'}]</t>
  </si>
  <si>
    <t>231-982-0</t>
  </si>
  <si>
    <t>[NH4+].[NH4+].[O-]S(=O)(=S)[O-]</t>
  </si>
  <si>
    <t>[{'Irritation parameter': 'cornea score', 'Basis': 'mean animal #1', 'Time point': '24, 48 and 72 hours', 'Score': '0', 'Max score': '4'}, {'Irritation parameter': 'iris score', 'Basis': 'mean animal #1', 'Time point': '24, 48 and 72 hours', 'Score': '0', 'Max score': '2'}, {'Irritation parameter': 'conjunctivae score', 'Basis': 'mean animal #1', 'Time point': '24, 48 and 72 hours', 'Score': '1', 'Max score': '3', 'Reversibility': 'fully reversible within: 5 days', 'Remarks': 'Discharge: amount different from normal at 1 and 24 hour observation.'}, {'Irritation parameter': 'chemosis score', 'Basis': 'mean animal #1', 'Time point': '24, 48 and 72 hours', 'Score': '0', 'Max score': '4'}, {'Irritation parameter': 'cornea score', 'Basis': 'mean animal #2', 'Time point': '24, 48 and 72 hours', 'Score': '0', 'Max score': '4'}, {'Irritation parameter': 'iris score', 'Basis': 'mean animal #2', 'Time point': '24, 48 and 72 hours', 'Score': '0', 'Max score': '2'}, {'Irritation parameter': 'conjunctivae score', 'Basis': 'mean animal #2', 'Time point': '24, 48 and 72 hours', 'Score': '0', 'Max score': '3'}, {'Irritation parameter': 'chemosis score', 'Basis': 'mean animal #2', 'Time point': '24, 48 and 72 hours', 'Score': '0', 'Max score': '4'}, {'Irritation parameter': 'cornea score', 'Basis': 'mean animal #3', 'Time point': '24, 48 and 72 hours', 'Score': '0', 'Max score': '4'}, {'Irritation parameter': 'iris score', 'Basis': 'mean animal #3', 'Time point': '24, 48 and 72 hours', 'Score': '0', 'Max score': '2'}, {'Irritation parameter': 'conjunctivae score', 'Basis': 'mean animal #3', 'Time point': '24, 48 and 72 hours', 'Score': '0.33', 'Max score': '3', 'Reversibility': 'fully reversible within: 48 hours', 'Remarks': 'Discharge: amount different from normal at 1 hour observation.'}, {'Irritation parameter': 'chemosis score', 'Basis': 'mean animal #3', 'Time point': '24, 48 and 72 hours', 'Score': '0', 'Max score': '4'}]</t>
  </si>
  <si>
    <t>232-033-3</t>
  </si>
  <si>
    <t>[{'Irritation parameter': 'cornea score', 'Basis': 'animal: 69198 Male', 'Time point': 'Mean 24, 48 and 72 hours', 'Score': '0', 'Max score': '4', 'Reversibility': 'other: No effects observed'}, {'Irritation parameter': 'cornea score', 'Basis': 'animal: 69234 Male', 'Time point': 'Mean 24, 48 and 72 hours', 'Score': '0', 'Max score': '4', 'Reversibility': 'other: No effects observed'}, {'Irritation parameter': 'iris score', 'Basis': 'animal: 69198 Male', 'Time point': 'Mean 24, 48 and 72 hours', 'Score': '0', 'Max score': '2', 'Reversibility': 'other: No effect observed'}, {'Irritation parameter': 'iris score', 'Basis': 'animal: 69234 Male', 'Time point': 'Mean 24, 48 and 72 hours', 'Score': '0', 'Max score': '2', 'Reversibility': 'other: No effect observed'}, {'Irritation parameter': 'other: redness', 'Basis': 'animal: 69198 Male', 'Time point': 'Mean 24, 48 and 72 hours', 'Score': '0.66', 'Max score': '3', 'Reversibility': 'fully reversible within: 72 hours'}, {'Irritation parameter': 'other: redness', 'Basis': 'animal: 69234 Male', 'Time point': 'Mean 24, 48 and 72 hours', 'Score': '0.66', 'Max score': '3', 'Reversibility': 'fully reversible within: 72 hours'}, {'Irritation parameter': 'chemosis score', 'Basis': 'animal: 69198 Male', 'Time point': 'Mean 24, 48 and 72 hours', 'Score': '0.33', 'Max score': '4', 'Reversibility': 'fully reversible within: 48 hours'}, {'Irritation parameter': 'chemosis score', 'Basis': 'animal: 69234 Male', 'Time point': 'Mean 24, 48 and 72 hours', 'Score': '0.33', 'Max score': '4', 'Reversibility': 'fully reversible within: 48 hours'}]</t>
  </si>
  <si>
    <t>232-056-9</t>
  </si>
  <si>
    <t>[O-]P(=O)([O-])[O-].[Al+3]</t>
  </si>
  <si>
    <t>[{'Irritation parameter': 'cornea score', 'Basis': 'mean', 'Time point': '24, 48, 72 hours', 'Score': 'ca. 0', 'Max score': '0'}, {'Irritation parameter': 'iris score', 'Basis': 'mean', 'Time point': '24, 48, 72 hours', 'Score': 'ca. 0', 'Max score': '0'}, {'Irritation parameter': 'conjunctivae score', 'Basis': 'animal #1', 'Time point': '24, 48, 72 hours', 'Score': 'ca. 1.67', 'Max score': '2', 'Reversibility': 'fully reversible within: 6 days'}, {'Irritation parameter': 'chemosis score', 'Basis': 'animal #1', 'Time point': '24, 48, 72 hours', 'Score': 'ca. 0.67', 'Max score': '3', 'Reversibility': 'fully reversible within: 72 hours'}, {'Irritation parameter': 'conjunctivae score', 'Basis': 'animal #2', 'Time point': '24, 48, 72 hours', 'Score': 'ca. 1.33', 'Max score': '2', 'Reversibility': 'fully reversible within: 4 days'}, {'Irritation parameter': 'chemosis score', 'Basis': 'animal #2', 'Time point': '24, 48, 72 hours', 'Score': 'ca. 1', 'Max score': '2', 'Reversibility': 'fully reversible within: 4 days'}, {'Irritation parameter': 'conjunctivae score', 'Basis': 'animal #3', 'Time point': '24, 48, 72 hours', 'Score': 'ca. 0', 'Max score': '2', 'Reversibility': 'fully reversible within: 48 hours'}, {'Irritation parameter': 'chemosis score', 'Basis': 'animal #3', 'Time point': '24, 48, 72 hours', 'Score': 'ca. 0.33', 'Max score': '2', 'Reversibility': 'fully reversible within: 48 hours'}]</t>
  </si>
  <si>
    <t>232-094-6</t>
  </si>
  <si>
    <t>[Mg+2].[Cl-].[Cl-]</t>
  </si>
  <si>
    <t>[{'Irritation parameter': 'cornea score', 'Basis': 'mean of 3 animals', 'Time point': '24, 48, 72 h', 'Score': '0.33', 'Max score': '4', 'Reversibility': 'fully reversible within: 24 h', 'Remarks': 'The max score gives the theoretically highest reachable score.'}, {'Irritation parameter': 'iris score', 'Basis': 'mean of 3 animals', 'Time point': '24, 48, 72 h', 'Score': '0', 'Max score': '2', 'Remarks': 'The max score gives the theoretically highest reachable score.'}, {'Irritation parameter': 'conjunctivae score redness', 'Basis': 'mean of 3 animals', 'Time point': '24h', 'Score': '2', 'Max score': '3', 'Remarks': 'The max score gives the theoretically highest reachable score.'}, {'Irritation parameter': 'conjunctivae score redness', 'Basis': 'mean of 3 animals', 'Time point': '48 h', 'Score': '0.33', 'Max score': '3', 'Remarks': 'The max score gives the theoretically highest reachable score.'}, {'Irritation parameter': 'conjunctivae score redness', 'Basis': 'mean of 3 animals', 'Time point': '72 h', 'Score': '1', 'Max score': '3', 'Remarks': 'The max score gives the theoretically highest reachable score.'}, {'Irritation parameter': 'chemosis score', 'Basis': 'mean of 3 animals', 'Time point': '24 h', 'Score': '1.33', 'Max score': '4', 'Remarks': 'The max score gives the theoretically highest reachable score.'}, {'Irritation parameter': 'chemosis score', 'Basis': 'mean of 3 animals', 'Time point': '48 h', 'Score': '0', 'Max score': '4', 'Remarks': 'The max score gives the theoretically highest reachable score.'}, {'Irritation parameter': 'chemosis score', 'Basis': 'mean of 3 animals', 'Time point': '72 h', 'Score': '0.33', 'Max score': '4', 'Remarks': 'The max score gives the theoretically highest reachable score.'}, {'Irritation parameter': 'conjunctivae score discharge', 'Basis': 'mean of 3 animals', 'Time point': '24 h', 'Score': '2', 'Max score': '3', 'Remarks': 'The max score gives the theoretically highest reachable score.'}, {'Irritation parameter': 'conjunctivae score discharge', 'Basis': 'mean of 3 animals', 'Time point': '48 h', 'Score': '0.33', 'Max score': '3', 'Remarks': 'The max score gives the theoretically highest reachable score.'}, {'Irritation parameter': 'conjunctivae score discharge', 'Basis': 'mean of 3 animals', 'Time point': '72 h', 'Score': '1.33', 'Max score': '3', 'Remarks': 'The max score gives the theoretically highest reachable score.'}]</t>
  </si>
  <si>
    <t>232-145-2</t>
  </si>
  <si>
    <t>[I-].[Cs+]</t>
  </si>
  <si>
    <t>[{'Irritation parameter': 'cornea score', 'Basis': 'animal #1', 'Time point': '24, 48, 72 h', 'Score': '0', 'Max score': '4'}, {'Irritation parameter': 'cornea score', 'Basis': 'animal #2', 'Time point': '24, 48, 72 h', 'Score': '0', 'Max score': '4'}, {'Irritation parameter': 'cornea score', 'Basis': 'animal #3', 'Time point': '24, 48, 72 h', 'Score': '0', 'Max score': '4'}, {'Irritation parameter': 'iris score', 'Basis': 'animal #1', 'Time point': '24, 48, 72 h', 'Score': '0', 'Max score': '2'}, {'Irritation parameter': 'iris score', 'Basis': 'animal #2', 'Time point': '24, 48, 72 h', 'Score': '0', 'Max score': '2'}, {'Irritation parameter': 'iris score', 'Basis': 'animal #3', 'Time point': '24, 48, 72 h', 'Score': '0', 'Max score': '2'}, {'Irritation parameter': 'conjunctivae score redness', 'Basis': 'animal #1', 'Time point': '24, 48, 72 h', 'Score': '0.33', 'Max score': '3', 'Reversibility': 'fully reversible within: 48 h'}, {'Irritation parameter': 'conjunctivae score redness', 'Basis': 'animal #2', 'Time point': '24, 48, 72 h', 'Score': '0.33', 'Max score': '3', 'Reversibility': 'fully reversible within: 48 h'}, {'Irritation parameter': 'conjunctivae score redness', 'Basis': 'animal #3', 'Time point': '24, 48, 72 h', 'Score': '0.66', 'Max score': '3', 'Reversibility': 'fully reversible within: 72 h'}, {'Irritation parameter': 'chemosis score', 'Basis': 'animal #1', 'Time point': '24, 48, 72 h', 'Score': '0.33', 'Max score': '4', 'Reversibility': 'fully reversible within: 48 h'}, {'Irritation parameter': 'chemosis score', 'Basis': 'animal #2', 'Time point': '24, 48, 72 h', 'Score': '0.33', 'Max score': '4', 'Reversibility': 'fully reversible within: 48 h'}, {'Irritation parameter': 'chemosis score', 'Basis': 'animal #3', 'Time point': '24, 48, 72 h', 'Score': '0.33', 'Max score': '4', 'Reversibility': 'fully reversible within: 48 h'}, {'Irritation parameter': 'conjunctivae score discharge', 'Basis': 'animal #1', 'Time point': '24, 48, 72 h', 'Score': '0.33', 'Max score': '3', 'Reversibility': 'fully reversible within: 48 h'}, {'Irritation parameter': 'conjunctivae score discharge', 'Basis': 'animal #2', 'Time point': '24, 48, 72 h', 'Score': '0.33', 'Max score': '3', 'Reversibility': 'fully reversible within: 48 h'}, {'Irritation parameter': 'conjunctivae score discharge', 'Basis': 'animal #3', 'Time point': '24, 48, 72 h', 'Score': '0.33', 'Max score': '3', 'Reversibility': 'fully reversible within: 48 h'}]</t>
  </si>
  <si>
    <t>232-146-8</t>
  </si>
  <si>
    <t>[N+](=O)([O-])[O-].[Cs+]</t>
  </si>
  <si>
    <t>[{'Irritation parameter': 'cornea score', 'Basis': 'other: mean of all 6 animals', 'Time point': '24, 48 and 72h', 'Score': '0'}, {'Irritation parameter': 'iris score', 'Basis': 'other: mean of all 6 animals', 'Time point': '24, 48 and 72h', 'Score': '0'}, {'Irritation parameter': 'conjunctivae score', 'Basis': 'animal #1 mean', 'Time point': '24, 48 and 72h', 'Score': '0.33', 'Max score': '1', 'Reversibility': 'fully reversible'}, {'Irritation parameter': 'conjunctivae score', 'Basis': 'animal #2 mean', 'Time point': '24, 48 and 72h', 'Score': '0.33', 'Max score': '1', 'Reversibility': 'fully reversible'}, {'Irritation parameter': 'conjunctivae score', 'Basis': 'animal #3 mean', 'Time point': '24, 48 and 72h', 'Score': '0.67', 'Max score': '1', 'Reversibility': 'fully reversible'}, {'Irritation parameter': 'conjunctivae score', 'Basis': 'animal #4 mean', 'Time point': '24, 48 and 72h', 'Score': '0.33', 'Max score': '1', 'Reversibility': 'fully reversible'}, {'Irritation parameter': 'conjunctivae score', 'Basis': 'animal #5 mean', 'Time point': '24, 48 and 72h', 'Score': '0'}, {'Irritation parameter': 'conjunctivae score', 'Basis': 'animal #6 mean', 'Time point': '24, 48 and 72h', 'Score': '0.33', 'Max score': '1', 'Reversibility': 'fully reversible'}, {'Irritation parameter': 'chemosis score', 'Basis': 'animal #1 mean', 'Time point': '24, 48 and 72h', 'Score': '0'}, {'Irritation parameter': 'chemosis score', 'Basis': 'animal #2 mean', 'Time point': '24, 48 and 72h', 'Score': '0'}, {'Irritation parameter': 'chemosis score', 'Basis': 'animal #3 mean', 'Time point': '24, 48 and 72h', 'Score': '0.33', 'Max score': '1', 'Reversibility': 'fully reversible'}, {'Irritation parameter': 'chemosis score', 'Basis': 'animal #4 mean', 'Time point': '24, 48 and 72h', 'Score': '0'}, {'Irritation parameter': 'chemosis score', 'Basis': 'animal #5 mean', 'Time point': '24, 48 and 72h', 'Score': '0'}, {'Irritation parameter': 'chemosis score', 'Basis': 'animal #6 mean', 'Time point': '24, 48 and 72h', 'Score': '0'}]</t>
  </si>
  <si>
    <t>232-192-9</t>
  </si>
  <si>
    <t>[O-][Mo](=O)(=O)[O-].[Ca+2]</t>
  </si>
  <si>
    <t>[{'Irritation parameter': 'cornea score', 'Basis': 'mean animal #1', 'Time point': '24, 48 and 72 hours', 'Score': '1.67', 'Max score': '4', 'Reversibility': 'fully reversible within: 4 days', 'Remarks': 'Corneal staining (1/4 to 1/2 of the surface) was observed during the 24 hours fluorescein test.'}, {'Irritation parameter': 'iris score', 'Basis': 'mean animal #1', 'Time point': '24, 48 and 72 hours', 'Score': '0', 'Max score': '2'}, {'Irritation parameter': 'conjunctivae score', 'Basis': 'mean animal #1', 'Time point': '24, 48 and 72 hours', 'Score': '2.67', 'Max score': '3', 'Reversibility': 'fully reversible within: 5 days'}, {'Irritation parameter': 'chemosis score', 'Basis': 'mean animal #1', 'Time point': '24, 48 and 72 hours', 'Score': '2.33', 'Max score': '4', 'Reversibility': 'fully reversible within: 4 days'}, {'Irritation parameter': 'cornea score', 'Basis': 'mean animal #2', 'Time point': '24, 48 and 72 hours', 'Score': '1.67', 'Max score': '4', 'Reversibility': 'fully reversible within: 5 days', 'Remarks': 'Corneal staining (3/4 to whole surface) was observed during the 24 hours fluorescein test.'}, {'Irritation parameter': 'iris score', 'Basis': 'mean animal #2', 'Time point': '24, 48 and 72 hours', 'Score': '0', 'Max score': '2'}, {'Irritation parameter': 'conjunctivae score', 'Basis': 'mean animal #2', 'Time point': '24, 48 and 72 hours', 'Score': '2.67', 'Max score': '3', 'Reversibility': 'fully reversible within: 7 days'}, {'Irritation parameter': 'chemosis score', 'Basis': 'mean animal #2', 'Time point': '24, 48 and 72 hours', 'Score': '3', 'Max score': '4', 'Reversibility': 'fully reversible within: 5 days'}, {'Irritation parameter': 'cornea score', 'Basis': 'mean animal #3', 'Time point': '24, 48 and 72 hours', 'Score': '1', 'Max score': '4', 'Reversibility': 'fully reversible within: 6 days', 'Remarks': 'Corneal staining (3/4 to whole surface) was observed during the 24 hours fluorescein test.'}, {'Irritation parameter': 'iris score', 'Basis': 'mean animal #3', 'Time point': '24, 48 and 72 hours', 'Score': '0', 'Max score': '2'}, {'Irritation parameter': 'conjunctivae score', 'Basis': 'mean animal #3', 'Time point': '24, 48 and 72 hours', 'Score': '2.33', 'Max score': '3', 'Reversibility': 'fully reversible within: 7 days'}, {'Irritation parameter': 'chemosis score', 'Basis': 'mean animal #3', 'Time point': '24, 48 and 72 hours', 'Score': '2.67', 'Max score': '4', 'Reversibility': 'fully reversible within: 5 days'}]</t>
  </si>
  <si>
    <t>232-261-3</t>
  </si>
  <si>
    <t>[NH4+].[O-][V](=O)=O</t>
  </si>
  <si>
    <t>[{'Irritation parameter': 'cornea score', 'Basis': 'animal #1 (mean)', 'Time point': 'Overall at 24, 48 and 72 hours after treatment', 'Score': '0', 'Max score': '4', 'Reversibility': 'other: not applicable'}, {'Irritation parameter': 'cornea score', 'Basis': 'animal #2 (mean)', 'Time point': 'Overall at 24, 48 and 72 hours after treatment', 'Score': '0', 'Max score': '4', 'Reversibility': 'other: not applicable'}, {'Irritation parameter': 'cornea score', 'Basis': 'animal #3 (mean)', 'Time point': 'Overall at 24, 48 and 72 hours after treatment', 'Score': '0', 'Max score': '4', 'Reversibility': 'other: not applicable'}, {'Irritation parameter': 'iris score', 'Basis': 'animal #1 (mean)', 'Time point': 'Overall at 24, 48 and 72 hours after treatment', 'Score': '0', 'Max score': '2', 'Reversibility': 'other: not applicable'}, {'Irritation parameter': 'iris score', 'Basis': 'animal #2 (mean)', 'Time point': 'Overall at 24, 48 and 72 hours after treatment', 'Score': '0', 'Max score': '2', 'Reversibility': 'other: not applicable'}, {'Irritation parameter': 'iris score', 'Basis': 'animal #3 (mean)', 'Time point': 'Overall at 24, 48 and 72 hours after treatment', 'Score': '0', 'Max score': '2', 'Reversibility': 'other: not applicable'}, {'Irritation parameter': 'conjunctivae score', 'Basis': 'animal #1 (mean)', 'Time point': 'Overall at 24, 48 and 72 hours after treatment', 'Score': '2', 'Max score': '3', 'Reversibility': 'fully reversible within: 1 week'}, {'Irritation parameter': 'conjunctivae score', 'Basis': 'animal #2 (mean)', 'Time point': 'Overall at 24, 48 and 72 hours after treatment', 'Score': '1.67', 'Max score': '3', 'Reversibility': 'fully reversible within: 1 week'}, {'Irritation parameter': 'conjunctivae score', 'Basis': 'animal #3 (mean)', 'Time point': 'Overall at 24, 48 and 72 hours after treatment', 'Score': '1.67', 'Max score': '3', 'Reversibility': 'fully reversible within: 1 week'}, {'Irritation parameter': 'chemosis score', 'Basis': 'animal #1 (mean)', 'Time point': 'Overall at 24, 48 and 72 hours after treatment', 'Score': '0.33', 'Max score': '4', 'Reversibility': 'fully reversible within: 48 hours'}, {'Irritation parameter': 'chemosis score', 'Basis': 'animal #2 (mean)', 'Time point': 'Overall at 24, 48 and 72 hours after treatment', 'Score': '0.33', 'Max score': '4', 'Reversibility': 'fully reversible within: 48 hours'}, {'Irritation parameter': 'chemosis score', 'Basis': 'animal #3 (mean)', 'Time point': 'Overall at 24, 48 and 72 hours after treatment', 'Score': '0', 'Max score': '4', 'Reversibility': 'other: not applicable'}, {'Irritation parameter': 'other: discharge', 'Basis': 'animal #1 (mean)', 'Time point': 'Overall at 24, 48 and 72 hours after treatment', 'Score': '1', 'Max score': '3', 'Reversibility': 'fully reversible within: 1 week'}, {'Irritation parameter': 'other: discharge', 'Basis': 'animal #2 (mean)', 'Time point': 'Overall at 24, 48 and 72 hours after treatment', 'Score': '1.67', 'Max score': '3', 'Reversibility': 'fully reversible within: 1 week'}, {'Irritation parameter': 'other: discharge', 'Basis': 'animal #3 (mean)', 'Time point': 'Overall at 24, 48 and 72 hours after treatment', 'Score': '1', 'Max score': '3', 'Reversibility': 'fully reversible within: 72 hours'}]</t>
  </si>
  <si>
    <t>212-390-1</t>
  </si>
  <si>
    <t>212-391-7</t>
  </si>
  <si>
    <t>C(C(=O)[O-])C(CC(=O)[O-])(C(=O)[O-])O.C(C(=O)[O-])C(CC(=O)[O-])(C(=O)[O-])O.[Ca+2].[Ca+2].[Ca+2]</t>
  </si>
  <si>
    <t>[{'Irritation parameter': 'cornea score', 'Basis': 'mean (animal #1)', 'Time point': '24, 48 and 72 hours', 'Score': '0'}, {'Irritation parameter': 'iris score', 'Basis': 'mean (animal #1)', 'Time point': '24, 48 and 72 hours', 'Score': '0'}, {'Irritation parameter': 'conjunctivae score', 'Basis': 'mean (animal #1)', 'Time point': '24, 48 and 72 hours', 'Score': '0'}, {'Irritation parameter': 'chemosis score', 'Basis': 'mean (animal #1)', 'Time point': '24, 48 and 72 hours', 'Score': '0'}, {'Irritation parameter': 'cornea score', 'Basis': 'mean (animal #2)', 'Time point': '24, 48 and 72 hours', 'Score': '0'}, {'Irritation parameter': 'iris score', 'Basis': 'mean (animal #2)', 'Time point': '24, 48 and 72 hours', 'Score': '0'}, {'Irritation parameter': 'conjunctivae score', 'Basis': 'mean (animal #2)', 'Time point': '24, 48 and 72 hours', 'Score': '0'}, {'Irritation parameter': 'chemosis score', 'Basis': 'mean (animal #2)', 'Time point': '24, 48 and 72 hours', 'Score': '0'}, {'Irritation parameter': 'cornea score', 'Basis': 'mean (animal #3)', 'Time point': '24, 48 and 72 hours', 'Score': '0'}, {'Irritation parameter': 'iris score', 'Basis': 'mean (animal #3)', 'Time point': '24, 48 and 72 hours', 'Score': '0'}, {'Irritation parameter': 'conjunctivae score', 'Basis': 'mean (animal #3)', 'Time point': '24, 48 and 72 hours', 'Score': '0.67', 'Max score': '1', 'Reversibility': 'fully reversible within: 72 hours'}, {'Irritation parameter': 'chemosis score', 'Basis': 'mean (animal #3)', 'Time point': '24, 48 and 72 hours', 'Score': '0'}]</t>
  </si>
  <si>
    <t>212-409-3</t>
  </si>
  <si>
    <t>C(=O)(C(=O)[O-])[O-].[Co+2]</t>
  </si>
  <si>
    <t>[{'Irritation parameter': 'cornea score degree of opacity', 'Basis': 'animal #1', 'Time point': '24, 48 72 hours', 'Score': '0.67', 'Max score': '1', 'Reversibility': 'not reversible'}, {'Irritation parameter': 'cornea score area of cornea involved', 'Basis': 'animal #1', 'Time point': '24, 48 and 72 hours', 'Score': '2.67', 'Max score': '4', 'Reversibility': 'not reversible'}, {'Irritation parameter': 'iris score', 'Basis': 'animal #1', 'Time point': '24, 48 and 72 hours', 'Score': '1', 'Max score': '1', 'Reversibility': 'not reversible'}, {'Irritation parameter': 'conjunctivae score', 'Basis': 'animal #1', 'Time point': '24, 48 and 72 hours', 'Score': '2', 'Max score': '2', 'Reversibility': 'not reversible'}, {'Irritation parameter': 'chemosis score', 'Basis': 'animal #1', 'Time point': '24, 48 and 72 hours', 'Score': '2.33', 'Max score': '3', 'Reversibility': 'not reversible'}]</t>
  </si>
  <si>
    <t>212-449-1</t>
  </si>
  <si>
    <t>CCCC[Sn](=O)CCCC</t>
  </si>
  <si>
    <t>[{'Irritation parameter': 'chemosis score', 'Basis': 'mean', 'Time point': '24, 48 and 72h', 'Score': '2', 'Max score': '4', 'Reversibility': 'fully reversible within: 7 days'}, {'Irritation parameter': 'conjunctivae score - redness', 'Basis': 'mean', 'Time point': '24, 48 and 72 h', 'Score': '2', 'Max score': '3', 'Reversibility': 'fully reversible within: 14 days'}, {'Irritation parameter': 'iris score - lesion', 'Basis': 'mean', 'Time point': '24, 48 and 72h', 'Score': '1', 'Max score': '2', 'Reversibility': 'fully reversible within: 7 days'}, {'Irritation parameter': 'cornea score - opacity', 'Basis': 'mean', 'Time point': '24, 48 and 72h', 'Score': '2', 'Max score': '4', 'Reversibility': 'not fully reversible within: 21 days'}]</t>
  </si>
  <si>
    <t>212-476-9</t>
  </si>
  <si>
    <t>C(CCCCCCC(=O)O)CCCCCC(=O)O</t>
  </si>
  <si>
    <t>[{'Irritation parameter': 'cornea score', 'Basis': 'mean', 'Time point': '1, 24, 48, 72, hrs', 'Score': '0.23', 'Max score': '4', 'Reversibility': 'fully reversible 24 hrs'}, {'Irritation parameter': 'iris score', 'Basis': 'mean', 'Time point': '1, 24, 48, 72, hrs', 'Score': '0', 'Max score': '4', 'Reversibility': 'other: not applicable'}, {'Irritation parameter': 'conjunctivae score', 'Basis': 'mean', 'Time point': '1, 24, 48, 72, hrs', 'Score': '0.57', 'Max score': '4', 'Reversibility': 'fully reversible within: 72 hrs'}, {'Irritation parameter': 'chemosis score', 'Basis': 'mean', 'Time point': '1, 24, 48, 72, hrs', 'Score': '0', 'Max score': '4', 'Reversibility': 'other: not applicable'}, {'Irritation parameter': 'Maximum mean total score (MMTS)', 'Basis': 'mean', 'Time point': '1, 24, 48, 72, hrs', 'Score': '4', 'Reversibility': 'fully reversible 72 hrs'}]</t>
  </si>
  <si>
    <t>212-634-7</t>
  </si>
  <si>
    <t>CCNC1=NC(=NC(=N1)SC)NC(C)C</t>
  </si>
  <si>
    <t>[{'Irritation parameter': 'cornea score opacity degree, animal not rinsed', 'Basis': 'mean individual score', 'Time point': 'Overall 24,48,72h', 'Score': '0.7 2', 'Max score': '4', 'Reversibility': 'not fully reversible within: 7 days', 'Remarks': 'Mean score per animal: 0.7; 0.7; 0.7; 0.7; 1.7; 2'}, {'Irritation parameter': 'iris score , animal not rinsed', 'Basis': 'mean individual score', 'Time point': 'Overall 24,48,72h', 'Score': '0', 'Max score': '2', 'Reversibility': 'other: not applicable as no effect is observed', 'Remarks': 'Mean score per animal: 0; 0; 0; 0; 0; 0'}, {'Irritation parameter': 'conjunctivae score , redness, animal not rinsed', 'Basis': 'mean individual score', 'Time point': 'Overall 24,48,72h', 'Score': '1 2', 'Max score': '3', 'Reversibility': 'not fully reversible within: 7 days', 'Remarks': 'Mean score per animal: 1.3; 2; 1.7; 1.7; 1; 2'}, {'Irritation parameter': 'chemosis score , animal not rinsed', 'Basis': 'mean individual score', 'Time point': 'Overall 24,48,72h', 'Score': '1.3 3.3', 'Max score': '4', 'Reversibility': 'not fully reversible within: 7 days', 'Remarks': 'Mean score per animal: 1.7; 2.3; 1.3; 2; 2; 3.3'}]</t>
  </si>
  <si>
    <t>280-445-7</t>
  </si>
  <si>
    <t>CC(CC(C)(C)C)CP(=O)(CC(C)CC(C)(C)C)O</t>
  </si>
  <si>
    <t>[{'Irritation parameter': 'cornea score', 'Basis': 'mean over 2 animals and 3 time points', 'Time point': '24 - 48 - 72 h', 'Score': '0', 'Max score': '4', 'Reversibility': 'other: no effects'}, {'Irritation parameter': 'iris score', 'Basis': 'mean over 2 animals and 3 time points', 'Time point': '24 - 48 - 72 h', 'Score': '0', 'Max score': '2', 'Reversibility': 'other: no effects'}, {'Irritation parameter': 'conjunctivae score', 'Basis': 'mean over 2 animals and 3 time points', 'Time point': '24 - 48 - 72 h', 'Score': '0.67', 'Max score': '3', 'Reversibility': 'fully reversible within: 8 d'}, {'Irritation parameter': 'chemosis score', 'Basis': 'mean over 2 animals and 3 time points', 'Time point': '24 - 48 - 72 h', 'Score': '0', 'Max score': '4', 'Reversibility': 'other: no effects'}]</t>
  </si>
  <si>
    <t>212-660-9</t>
  </si>
  <si>
    <t>C(CO)N1C(=O)N(C(=O)N(C1=O)CCO)CCO</t>
  </si>
  <si>
    <t>[{'Irritation parameter': 'cornea score', 'Basis': 'mean', 'Time point': 'Mean of 24, 48 72 hrs', 'Score': '0', 'Max score': '0'}, {'Irritation parameter': 'iris score', 'Basis': 'mean', 'Time point': 'Mean of 24, 48 72 hrs', 'Score': '0', 'Max score': '0'}, {'Irritation parameter': 'conjunctivae score', 'Basis': 'mean', 'Time point': 'Mean of 24, 48 72 hrs', 'Score': '0.33', 'Max score': '2', 'Reversibility': 'fully reversible within: 72 hours'}, {'Irritation parameter': 'chemosis score', 'Basis': 'mean', 'Time point': 'Mean of 24, 48 72 hrs', 'Score': '0.11', 'Max score': '1', 'Reversibility': 'fully reversible within: 48 hours'}]</t>
  </si>
  <si>
    <t>212-661-4</t>
  </si>
  <si>
    <t>COC(=O)C1=CC2=C(C=C1)C=C(C=C2)C(=O)OC</t>
  </si>
  <si>
    <t>[{'Irritation parameter': 'chemosis score', 'Basis': 'mean of all tested animals and mean of 3 readings at', 'Time point': '24, 48 and 72 h', 'Score': '0', 'Max score': '4'}, {'Irritation parameter': 'conjunctivae score', 'Basis': 'mean of all tested animals and mean of 3 readings at', 'Time point': '24, 48 and 72 h', 'Score': '0', 'Max score': '3'}, {'Irritation parameter': 'cornea score', 'Basis': 'mean of all tested animals and mean of 3 readings at', 'Time point': '24, 48 and 72 h', 'Score': '0', 'Max score': '4'}, {'Irritation parameter': 'iris score', 'Basis': 'animal #1 mean of 3 readings at', 'Time point': '24, 48 and 72 h', 'Score': '0.7', 'Max score': '2', 'Reversibility': 'fully reversible within: 72 h'}, {'Irritation parameter': 'iris score', 'Basis': 'animal: #2, #3, #4, #5, #6 and mean of 3 readings at', 'Time point': '24, 48 and 72 h', 'Score': '0', 'Max score': '2'}]</t>
  </si>
  <si>
    <t>286-490-9</t>
  </si>
  <si>
    <t>CCCCCCCCCCCCCCCCCC(=O)OC(CO)COC(=O)CCCCCCCCCCCCCCC</t>
  </si>
  <si>
    <t>[{'Irritation parameter': 'cornea score', 'Basis': 'animal #1', 'Time point': '24, 48, and 72 hours', 'Score': '0', 'Max score': '4'}, {'Irritation parameter': 'cornea score', 'Basis': 'animal #2', 'Time point': '24, 48, and 72 hours', 'Score': '0', 'Max score': '4'}, {'Irritation parameter': 'iris score', 'Basis': 'animal #1', 'Time point': '24, 48, and 72 hours', 'Score': '0', 'Max score': '2'}, {'Irritation parameter': 'iris score', 'Basis': 'animal #2', 'Time point': '24, 48, and 72 hours', 'Score': '0', 'Max score': '2'}, {'Irritation parameter': 'conjunctivae score', 'Basis': 'animal #1', 'Time point': '24, 48, and 72 hours', 'Score': '0', 'Max score': '3'}, {'Irritation parameter': 'conjunctivae score', 'Basis': 'animal #2', 'Time point': '24, 48, and 72 hours', 'Score': '0', 'Max score': '3'}, {'Irritation parameter': 'chemosis score', 'Basis': 'animal #1', 'Time point': '24, 48, and 72 hours', 'Score': '0', 'Max score': '4'}, {'Irritation parameter': 'chemosis score', 'Basis': 'animal #2', 'Time point': '24, 48, and 72 hours', 'Score': '0', 'Max score': '4'}]</t>
  </si>
  <si>
    <t>212-783-8</t>
  </si>
  <si>
    <t>[{'Irritation parameter': 'overall irritation score', 'Basis': 'mean', 'Time point': '24, 48, 72 hrs', 'Score': '0', 'Max score': '0', 'Remarks': 'No ocular effects were noted during the study'}]</t>
  </si>
  <si>
    <t>232-619-9</t>
  </si>
  <si>
    <t>C1=CC=NC(=C1)NN=C2C=CC(=O)C=C2O.[Na+]</t>
  </si>
  <si>
    <t>[{'Irritation parameter': 'cornea score', 'Basis': 'mean animal #1', 'Time point': '24,48,72 hours', 'Score': '1', 'Max score': '4', 'Reversibility': 'fully reversible within: 14 d'}, {'Irritation parameter': 'iris score', 'Basis': 'mean animal #1', 'Time point': '24,48,72 hours', 'Score': '1', 'Max score': '2', 'Reversibility': 'fully reversible within: 7 d'}, {'Irritation parameter': 'conjunctivae score', 'Basis': 'mean animal #1', 'Time point': '24,48,72 hours', 'Score': '2.67', 'Max score': '3', 'Reversibility': 'fully reversible within: 14 d'}, {'Irritation parameter': 'chemosis score', 'Basis': 'mean animal #1', 'Time point': '24,48,72 hours', 'Score': '1.33', 'Max score': '4', 'Reversibility': 'fully reversible within: 7 d'}, {'Irritation parameter': 'cornea score', 'Basis': 'mean animal #2', 'Time point': '24,48,72 hours', 'Score': '1.67', 'Max score': '4', 'Reversibility': 'fully reversible within: 7 d'}, {'Irritation parameter': 'iris score', 'Basis': 'mean animal #2', 'Time point': '24,48,72 hours', 'Score': '1.33', 'Max score': '2', 'Reversibility': 'fully reversible within: 7 d'}, {'Irritation parameter': 'conjunctivae score', 'Basis': 'mean animal #2', 'Time point': '24,48,72 hours', 'Score': '2.33', 'Max score': '3', 'Reversibility': 'fully reversible within: 21 d'}, {'Irritation parameter': 'chemosis score', 'Basis': 'mean animal #2', 'Time point': '24,48,72 hours', 'Score': '2.33', 'Max score': '4', 'Reversibility': 'fully reversible within: 14 d'}, {'Irritation parameter': 'cornea score', 'Basis': 'mean animal #3', 'Time point': '24,48,72 hours', 'Score': '1.33', 'Max score': '4', 'Reversibility': 'fully reversible within: 7 d'}, {'Irritation parameter': 'iris score', 'Basis': 'mean animal #3', 'Time point': '24,48,72 hours', 'Score': '1', 'Max score': '2', 'Reversibility': 'fully reversible within: 7 d'}, {'Irritation parameter': 'conjunctivae score', 'Basis': 'mean animal #3', 'Time point': '24,48,72 hours', 'Score': '2', 'Max score': '3', 'Reversibility': 'fully reversible within: 21 d'}, {'Irritation parameter': 'chemosis score', 'Basis': 'mean animal #3', 'Time point': '24,48,72 hours', 'Score': '2.33', 'Max score': '4', 'Reversibility': 'fully reversible within: 7 d'}]</t>
  </si>
  <si>
    <t>291-793-4</t>
  </si>
  <si>
    <t>CCCCCCCC(=O)[O-].CCCCCCCC(=O)[O-].[Zn+2]</t>
  </si>
  <si>
    <t>[{'Irritation parameter': 'cornea score (opacity)', 'Basis': 'animal #1', 'Time point': '24/48/72 h', 'Score': '0.33', 'Max score': '4', 'Reversibility': 'fully reversible within: 48 h'}, {'Irritation parameter': 'cornea score (opacity)', 'Basis': 'animal #2', 'Time point': '24/48/72 h', 'Score': '0.33', 'Max score': '4', 'Reversibility': 'fully reversible within: 48 h'}, {'Irritation parameter': 'cornea score (opacity)', 'Basis': 'animal #3', 'Time point': '24/48/72 h', 'Score': '0', 'Max score': '4'}, {'Irritation parameter': 'cornea score (opacity)', 'Basis': 'mean', 'Time point': '24/48/72 h', 'Score': '0.22', 'Max score': '4'}, {'Irritation parameter': 'cornea score (extent of opacity area)', 'Basis': 'animal #1', 'Time point': '24/48/72 h', 'Score': '0.67', 'Max score': '4', 'Reversibility': 'fully reversible within: 48 hours'}, {'Irritation parameter': 'cornea score (extent of opacity area)', 'Basis': 'animal #2', 'Time point': '24/48/72 h', 'Score': '0.67', 'Max score': '2', 'Reversibility': 'fully reversible within: 24 h'}, {'Irritation parameter': 'cornea score (extent of opacity area)', 'Basis': 'animal #3', 'Time point': '24/48/72 h', 'Score': '0', 'Max score': '4'}, {'Irritation parameter': 'cornea score (extent of opacity area)', 'Basis': 'mean', 'Time point': '24/48/72 h', 'Score': '0.44', 'Max score': '4', 'Reversibility': 'fully reversible within: 48 h'}, {'Irritation parameter': 'iris score', 'Basis': 'animal #1', 'Time point': '24/48/72 h', 'Score': '0.33', 'Max score': '2', 'Reversibility': 'fully reversible within: 48 hours'}, {'Irritation parameter': 'iris score', 'Basis': 'animal #2', 'Time point': '24/48/72 h', 'Score': '0.33', 'Max score': '2', 'Reversibility': 'fully reversible within: 48 h'}, {'Irritation parameter': 'iris score', 'Basis': 'animal #3', 'Time point': '24/48/72 h', 'Score': '0', 'Max score': '2'}, {'Irritation parameter': 'iris score', 'Basis': 'mean', 'Time point': '24/48/72 h', 'Score': '0.22', 'Max score': '2', 'Reversibility': 'fully reversible within: 48 h'}, {'Irritation parameter': 'conjunctivae score (redness)', 'Basis': 'animal #1', 'Time point': '24/48/72 h', 'Score': '1.33', 'Max score': '3', 'Reversibility': 'fully reversible within: 3 days'}, {'Irritation parameter': 'conjunctivae score (redness)', 'Basis': 'animal #2', 'Time point': '24/48/72 h', 'Score': '1.33', 'Max score': '3', 'Reversibility': 'fully reversible within: 3 days'}, {'Irritation parameter': 'conjunctivae score (redness)', 'Basis': 'animal #3', 'Time point': '24/48/72 h', 'Score': '0.67', 'Max score': '3', 'Reversibility': 'fully reversible within: 48 h'}, {'Irritation parameter': 'conjunctivae score (redness)', 'Basis': 'mean', 'Time point': '24/48/72 h', 'Score': '1.11', 'Max score': '3', 'Reversibility': 'fully reversible within: 3 days'}, {'Irritation parameter': 'chemosis score', 'Basis': 'animal #1', 'Time point': '24/48/72 h', 'Score': '0', 'Max score': '4'}, {'Irritation parameter': 'chemosis score', 'Basis': 'animal #2', 'Time point': '24/48/72 h', 'Score': '0', 'Max score': '4'}, {'Irritation parameter': 'chemosis score', 'Basis': 'animal #3', 'Time point': '24/48/72 h', 'Score': '0', 'Max score': '4'}, {'Irritation parameter': 'chemosis score', 'Basis': 'mean', 'Time point': '24/48/72 h', 'Score': '0', 'Max score': '4'}]</t>
  </si>
  <si>
    <t>213-030-6</t>
  </si>
  <si>
    <t>C(#N)[O-].[Na+]</t>
  </si>
  <si>
    <t>[{'Irritation parameter': 'cornea score', 'Basis': 'mean', 'Time point': '24+48+72 hours', 'Score': '0.22', 'Max score': '0.67', 'Reversibility': 'fully reversible within: 48 hours'}, {'Irritation parameter': 'iris score', 'Basis': 'mean', 'Time point': '24+48+72 hours', 'Score': '0.78', 'Max score': '1', 'Reversibility': 'fully reversible within: 7 days'}, {'Irritation parameter': 'conjunctivae score redness', 'Basis': 'mean', 'Time point': '24+48+72 hours', 'Score': '0.89', 'Max score': '1.33', 'Reversibility': 'fully reversible within: 72 hours'}, {'Irritation parameter': 'chemosis score', 'Basis': 'mean', 'Time point': '24+48+72 hours', 'Score': '0.56', 'Max score': '1', 'Reversibility': 'fully reversible within: 7 days'}]</t>
  </si>
  <si>
    <t>213-103-2</t>
  </si>
  <si>
    <t>C=CC(=O)NCO</t>
  </si>
  <si>
    <t>[{'Irritation parameter': 'cornea score', 'Basis': 'mean all animals', 'Time point': '1, 24, 48, 27 h', 'Score': '0', 'Max score': '0', 'Reversibility': 'other: not applicable'}, {'Irritation parameter': 'iris score', 'Basis': 'mean all animals', 'Time point': '1, 24, 48, 72 h', 'Score': '0', 'Max score': '0', 'Reversibility': 'other: not applicable'}, {'Irritation parameter': 'conjunctivae score', 'Basis': 'animal #1 mean', 'Time point': '1, 24, 48, 72 h', 'Score': '0.3', 'Max score': '1', 'Reversibility': 'fully reversible within: 48 h'}, {'Irritation parameter': 'conjunctivae score', 'Basis': 'animal #2 mean', 'Time point': '1, 24, 48, 72 h', 'Score': '0', 'Max score': '1', 'Reversibility': 'fully reversible within: 24 h'}, {'Irritation parameter': 'conjunctivae score', 'Basis': 'animal #3 mean', 'Time point': '1, 24, 48, 72 h', 'Score': '0', 'Max score': '2', 'Reversibility': 'fully reversible within: 24 h'}, {'Irritation parameter': 'chemosis score', 'Basis': 'animal #1 mean', 'Time point': '1, 24, 48, 72 h', 'Score': '0', 'Max score': '0', 'Reversibility': 'other: not applicable'}, {'Irritation parameter': 'chemosis score', 'Basis': 'animal #2 mean', 'Time point': '1, 24, 48, 72 h', 'Score': '0', 'Max score': '0', 'Reversibility': 'other: not applicable'}, {'Irritation parameter': 'chemosis score', 'Basis': 'animal #3 mean', 'Time point': '1, 24, 48, 72 h', 'Score': '0', 'Max score': '1', 'Reversibility': 'fully reversible within: 24 h'}]</t>
  </si>
  <si>
    <t>213-110-0</t>
  </si>
  <si>
    <t>CC(C)OC(=O)CCC(=O)OC(C)C</t>
  </si>
  <si>
    <t>[{'Irritation parameter': 'cornea score', 'Basis': 'animal #1', 'Time point': 'mean over 24, 48 and 72 hrs', 'Score': '2.3', 'Max score': '4', 'Reversibility': 'not fully reversible within: 7 days', 'Remarks': 'corneal opacity grade 3 still was seen at the end of the observation period, i.e. at day 7.'}, {'Irritation parameter': 'iris score', 'Basis': 'animal #1', 'Time point': 'mean over 24, 48 and 72 hrs', 'Score': '1', 'Max score': '2', 'Reversibility': 'not fully reversible within: 72 hrs', 'Remarks': 'alteration of the iris grade 1 was seen at 24, 48 and 72 h; due to severe lesions of the eye on day 7, the iris could not be assessed at that time point.'}, {'Irritation parameter': 'conjunctivae score', 'Basis': 'animal #1', 'Time point': 'mean over 24, 48 and 72 hrs', 'Score': '3', 'Max score': '3', 'Reversibility': 'not fully reversible within: 7 days', 'Remarks': 'conjunctival redness grade 3 still was seen at the end of observation period of 7 days.'}, {'Irritation parameter': 'chemosis score', 'Basis': 'animal #1', 'Time point': 'mean over 24, 48 and 72 hrs', 'Score': '2.3', 'Max score': '4', 'Reversibility': 'not fully reversible within: 7 days', 'Remarks': 'chemosis grade 3 still was seen at the end of observation period of 7 days.'}, {'Irritation parameter': 'other: discharge', 'Basis': 'animal #1', 'Time point': 'mean over 24, 48 and 72 hrs', 'Score': '3', 'Max score': '3', 'Reversibility': 'not fully reversible within: 7 days', 'Remarks': 'discharge grade 3, i.e., with moistening of the lids and hairs affecting a considerable area around the eye, still was seen at the end of observation period of 7 days.'}]</t>
  </si>
  <si>
    <t>213-139-9</t>
  </si>
  <si>
    <t>CCCN(C)C</t>
  </si>
  <si>
    <t>[{'Irritation parameter': 'cornea score', 'Basis': 'mean', 'Time point': '24/48/72h', 'Score': '0', 'Max score': '4'}, {'Irritation parameter': 'iris score', 'Basis': 'mean', 'Time point': '24/48/72h', 'Score': '0', 'Max score': '2'}, {'Irritation parameter': 'conjunctivae score', 'Basis': 'animal #1', 'Time point': '24/48/72h', 'Score': '0.5', 'Max score': '3', 'Reversibility': 'fully reversible'}, {'Irritation parameter': 'conjunctivae score', 'Basis': 'animal #2', 'Time point': '24/48/72h', 'Score': '1', 'Max score': '3', 'Reversibility': 'fully reversible'}, {'Irritation parameter': 'conjunctivae score', 'Basis': 'animal #3', 'Time point': '24/48/72h', 'Score': '0.3', 'Max score': '3', 'Reversibility': 'fully reversible'}, {'Irritation parameter': 'conjunctivae score', 'Basis': 'animal #5', 'Time point': '24/48/72h', 'Score': '0.16', 'Max score': '3', 'Reversibility': 'fully reversible'}, {'Irritation parameter': 'conjunctivae score', 'Basis': 'animal #4', 'Time point': '24/48/72h', 'Score': '0', 'Max score': '3'}, {'Irritation parameter': 'conjunctivae score', 'Basis': 'animal #6', 'Time point': '24/48/72h', 'Score': '0.16', 'Max score': '3', 'Reversibility': 'fully reversible'}, {'Irritation parameter': 'chemosis score', 'Basis': 'animal #1', 'Time point': '24/48/72h', 'Score': '0.3', 'Max score': '4', 'Reversibility': 'fully reversible'}, {'Irritation parameter': 'chemosis score', 'Basis': 'animal #2', 'Time point': '24/48/72h', 'Score': '0.5', 'Max score': '4', 'Reversibility': 'fully reversible'}, {'Irritation parameter': 'chemosis score', 'Basis': 'animal #3', 'Time point': '24/48/72h', 'Score': '0.16', 'Max score': '4', 'Reversibility': 'fully reversible'}, {'Irritation parameter': 'chemosis score', 'Basis': 'animal #4', 'Time point': '24/48/72h', 'Score': '0', 'Max score': '4'}, {'Irritation parameter': 'chemosis score', 'Basis': 'animal #5', 'Time point': '24/48/72h', 'Score': '0', 'Max score': '4'}, {'Irritation parameter': 'chemosis score', 'Basis': 'animal #6', 'Time point': '24/48/72h', 'Score': '0.16', 'Max score': '4', 'Reversibility': 'fully reversible'}, {'Irritation parameter': 'other: discharge', 'Basis': 'mean', 'Time point': '24/48/72h', 'Score': '0', 'Max score': '3'}]</t>
  </si>
  <si>
    <t>213-147-2</t>
  </si>
  <si>
    <t>CC(C)(C)C(=O)OOC(C)(C)C</t>
  </si>
  <si>
    <t>[{'Irritation parameter': 'cornea score', 'Basis': 'animal #1 (0212)', 'Time point': '24, 48, 72 h', 'Score': '0', 'Max score': '4'}, {'Irritation parameter': 'cornea score', 'Basis': 'animal #2 (0296)', 'Time point': '24, 48, 72 h', 'Score': '0', 'Max score': '4'}, {'Irritation parameter': 'cornea score', 'Basis': 'animal #3 (0194)', 'Time point': '24,48, 72 h', 'Score': '0', 'Max score': '4'}, {'Irritation parameter': 'cornea score', 'Basis': 'mean', 'Time point': '24, 48, 72 h', 'Score': '0', 'Max score': '4'}, {'Irritation parameter': 'iris score', 'Basis': 'animal #1 (0212)', 'Time point': '24, 48, 72 h', 'Score': '0', 'Max score': '2'}, {'Irritation parameter': 'iris score', 'Basis': 'animal #2 (0296)', 'Time point': '24, 48, 72 h', 'Score': '0', 'Max score': '2'}, {'Irritation parameter': 'iris score', 'Basis': 'animal #3 (0194)', 'Time point': '24, 48, 72 h', 'Score': '0', 'Max score': '2'}, {'Irritation parameter': 'iris score', 'Basis': 'mean', 'Time point': '24, 48, 72 h', 'Score': '0', 'Max score': '2'}, {'Irritation parameter': 'conjunctivae score', 'Basis': 'animal #1 (0212)', 'Time point': '24, 48, 72 h', 'Score': '1', 'Max score': '3', 'Reversibility': 'fully reversible within: 72 h'}, {'Irritation parameter': 'conjunctivae score', 'Basis': 'animal #2 (0296)', 'Time point': '24,48,72 h', 'Score': '0.7', 'Max score': '3', 'Reversibility': 'fully reversible within: 72 h'}, {'Irritation parameter': 'conjunctivae score', 'Basis': 'animal #3 (0194)', 'Time point': '24, 48, 72 h', 'Score': '0.7', 'Max score': '3', 'Reversibility': 'fully reversible within: 72 h'}, {'Irritation parameter': 'conjunctivae score', 'Basis': 'mean', 'Time point': '24, 48, 72 h', 'Score': '0.8', 'Max score': '3', 'Reversibility': 'fully reversible within: 72 h'}, {'Irritation parameter': 'chemosis score', 'Basis': 'animal #1 (0212)', 'Time point': '24, 48, 72 h', 'Score': '0', 'Max score': '3'}, {'Irritation parameter': 'chemosis score', 'Basis': 'animal #2 (0296)', 'Time point': '24, 48, 72 h', 'Score': '0', 'Max score': '3'}, {'Irritation parameter': 'chemosis score', 'Basis': 'animal #3 (0194)', 'Time point': '24, 48, 72 h', 'Score': '0', 'Max score': '3'}, {'Irritation parameter': 'chemosis score', 'Basis': 'mean', 'Time point': '24, 48, 72 h', 'Score': '0', 'Max score': '3'}]</t>
  </si>
  <si>
    <t>213-208-3</t>
  </si>
  <si>
    <t>CCCCCCCCCCCCCCCCCCOC=C</t>
  </si>
  <si>
    <t>[{'Irritation parameter': 'cornea score', 'Basis': 'mean', 'Time point': '1, 24 h', 'Score': '1.7', 'Max score': '4', 'Reversibility': 'not fully reversible within: 72 h'}, {'Irritation parameter': 'cornea score', 'Basis': 'mean', 'Time point': '48, 72 h', 'Score': '1', 'Max score': '4', 'Reversibility': 'not fully reversible within: 72 h', 'Remarks': 'irritation index could not be read due to severe corneal opacity'}, {'Irritation parameter': 'iris score', 'Basis': 'mean', 'Time point': '1 h', 'Score': '0', 'Max score': '2'}, {'Irritation parameter': 'iris score', 'Basis': 'mean', 'Time point': '24, 48, 72 h', 'Score': '1', 'Max score': '2', 'Reversibility': 'not fully reversible within: 72 h'}, {'Irritation parameter': 'conjunctivae score', 'Basis': 'mean', 'Time point': '1 h', 'Score': '2.3', 'Max score': '3', 'Reversibility': 'not fully reversible within: 72 h'}, {'Irritation parameter': 'conjunctivae score', 'Basis': 'mean', 'Time point': '24, 48, 72 h', 'Score': '3', 'Max score': '3', 'Reversibility': 'not fully reversible within: 72 h'}, {'Irritation parameter': 'chemosis score', 'Basis': 'mean', 'Time point': '1 h', 'Score': '2.3', 'Max score': '4', 'Reversibility': 'not fully reversible within: 72 h'}, {'Irritation parameter': 'chemosis score', 'Basis': 'mean', 'Time point': '24 h', 'Score': '2.7', 'Max score': '4', 'Reversibility': 'not fully reversible within: 72 h'}, {'Irritation parameter': 'chemosis score', 'Basis': 'mean', 'Time point': '48, 72 h', 'Score': '3.3', 'Max score': '4', 'Reversibility': 'not fully reversible within: 72 h'}]</t>
  </si>
  <si>
    <t>213-234-5</t>
  </si>
  <si>
    <t>CCC1=NC=C(N1)C</t>
  </si>
  <si>
    <t>[{'Irritation parameter': 'Maximum mean total score (MMTS)', 'Basis': 'mean', 'Time point': '1 hour', 'Score': '6.3', 'Max score': '8', 'Reversibility': 'fully reversible'}, {'Irritation parameter': 'cornea score', 'Basis': 'mean 6 animals', 'Time point': '24, 48 and 72 hours', 'Score': '0', 'Max score': '4', 'Reversibility': 'fully reversible'}, {'Irritation parameter': 'iris score', 'Basis': 'mean of 6 animals', 'Time point': '24, 48 and 72 hours', 'Score': '0', 'Max score': '2', 'Reversibility': 'fully reversible'}, {'Irritation parameter': 'conjunctivae score', 'Basis': 'mean animal No. 3345, animal No. 3346 and animal No. 3347', 'Time point': '24, 48 and 72 hours', 'Score': '0.33', 'Max score': '3', 'Reversibility': 'fully reversible within: 72 hours'}, {'Irritation parameter': 'conjunctivae score', 'Basis': 'mean Animal No. 3348', 'Time point': '24, 48 and 72 hours', 'Score': '1.33', 'Max score': '3', 'Reversibility': 'fully reversible within: 72 hours'}, {'Irritation parameter': 'conjunctivae score', 'Basis': 'mean Animal No. 3349', 'Time point': '24, 48 and 72 hours', 'Score': '1', 'Max score': '3', 'Reversibility': 'fully reversible within: 72 hours'}, {'Irritation parameter': 'conjunctivae score', 'Basis': 'mean Animal No. 3350', 'Time point': '24, 48 and 72 hours', 'Score': '0.67', 'Max score': '3', 'Reversibility': 'fully reversible within: 72 hours'}]</t>
  </si>
  <si>
    <t>213-235-0</t>
  </si>
  <si>
    <t>C1C(OC(=O)O1)CO</t>
  </si>
  <si>
    <t>[{'Irritation parameter': 'overall irritation score', 'Basis': 'mean', 'Time point': '1, 24, 48, 72 hours', 'Score': '2.5', 'Max score': '110', 'Reversibility': 'fully reversible within: 72 hours'}, {'Irritation parameter': 'cornea score', 'Basis': 'mean', 'Time point': '1, 24, 48, 72 hours', 'Score': '0', 'Max score': '80'}, {'Irritation parameter': 'iris score', 'Basis': 'mean', 'Time point': '1, 24, 48, 72 hours', 'Score': '0', 'Max score': '10'}, {'Irritation parameter': 'conjunctivae score', 'Basis': 'mean', 'Time point': '1, 24, 48, 72 hours', 'Score': '2.5', 'Max score': '20', 'Reversibility': 'fully reversible within: 72 hours'}]</t>
  </si>
  <si>
    <t>213-243-4</t>
  </si>
  <si>
    <t>C1CCCC=CCC1</t>
  </si>
  <si>
    <t>[{'Irritation parameter': 'cornea score', 'Basis': 'mean out of all 3 animals', 'Time point': 'mean over 24, 48 and 72 h', 'Score': '0', 'Max score': '4', 'Reversibility': 'other: reversibility not applicable'}, {'Irritation parameter': 'iris score', 'Basis': 'mean out of all 3 animals', 'Time point': 'mean over 24, 48 and 72 h', 'Score': '0', 'Max score': '2', 'Reversibility': 'other: reversibility not applicable'}, {'Irritation parameter': 'conjunctivae score', 'Basis': 'animal #1', 'Time point': 'mean over 24, 48 and 72 h', 'Score': '0.33', 'Max score': '3', 'Reversibility': 'fully reversible within: 48 h'}, {'Irritation parameter': 'conjunctivae score', 'Basis': 'animal #2', 'Time point': 'mean over 24, 48 and 72 h', 'Score': '0', 'Max score': '3', 'Reversibility': 'other: reversibility not applicable'}, {'Irritation parameter': 'conjunctivae score', 'Basis': 'animal #3', 'Time point': 'mean over 24, 48 and 72 h', 'Score': '0', 'Max score': '3', 'Reversibility': 'other: reversibility not applicable'}, {'Irritation parameter': 'chemosis score', 'Basis': 'mean out of all 3 animals', 'Time point': 'mean over 24, 48 and 72 h', 'Score': '0', 'Max score': '4', 'Reversibility': 'other: reversibility not applicable'}]</t>
  </si>
  <si>
    <t>298-361-4</t>
  </si>
  <si>
    <t>CCCCCCCCCCC(CCCCCCCC)COC(=O)CCCCCCCCCCCCCCC(C)C</t>
  </si>
  <si>
    <t>[{'Irritation parameter': 'cornea score overall', 'Basis': 'mean all animals', 'Time point': '24 h / 48 h / 72 h', 'Score': '0', 'Max score': '0'}, {'Irritation parameter': 'cornea score', 'Basis': 'animal #1 mean', 'Time point': '24 h / 48 h / 72 h', 'Score': '0', 'Max score': '0'}, {'Irritation parameter': 'cornea score', 'Basis': 'animal #2 mean', 'Time point': '24 h / 48 h / 72 h', 'Score': '0', 'Max score': '0'}, {'Irritation parameter': 'cornea score', 'Basis': 'animal #3 mean', 'Time point': '24 h / 48 h / 72 h', 'Score': '0', 'Max score': '0'}, {'Irritation parameter': 'iris score overall', 'Basis': 'mean all animals', 'Time point': '24 h / 48 h / 72 h', 'Score': '0', 'Max score': '0'}, {'Irritation parameter': 'iris score', 'Basis': 'animal #1 mean', 'Time point': '24 h / 48 h / 72 h', 'Score': '0', 'Max score': '0'}, {'Irritation parameter': 'iris score', 'Basis': 'animal #2 mean', 'Time point': '24 h / 48 h / 72 h', 'Score': '0', 'Max score': '0'}, {'Irritation parameter': 'iris score', 'Basis': 'animal #3 mean', 'Time point': '24 h / 48 h / 72 h', 'Score': '0', 'Max score': '0'}, {'Irritation parameter': 'conjunctivae score overall', 'Basis': 'mean all animals', 'Time point': '24 h / 48 h / 72 h', 'Score': '0.2', 'Max score': '1', 'Reversibility': 'fully reversible'}, {'Irritation parameter': 'conjunctivae score', 'Basis': 'animal #1 mean', 'Time point': '24 h / 48 h / 72 h', 'Score': '0.3', 'Max score': '1', 'Reversibility': 'fully reversible'}, {'Irritation parameter': 'conjunctivae score', 'Basis': 'animal #2 mean', 'Time point': '24 h / 48 h / 72 h', 'Score': '0.3', 'Max score': '1', 'Reversibility': 'fully reversible'}, {'Irritation parameter': 'conjunctivae score', 'Basis': 'animal #3 mean', 'Time point': '24 h / 48 h / 72 h', 'Score': '0', 'Max score': '0'}, {'Irritation parameter': 'chemosis score overall', 'Basis': 'mean all animals', 'Time point': '24 / 48 h / 72 h', 'Score': '0', 'Max score': '0'}, {'Irritation parameter': 'chemosis score', 'Basis': 'animal #1 mean', 'Time point': '24 h / 48 h / 72 h', 'Score': '0', 'Max score': '0'}, {'Irritation parameter': 'chemosis score', 'Basis': 'animal #1 mean', 'Time point': '24 h / 48 h / 72 h', 'Score': '0', 'Max score': '0'}, {'Irritation parameter': 'chemosis score', 'Basis': 'animal #2 mean', 'Time point': '24 h / 48 h / 72 h', 'Score': '0', 'Max score': '0'}, {'Irritation parameter': 'chemosis score', 'Basis': 'animal #3 mean', 'Time point': '24 h / 48 h / 72 h', 'Score': '0', 'Max score': '0'}]</t>
  </si>
  <si>
    <t>298-613-3</t>
  </si>
  <si>
    <t>CCCCC(CC)CNC(=O)CCCCCC(C)C</t>
  </si>
  <si>
    <t>[{'Irritation parameter': 'overall irritation score', 'Basis': 'mean unwashed', 'Time point': '24 h', 'Score': '57', 'Max score': '57', 'Reversibility': 'not fully reversible within: 168 h'}, {'Irritation parameter': 'overall irritation score', 'Basis': 'mean unwashed', 'Time point': '48 h after dosing', 'Score': '58.3', 'Max score': '59', 'Reversibility': 'not fully reversible within: 168 h'}, {'Irritation parameter': 'overall irritation score', 'Basis': 'mean unwashed', 'Time point': '72 h', 'Score': '57.7', 'Max score': '59', 'Reversibility': 'not fully reversible within: 168 h', 'Remarks': 'Unwashed group'}, {'Irritation parameter': 'cornea score', 'Basis': 'mean', 'Time point': '24, 48 72 hours', 'Score': '3', 'Max score': '3', 'Reversibility': 'not fully reversible within: 7 days', 'Remarks': 'Unwashed group'}, {'Irritation parameter': 'iris score', 'Basis': 'mean', 'Time point': '24, 48 72 hours', 'Score': '0', 'Max score': '0'}, {'Irritation parameter': 'conjunctivae score', 'Basis': 'mean', 'Time point': '24, 48 72 hours', 'Score': '0.44', 'Max score': '1', 'Reversibility': 'not fully reversible within: 7 days', 'Remarks': 'Unwashed group'}, {'Irritation parameter': 'chemosis score', 'Basis': 'mean', 'Time point': '24, 48 72 hours', 'Score': '3.89', 'Max score': '4', 'Reversibility': 'not fully reversible within: 7 days', 'Remarks': 'Unwashed group'}]</t>
  </si>
  <si>
    <t>213-382-0</t>
  </si>
  <si>
    <t>C1=CC=C(C=C1)N2C(=O)C=CC2=O</t>
  </si>
  <si>
    <t>[{'Irritation parameter': 'cornea score', 'Basis': 'animal #1', 'Time point': '24, 48 and 72 h', 'Score': '3', 'Max score': '4', 'Reversibility': 'not reversible'}, {'Irritation parameter': 'cornea score', 'Basis': 'animal #2', 'Time point': '24, 48 and 72 h', 'Score': '3', 'Max score': '4', 'Reversibility': 'not reversible'}, {'Irritation parameter': 'iris score', 'Basis': 'mean (2 animals)', 'Time point': '24, 48 and 72 h', 'Score': '0', 'Max score': '2', 'Reversibility': 'other: not applicable'}, {'Irritation parameter': 'conjunctivae score', 'Basis': 'animal #1', 'Time point': '24, 48 and 72 h', 'Score': '1.3', 'Max score': '3', 'Reversibility': 'fully reversible within: 8 d'}, {'Irritation parameter': 'conjunctivae score', 'Basis': 'animal #2', 'Time point': '24, 48 and 72 h', 'Score': '0', 'Max score': '3', 'Reversibility': 'other: not applicable'}, {'Irritation parameter': 'chemosis score', 'Basis': 'animal #1', 'Time point': '24, 48 and 72 h', 'Score': '2', 'Max score': '4', 'Reversibility': 'fully reversible within: 8 days'}, {'Irritation parameter': 'chemosis score', 'Basis': 'animal #2', 'Time point': '24, 48 and 72 h', 'Score': '2', 'Max score': '4', 'Reversibility': 'not fully reversible within: 8 days'}]</t>
  </si>
  <si>
    <t>213-635-5</t>
  </si>
  <si>
    <t>CC(C)N(C)C</t>
  </si>
  <si>
    <t>[{'Irritation parameter': 'cornea score', 'Basis': 'animal #1', 'Time point': 'mean over 24, 48 and 72 h', 'Score': '0.67', 'Max score': '4', 'Reversibility': 'fully reversible within: 72 h'}, {'Irritation parameter': 'cornea score', 'Basis': 'animal #2', 'Time point': 'mean over 24, 48 and 72 h', 'Score': '1.67', 'Max score': '4', 'Reversibility': 'not fully reversible within: 28 days', 'Remarks': 'Corneal opacity persisted through Day 28 (study termination).'}, {'Irritation parameter': 'cornea score', 'Basis': 'animal #3', 'Time point': 'mean over 24, 48 and 72 h', 'Score': '1', 'Max score': '4', 'Reversibility': 'fully reversible within: 72 h'}, {'Irritation parameter': 'iris score', 'Basis': 'animal #1', 'Time point': 'mean over 24, 48 and 72 h', 'Score': '0', 'Max score': '2', 'Reversibility': 'other: reversibility: not applicable'}, {'Irritation parameter': 'iris score', 'Basis': 'animal #3', 'Time point': 'mean over 24, 48 and 72 h', 'Score': '0.67', 'Max score': '2', 'Reversibility': 'fully reversible within: 72 h'}, {'Irritation parameter': 'conjunctivae score', 'Basis': 'animal #1', 'Time point': 'mean over 24, 48 and 72 h', 'Score': '2', 'Max score': '3', 'Reversibility': 'fully reversible within: 7 days'}, {'Irritation parameter': 'conjunctivae score', 'Basis': 'animal #2', 'Time point': 'mean over 24, 48 and 72 h', 'Score': '2', 'Max score': '3', 'Reversibility': 'not fully reversible within: 28 days', 'Remarks': 'Minor conjuctival redness persisted through Day 28 (study termination).'}, {'Irritation parameter': 'conjunctivae score', 'Basis': 'animal #3', 'Time point': 'mean over 24, 48 and 72 h', 'Score': '1.67', 'Max score': '3', 'Reversibility': 'fully reversible within: 14 days'}, {'Irritation parameter': 'chemosis score', 'Basis': 'animal #1', 'Time point': 'mean over 24, 48 and 72 h', 'Score': '1', 'Max score': '4', 'Reversibility': 'fully reversible within: 7 days'}, {'Irritation parameter': 'chemosis score', 'Basis': 'animal #2', 'Time point': 'mean over 24, 48 and 72 h', 'Score': '4', 'Max score': '2', 'Reversibility': 'fully reversible within: 28 days'}, {'Irritation parameter': 'chemosis score', 'Basis': 'animal #3', 'Time point': 'mean over 24, 48 and 72 h', 'Score': '2.67', 'Max score': '4', 'Reversibility': 'fully reversible within: 7 days'}]</t>
  </si>
  <si>
    <t>213-650-7</t>
  </si>
  <si>
    <t>CCO[Si](OCC)OCC</t>
  </si>
  <si>
    <t>[{'Irritation parameter': 'conjunctivae score', 'Basis': 'mean', 'Time point': '1, 24, 48, 72 hours', 'Score': '1.7', 'Max score': '3', 'Reversibility': 'fully reversible within: 7 days', 'Remarks': 'maximal score (2) at 24 and 48 hours'}, {'Irritation parameter': 'iris score', 'Basis': 'mean', 'Time point': '1, 24, 48, 72 hours', 'Score': '0', 'Max score': '2', 'Reversibility': 'other: no effects were seen at all'}, {'Irritation parameter': 'cornea score', 'Basis': 'mean', 'Time point': '1, 24, 48, 72 hours', 'Score': '0', 'Max score': '4', 'Reversibility': 'other: no effects were seen at all'}, {'Irritation parameter': 'chemosis score', 'Basis': 'mean', 'Time point': '1, 24 hours', 'Score': '0.2', 'Max score': '4', 'Reversibility': 'fully reversible within: 48 hours', 'Remarks': 'maximal score (4) at 1 hour. The effects were observed in only one of the animals.'}]</t>
  </si>
  <si>
    <t>213-611-4</t>
  </si>
  <si>
    <t>CCC(C)(C)OC</t>
  </si>
  <si>
    <t>[{'Irritation parameter': 'cornea score', 'Basis': 'mean', 'Time point': '24h - 48h - 72h', 'Score': '1.4', 'Max score': '4', 'Reversibility': 'not fully reversible within: 21 days', 'Remarks': 'fully reversible in all but one animal within 17 days'}, {'Irritation parameter': 'iris score', 'Basis': 'mean', 'Time point': '24h - 48h - 72h', 'Score': '0.4', 'Max score': '2', 'Reversibility': 'not fully reversible within: 21 days', 'Remarks': 'fully reversible in all but one animal within 12 days'}, {'Irritation parameter': 'conjunctivae score', 'Basis': 'mean', 'Time point': '24h - 48h - 72h', 'Score': '3', 'Max score': '3', 'Reversibility': 'not fully reversible within: 21 days', 'Remarks': 'fully reversible in all but one animal within 12 days'}, {'Irritation parameter': 'chemosis score', 'Basis': 'mean', 'Time point': '24h - 48h - 72h', 'Score': '1.1', 'Max score': '4', 'Reversibility': 'not fully reversible within: 21 days', 'Remarks': 'fully reversible in all but one animal within 10 days'}]</t>
  </si>
  <si>
    <t>203-820-9</t>
  </si>
  <si>
    <t>CC(CNCC(C)O)O</t>
  </si>
  <si>
    <t>228-787-8</t>
  </si>
  <si>
    <t>CC(=O)C(C(=O)NC1=CC=CC=C1)N=NC2=C(C=C(C=C2)C3=CC(=C(C=C3)N=NC(C(=O)C)C(=O)NC4=CC=CC=C4)Cl)Cl</t>
  </si>
  <si>
    <t>290-824-9</t>
  </si>
  <si>
    <t>CC1=CC(=C(C=C1)NC(=O)C(C(=O)C)N=NC2=C(C=C(C=C2)C3=CC(=C(C=C3)N=NC(C(=O)C)C(=O)NC4=CC(=C(C=C4OC)Cl)OC)Cl)Cl)C</t>
  </si>
  <si>
    <t>[{'Irritation parameter': 'cornea score', 'Basis': 'mean animal 1-3', 'Time point': '24, 48 and 72 hours', 'Score': '0', 'Max score': '4', 'Reversibility': 'other: not applicable'}, {'Irritation parameter': 'iris score', 'Basis': 'mean animal 1-3', 'Time point': '24, 48 and 72 hours', 'Score': '0', 'Max score': '2', 'Reversibility': 'other: not applicable'}, {'Irritation parameter': 'chemosis score', 'Basis': 'mean animal 1-3', 'Time point': '24, 48 and 72 hours', 'Score': '0', 'Max score': '4', 'Reversibility': 'other: not applicable'}, {'Irritation parameter': 'conjunctivae score', 'Basis': 'mean animal 1-3', 'Time point': '24, 48 and 72 hours', 'Score': '0.2', 'Max score': '3', 'Reversibility': 'fully reversible within: 72 hours'}]</t>
  </si>
  <si>
    <t>204-844-2</t>
  </si>
  <si>
    <t>CC1=C(C(CCC1)(C)C)C=CC(=CC=CC(=CCOC(=O)C)C)C</t>
  </si>
  <si>
    <t>[{'Irritation parameter': 'cornea score', 'Basis': 'mean', 'Time point': '24-48-72 h', 'Score': '0', 'Max score': '4', 'Reversibility': 'other: reversibility not applicable'}, {'Irritation parameter': 'iris score', 'Basis': 'mean', 'Time point': '24-48-72 h', 'Score': '0', 'Max score': '2', 'Reversibility': 'other: reversibility not applicable'}, {'Irritation parameter': 'conjunctivae score (redness)', 'Basis': 'animal: #1 and #2 each', 'Time point': 'mean of 24-48-72 h', 'Score': '0', 'Max score': '3', 'Reversibility': 'other: reversibility not applicable'}, {'Irritation parameter': 'conjunctivae score (redness)', 'Basis': 'animal #3', 'Time point': 'mean of 24-48-72 h', 'Score': '1', 'Max score': '3', 'Reversibility': 'fully reversible within: 7 days'}, {'Irritation parameter': 'chemosis score', 'Basis': 'mean', 'Time point': '24-48-72 h', 'Score': '0', 'Max score': '4', 'Reversibility': 'other: reversibility not applicable'}]</t>
  </si>
  <si>
    <t>230-258-1</t>
  </si>
  <si>
    <t>C1=CC=C2C(=C1)C=C(C(=O)C2=NNC3=C(C=CC(=C3)Cl)Cl)C(=O)NC4=CC5=C(C=C4)NC(=O)N5</t>
  </si>
  <si>
    <t>[{'Irritation parameter': 'cornea score', 'Basis': 'animal #1', 'Time point': '24 h - 48 h - 72 h', 'Score': '3', 'Max score': '4', 'Reversibility': 'not fully reversible within: 8 days'}, {'Irritation parameter': 'cornea score', 'Basis': 'animal #2', 'Time point': '24 h - 48 h - 72 h', 'Score': '3', 'Max score': '4', 'Reversibility': 'not fully reversible within: 8 days'}, {'Irritation parameter': 'iris score', 'Basis': 'animal #1', 'Time point': '24 h - 48 h - 72 h', 'Score': '0.66', 'Max score': '2', 'Reversibility': 'not fully reversible within: 8 days'}, {'Irritation parameter': 'iris score', 'Basis': 'animal #2', 'Time point': '24 h - 48 h - 72 h', 'Score': '0', 'Max score': '2', 'Reversibility': 'other: not applicable'}, {'Irritation parameter': 'chemosis score', 'Basis': 'animal #1', 'Time point': '24 h - 48 h - 72 h', 'Score': '3', 'Max score': '4', 'Reversibility': 'not fully reversible within: 8 days'}, {'Irritation parameter': 'chemosis score', 'Basis': 'animal #2', 'Time point': '24 h - 48 h - 72 h', 'Score': '3', 'Max score': '4', 'Reversibility': 'not fully reversible within: 8 days'}, {'Irritation parameter': 'conjunctivae score', 'Basis': 'mean (2 animals)', 'Time point': '24 h - 48 h - 72 h', 'Score': '0', 'Max score': '3', 'Reversibility': 'other: not applicable', 'Remarks': 'conjunctivae score of 2 in animal#2 on day 8.'}]</t>
  </si>
  <si>
    <t>203-818-8</t>
  </si>
  <si>
    <t>CN(C)CCCN(C)C</t>
  </si>
  <si>
    <t>[{'Irritation parameter': 'conjunctivae score redness', 'Basis': 'mean', 'Time point': '24/48/72h', 'Score': '0.67', 'Max score': '3', 'Reversibility': 'fully reversible'}, {'Irritation parameter': 'conjunctivae score chemosis', 'Basis': 'mean', 'Time point': '24/48/72h', 'Score': '0', 'Max score': '3'}, {'Irritation parameter': 'iris score', 'Basis': 'mean', 'Time point': '24/48/72h', 'Score': '0', 'Max score': '2'}, {'Irritation parameter': 'cornea score', 'Basis': 'mean', 'Time point': '24/48/72h', 'Score': '0', 'Max score': '4'}]</t>
  </si>
  <si>
    <t>219-154-7</t>
  </si>
  <si>
    <t>C[Si]1(O[Si](O[Si](O1)(C)CCC(F)(F)F)(C)CCC(F)(F)F)CCC(F)(F)F</t>
  </si>
  <si>
    <t>[{'Irritation parameter': 'other: Corneal opacity', 'Basis': 'mean', 'Time point': '24/48/72h', 'Score': '0', 'Max score': '0', 'Remarks': 'Value was zero for all three animals'}, {'Irritation parameter': 'other: Conjunctiva redness', 'Basis': 'mean', 'Time point': '24/48/72h', 'Score': '0.4', 'Max score': '0.7', 'Reversibility': 'fully reversible within: 48 hours', 'Remarks': 'Value is the mean of all three animals'}, {'Irritation parameter': 'other: iritis', 'Basis': 'mean', 'Time point': '24/48/72h', 'Score': '0', 'Max score': '0', 'Remarks': 'Value was zero for all three animals'}, {'Irritation parameter': 'other: Conjunctival swelling', 'Basis': 'mean', 'Time point': '24/48/72h', 'Score': '0.2', 'Max score': '0.3', 'Reversibility': 'fully reversible within: 48 hours', 'Remarks': 'Value is the mean of all three animals'}]</t>
  </si>
  <si>
    <t>219-787-9</t>
  </si>
  <si>
    <t>CO[Si](CCCCl)(OC)OC</t>
  </si>
  <si>
    <t>[{'Irritation parameter': 'cornea score', 'Basis': 'mean', 'Time point': '24/48/72h', 'Score': '1.3', 'Max score': '2', 'Reversibility': 'not fully reversible within: 72h'}, {'Irritation parameter': 'iris score', 'Basis': 'mean', 'Time point': '24/48/72h', 'Score': '1', 'Max score': '1', 'Reversibility': 'not fully reversible within: 22 days'}, {'Irritation parameter': 'chemosis score', 'Basis': 'mean', 'Time point': '24/48/72h', 'Score': '1', 'Max score': '3', 'Reversibility': 'not fully reversible within: 22 days'}, {'Irritation parameter': 'conjunctivae score', 'Basis': 'mean', 'Time point': '24/48/72h', 'Score': '1.8', 'Max score': '2'}]</t>
  </si>
  <si>
    <t>203-917-6</t>
  </si>
  <si>
    <t>CCCCCCCCO</t>
  </si>
  <si>
    <t>[{'Irritation parameter': 'cornea score', 'Basis': 'animal #1', 'Time point': '24 h - 48 h - 72 h', 'Score': '3', 'Max score': '4', 'Reversibility': 'not fully reversible within: 8 days'}, {'Irritation parameter': 'cornea score', 'Basis': 'animal #2', 'Time point': '24 h - 48 h - 72 h', 'Score': '3', 'Max score': '4', 'Reversibility': 'not fully reversible within: 8 days'}, {'Irritation parameter': 'iris score', 'Basis': 'mean (2 animals)', 'Time point': '24 h - 48 h - 72 h', 'Score': '0', 'Max score': '2', 'Reversibility': 'other: not applicable'}, {'Irritation parameter': 'conjunctivae score', 'Basis': 'animal #1', 'Time point': '24 h', 'Score': '0.66', 'Max score': '4', 'Reversibility': 'not reversible'}, {'Irritation parameter': 'conjunctivae score', 'Basis': 'animal #2', 'Time point': '24 h - 48 h', 'Score': '1.33', 'Max score': '4', 'Reversibility': 'not reversible'}, {'Irritation parameter': 'chemosis score', 'Basis': 'animal #1', 'Time point': '24 h - 48 h - 72 h', 'Score': '2.66', 'Max score': '4', 'Reversibility': 'not fully reversible within: 8 days'}, {'Irritation parameter': 'chemosis score', 'Basis': 'animal #2', 'Time point': '24 h - 48 h - 72 h', 'Score': '3.33', 'Max score': '4', 'Reversibility': 'not fully reversible within: 8 days'}]</t>
  </si>
  <si>
    <t>221-201-1</t>
  </si>
  <si>
    <t>CN(C)CCN(C)CCN(C)C</t>
  </si>
  <si>
    <t>[{'Irritation parameter': 'cornea score', 'Basis': 'mean', 'Time point': '24 h - 48 h - 72 h', 'Score': '0', 'Max score': '4'}, {'Irritation parameter': 'iris score', 'Basis': 'mean', 'Time point': '24 h - 48 h - 72 h', 'Score': '0', 'Max score': '2'}, {'Irritation parameter': 'conjunctivae score', 'Basis': 'mean', 'Time point': '24 h - 48 h - 72 h', 'Score': '0.4', 'Max score': '3', 'Reversibility': 'fully reversible within: 72 hours'}, {'Irritation parameter': 'chemosis score', 'Basis': 'mean', 'Time point': '24 h - 48 h - 72 h', 'Score': '0', 'Max score': '4'}]</t>
  </si>
  <si>
    <t>221-264-5</t>
  </si>
  <si>
    <t>C1=CC=C(C=C1)N=NC2=CC=C(C=C2)N3C(=O)C4=C5C(=CC=C6C5=C(C=C4)C7=C8C6=CC=C9C8=C(C=C7)C(=O)N(C9=O)C1=CC=C(C=C1)N=NC1=CC=CC=C1)C3=O</t>
  </si>
  <si>
    <t>[{'Irritation parameter': 'cornea score', 'Basis': 'mean', 'Time point': '24 h, 48, h, 72 h, 7 d', 'Score': '0', 'Max score': '4', 'Reversibility': 'other: no effects', 'Remarks': 'no effects'}, {'Irritation parameter': 'iris score', 'Basis': 'mean', 'Time point': '24 h, 48 h, 72 h, 7 d', 'Score': '0', 'Max score': '2', 'Reversibility': 'other: no effects', 'Remarks': 'no effects'}, {'Irritation parameter': 'conjunctivae score erythema', 'Basis': 'mean', 'Time point': '24 h, 48 h, 72 h, 7 d', 'Score': '0', 'Max score': '3', 'Reversibility': 'other: no effects', 'Remarks': 'no effects'}, {'Irritation parameter': 'chemosis score', 'Basis': 'mean', 'Time point': '24 h, 48 h, 72 h, 7d', 'Score': '0', 'Max score': '4', 'Reversibility': 'other: no effects', 'Remarks': 'no effects'}, {'Irritation parameter': 'other: discharge', 'Basis': 'mean', 'Time point': '24 h, 48 h, 72 h, 7 d', 'Score': '0', 'Max score': '3', 'Reversibility': 'other: no effects', 'Remarks': 'no effects'}, {'Irritation parameter': 'other: aqueous humour', 'Basis': 'mean', 'Time point': '24 h, 48 h, 72 h, 7 d', 'Score': '0', 'Max score': '3', 'Reversibility': 'other: no effects', 'Remarks': 'no effects'}]</t>
  </si>
  <si>
    <t>221-375-9</t>
  </si>
  <si>
    <t>CC(C)CCC(C)NC1=CC=C(C=C1)NC(C)CCC(C)C</t>
  </si>
  <si>
    <t>221-424-4</t>
  </si>
  <si>
    <t>C1=CC2=C(C=C1Cl)C(=O)C3=CC4=C(C=C3N2)C(=O)C5=C(N4)C=CC(=C5)Cl</t>
  </si>
  <si>
    <t>[{'Irritation parameter': 'overall irritation score', 'Basis': 'mean', 'Time point': '1, 24, 48 and 72 hr.', 'Score': 'ca. 0', 'Max score': '0', 'Reversibility': 'other: Not applicable'}]</t>
  </si>
  <si>
    <t>221-453-2</t>
  </si>
  <si>
    <t>CC(C)(C)C1=CC=C(C=C1)OCC2CO2</t>
  </si>
  <si>
    <t>[{'Irritation parameter': 'cornea score', 'Basis': 'mean out of all 6 animals', 'Time point': 'mean over 24, 48 and 72 h', 'Score': '0', 'Max score': '4', 'Reversibility': 'other: not applicable'}, {'Irritation parameter': 'iris score', 'Basis': 'mean out of all 6 animals', 'Time point': 'mean over 24, 48 and 72 h', 'Score': '0', 'Max score': '2', 'Reversibility': 'other: not applicable'}, {'Irritation parameter': 'conjunctivae score', 'Basis': 'mean out of all 6 animals', 'Time point': 'mean over 24, 48 and 72 h', 'Score': '0', 'Max score': '3', 'Reversibility': 'other: not applicable'}]</t>
  </si>
  <si>
    <t>221-573-5</t>
  </si>
  <si>
    <t>CC(C)(C)CC(C)(C)C1=CC(=C(C=C1)O)N2N=C3C=CC=CC3=N2</t>
  </si>
  <si>
    <t>[{'Irritation parameter': 'conjunctivae score', 'Basis': 'animal #1', 'Time point': '24 - 48 - 72h', 'Score': '2', 'Max score': '2', 'Reversibility': 'fully reversible within: 7 days'}, {'Irritation parameter': 'conjunctivae score', 'Basis': 'animal #2', 'Time point': '24 - 48 - 72h', 'Score': '2.33', 'Max score': '3', 'Reversibility': 'not fully reversible within: 7 d', 'Remarks': '(score at day 7 was 2)'}, {'Irritation parameter': 'conjunctivae score', 'Basis': 'animal #3', 'Time point': '24 - 48 - 72h', 'Score': '2', 'Max score': '3', 'Reversibility': 'not fully reversible within: 7 d', 'Remarks': '(score at day 7 was 1)'}, {'Irritation parameter': 'conjunctivae score', 'Basis': 'animal #4', 'Time point': '24 - 48 - 72h', 'Score': '0.66', 'Max score': '1', 'Reversibility': 'fully reversible within: 72 h'}, {'Irritation parameter': 'conjunctivae score', 'Basis': 'animal #5', 'Time point': '24 - 48 - 72h', 'Score': '2.33', 'Max score': '3', 'Reversibility': 'fully reversible within: 7 d'}, {'Irritation parameter': 'conjunctivae score', 'Basis': 'animal #6', 'Time point': '24 - 48 - 72h', 'Score': '1.33', 'Max score': '2', 'Reversibility': 'fully reversible within: 72 h'}, {'Irritation parameter': 'chemosis score', 'Basis': 'animal #1', 'Time point': '24 - 48 - 72 h', 'Score': '1.33', 'Max score': '2', 'Reversibility': 'fully reversible within: 7 d'}, {'Irritation parameter': 'chemosis score', 'Basis': 'animal #2', 'Time point': '24 - 48 - 72 h', 'Score': '2.33', 'Max score': '3', 'Reversibility': 'not fully reversible within: 7 d', 'Remarks': '(score at day 7 was 1)'}, {'Irritation parameter': 'chemosis score', 'Basis': 'animal #3', 'Time point': '24 - 48 - 72h', 'Score': '2.33', 'Max score': '3', 'Reversibility': 'not fully reversible within: 7 d', 'Remarks': '(score at day 7 was 1)'}, {'Irritation parameter': 'chemosis score', 'Basis': 'animal #4', 'Time point': '24 - 48 - 72 h', 'Score': '0.66', 'Max score': '1', 'Reversibility': 'fully reversible within: 72 h'}, {'Irritation parameter': 'chemosis score', 'Basis': 'animal #5', 'Time point': '24 - 48 - 72 h', 'Score': '1.33', 'Max score': '2', 'Reversibility': 'fully reversible within: 72 h'}, {'Irritation parameter': 'chemosis score', 'Basis': 'animal #6', 'Time point': '24 - 48 - 72 h', 'Score': '1', 'Max score': '2', 'Reversibility': 'fully reversible within: 72 h'}, {'Irritation parameter': 'cornea score (for each of the following animals)', 'Basis': 'animal: 1, 2, 3 and 5', 'Time point': '24 - 48 - 72 h', 'Score': '1', 'Max score': '1', 'Reversibility': 'not fully reversible within: 7 d in two cases (animal 2 and 3)', 'Remarks': '(score at day 7 for animal 2 and 3, respectively, was 1; effect was fully reversible within 7 days for animal 1 and 5)'}, {'Irritation parameter': 'cornea score', 'Basis': 'animal #4', 'Time point': '24 - 48 - 72 h', 'Score': '0.33', 'Max score': '1', 'Reversibility': 'fully reversible within: 48 h'}, {'Irritation parameter': 'cornea score', 'Basis': 'animal #6', 'Time point': '24 - 48 - 72 h', 'Score': '0.66', 'Max score': '1', 'Reversibility': 'fully reversible within: 72 h'}, {'Irritation parameter': 'iris score (for each of the following animals)', 'Basis': 'animal: 1 and 5', 'Time point': '24 - 48 - 72 h', 'Score': '0.6', 'Max score': '1', 'Reversibility': 'fully reversible within: 72 h'}, {'Irritation parameter': 'iris score (for each of the following animals)', 'Basis': 'animal: 2 and 3', 'Time point': '24 - 48 - 72 h', 'Score': '1', 'Max score': '1', 'Reversibility': 'not fully reversible within: 7 d', 'Remarks': '(score at day 7 for animal 2 and 3, respectively, was 1)'}, {'Irritation parameter': 'iris score (for each of the following animals)', 'Basis': 'animal: 4 and 6', 'Time point': '24 - 48 - 72 h', 'Score': '0', 'Max score': '0', 'Reversibility': 'other: not applicable', 'Remarks': '(no effect seen)'}]</t>
  </si>
  <si>
    <t>222-182-2</t>
  </si>
  <si>
    <t>C1=CC(=C(C=C1Cl)O)OC2=C(C=C(C=C2)Cl)Cl</t>
  </si>
  <si>
    <t>[{'Irritation parameter': 'cornea score', 'Basis': 'mean', 'Time point': '24, 48, 72 h', 'Score': '0', 'Max score': '4', 'Reversibility': 'other: no effects observed at any time points'}, {'Irritation parameter': 'iris score', 'Basis': 'mean', 'Time point': '24, 48, 72 h', 'Score': '0', 'Max score': '2', 'Reversibility': 'other: no effects observed at any time points'}, {'Irritation parameter': 'conjunctivae score redness', 'Basis': 'animal #1', 'Time point': 'mean of 24, 48, 72 h', 'Score': '0.67', 'Max score': '3', 'Reversibility': 'fully reversible within: 72 h'}, {'Irritation parameter': 'conjunctivae score redness', 'Basis': 'animal #2', 'Time point': 'mean of 24, 48, 72 h', 'Score': '0.33', 'Reversibility': 'fully reversible within: 72 h'}, {'Irritation parameter': 'conjunctivae score redness', 'Basis': 'animal #3', 'Time point': 'mean of 24, 48, 72 h', 'Score': '0', 'Reversibility': 'other: no effects observed at any time points'}, {'Irritation parameter': 'chemosis score', 'Basis': 'mean', 'Time point': '24, 48, 72 h', 'Score': '0', 'Max score': '4', 'Reversibility': 'other: no effects observed at any time points'}]</t>
  </si>
  <si>
    <t>222-530-3</t>
  </si>
  <si>
    <t>CC1=NN(C(=O)C1N=NC2=C(C=C(C=C2)C3=CC(=C(C=C3)N=NC4C(=NN(C4=O)C5=CC=CC=C5)C)Cl)Cl)C6=CC=CC=C6</t>
  </si>
  <si>
    <t>[{'Irritation parameter': 'cornea score', 'Basis': 'mean', 'Time point': '24, 48, and 72 hours', 'Score': '0', 'Max score': '4', 'Reversibility': 'other: not applicable - score = 0 at any time point'}, {'Irritation parameter': 'iris score', 'Basis': 'mean', 'Time point': '24, 48, and 72 hours', 'Score': '0', 'Max score': '2', 'Reversibility': 'other: not applicable - score = 0 at any time point'}, {'Irritation parameter': 'conjunctivae score', 'Basis': 'mean', 'Time point': '24, 48, and 72 hours', 'Score': '0.3', 'Max score': '3', 'Reversibility': 'fully reversible within: 72 hours'}, {'Irritation parameter': 'chemosis score', 'Basis': 'mean', 'Time point': '24, 48, and 72 hours', 'Score': '0', 'Max score': '4', 'Reversibility': 'other: not applicable - score = 0 at any time point'}]</t>
  </si>
  <si>
    <t>616-466-9</t>
  </si>
  <si>
    <t>CCOC(=O)C(C)OC(=O)C1=C(C=CC(=C1)OC2=C(C=C(C=C2)C(F)(F)F)Cl)[N+](=O)[O-]</t>
  </si>
  <si>
    <t>[{'Irritation parameter': 'cornea score', 'Basis': 'mean', 'Time point': '24, 48, 72 hours', 'Score': '0', 'Max score': '0'}, {'Irritation parameter': 'iris score', 'Basis': 'mean', 'Time point': '24, 48, 72 hours', 'Score': '0', 'Max score': '0'}, {'Irritation parameter': 'conjunctivae score', 'Basis': 'mean', 'Time point': '24, 48, 72 hours', 'Score': '0', 'Max score': '0'}, {'Irritation parameter': 'chemosis score', 'Basis': 'mean', 'Time point': '24, 48, 72 hours', 'Score': '0', 'Max score': '0'}]</t>
  </si>
  <si>
    <t>617-969-6</t>
  </si>
  <si>
    <t>CO[Si](CCCCCC[Si](OC)(OC)OC)(OC)OC</t>
  </si>
  <si>
    <t>[{'Irritation parameter': 'cornea score', 'Basis': 'mean over 3 animals and 3 time points', 'Time point': '24, 48, 72 h', 'Score': '1', 'Max score': '4', 'Reversibility': 'not reversible , as in one animal (# 2) corneal opacity grade 2 followed at 7, 14 21 days after instillation'}, {'Irritation parameter': 'cornea score', 'Basis': 'animal #1 mean over 3 time points', 'Time point': '24, 48, 72 h', 'Score': '1', 'Max score': '4', 'Reversibility': 'fully reversible within: 7 days'}, {'Irritation parameter': 'cornea score', 'Basis': 'animal #2 mean over 3 time points', 'Time point': '24, 48, 72 h', 'Score': '1', 'Max score': '4', 'Reversibility': 'not reversible , as corneal opacity grade 2 followed at 7, 14 21 days after instillation'}, {'Irritation parameter': 'cornea score', 'Basis': 'animal #3 mean over 3 time points', 'Time point': '24, 48, 72 h', 'Score': '1', 'Max score': '4', 'Reversibility': 'fully reversible within: 7 days'}, {'Irritation parameter': 'iris score', 'Basis': 'mean over 3 animals and 3 time points', 'Time point': '24, 48, 72 h', 'Score': '0.1', 'Max score': '2', 'Reversibility': 'fully reversible within: 48 hours'}, {'Irritation parameter': 'iris score', 'Basis': 'animal #1 mean over 3 time points', 'Time point': '24, 48, 72 h', 'Score': '0', 'Max score': '2', 'Reversibility': 'other: Iridic changes were not evident'}, {'Irritation parameter': 'iris score', 'Basis': 'animal #2 mean over 3 time points', 'Time point': '24, 48, 72 h', 'Score': '0', 'Max score': '2', 'Reversibility': 'other: Iridic changes were not evident'}, {'Irritation parameter': 'iris score', 'Basis': 'animal #3 mean over 3 time points', 'Time point': '24, 48, 72 h', 'Score': '0.3', 'Max score': '2', 'Reversibility': 'fully reversible within: 48 hours'}, {'Irritation parameter': 'conjunctivae score redness', 'Basis': 'mean over 3 animals and 3 time points', 'Time point': '24, 48, 72 h', 'Score': '1.3', 'Max score': '3', 'Reversibility': 'fully reversible within: 21 days'}, {'Irritation parameter': 'conjunctivae score redness', 'Basis': 'animal #1 mean over 3 time points', 'Time point': '24, 48, 72 h', 'Score': '1', 'Max score': '3', 'Reversibility': 'fully reversible within: 7 days'}, {'Irritation parameter': 'conjunctivae score redness', 'Basis': 'animal #2 mean over 3 time points', 'Time point': '24, 48, 72 h', 'Score': '2', 'Max score': '3', 'Reversibility': 'fully reversible within: 21 days'}, {'Irritation parameter': 'conjunctivae score redness', 'Basis': 'animal #3 mean over 3 time points', 'Time point': '24, 48, 72 h', 'Score': '1', 'Max score': '3', 'Reversibility': 'fully reversible within: 14 days'}, {'Irritation parameter': 'chemosis score', 'Basis': 'mean over 3 animals and 3 time points', 'Time point': '24, 48, 72 h', 'Score': '3.6', 'Max score': '4', 'Reversibility': 'not fully reversible within: 21 days in one (#2) of three animals'}, {'Irritation parameter': 'chemosis score', 'Basis': 'animal #1 mean over 3 time points', 'Time point': '24, 48, 72 h', 'Score': '3.3', 'Max score': '4', 'Reversibility': 'fully reversible within: 7 days'}, {'Irritation parameter': 'chemosis score', 'Basis': 'animal #2 mean over 3 time points', 'Time point': '24, 48, 72 h', 'Score': '3.7', 'Max score': '4', 'Reversibility': 'not fully reversible within: 21 days, but clear trend to reversibility as on Days 14 21 only grade 1'}, {'Irritation parameter': 'chemosis score', 'Basis': 'animal #3 mean over 3 time points', 'Time point': '24, 48, 72 h', 'Score': '3.7', 'Max score': '4', 'Reversibility': 'fully reversible within: 7 days'}, {'Irritation parameter': 'other: Discharge', 'Basis': 'mean over 3 animals and 3 time points', 'Time point': '24, 48, 72 h', 'Score': '1.2', 'Max score': '4', 'Reversibility': 'fully reversible within: 21 days'}, {'Irritation parameter': 'other: Discharge', 'Basis': 'animal #1 mean over 3 time points', 'Time point': '24, 48, 72 h', 'Score': '1.7', 'Max score': '4', 'Reversibility': 'fully reversible within: 7 days'}, {'Irritation parameter': 'other: Discharge', 'Basis': 'animal #2 mean over 3 time points', 'Time point': '24, 48, 72 h', 'Score': '1', 'Max score': '4', 'Reversibility': 'fully reversible within: 21 days'}, {'Irritation parameter': 'other: Discharge', 'Basis': 'animal #3 mean over 3 time points', 'Time point': '24, 48, 72 h', 'Score': '1', 'Max score': '4', 'Reversibility': 'fully reversible within: 7 days'}]</t>
  </si>
  <si>
    <t>286-304-6</t>
  </si>
  <si>
    <t>CCCCN(CCCC)CCO.CC(CO)O.C(=CC(=O)O)C(=O)O</t>
  </si>
  <si>
    <t>[{'Irritation parameter': 'cornea score', 'Basis': 'mean', 'Time point': '24, 48, 72 h', 'Score': '0', 'Max score': '4', 'Reversibility': 'other: no effects observed at any time point'}, {'Irritation parameter': 'iris score', 'Basis': 'mean', 'Time point': '24, 48, 72 h', 'Score': '0', 'Max score': '2', 'Reversibility': 'other: no effects observed at any time point'}, {'Irritation parameter': 'conjunctivae score', 'Basis': 'mean', 'Time point': '24, 48, 72 h', 'Score': '0', 'Max score': '3', 'Reversibility': 'other: no effects observed at any time point'}, {'Irritation parameter': 'chemosis score', 'Basis': 'mean', 'Time point': '24, 48, 72 h', 'Score': '0', 'Max score': '4', 'Reversibility': 'other: no effects observed at any time point'}]</t>
  </si>
  <si>
    <t>223-829-1</t>
  </si>
  <si>
    <t>CC1(COP(=S)(OC1)OP2(=S)OCC(CO2)(C)C)C</t>
  </si>
  <si>
    <t>[{'Irritation parameter': 'overall irritation score according to Draize', 'Basis': 'mean', 'Time point': '24h; 48h; 72h', 'Score': '26.4', 'Max score': '110', 'Reversibility': 'not fully reversible within: 8d', 'Remarks': 'rinsed (right) eye'}, {'Irritation parameter': 'overall irritation score according to Draize', 'Basis': 'mean', 'Time point': '24h; 48h; 72h', 'Score': '36.4', 'Max score': '110', 'Reversibility': 'not reversible', 'Remarks': 'not rinsed (left) eye'}, {'Irritation parameter': 'cornea score', 'Basis': 'mean', 'Time point': '24h; 48h; 72h', 'Score': '0.9', 'Max score': '4', 'Reversibility': 'not fully reversible within: 8d', 'Remarks': 'opacity; rinsed (right)eye'}, {'Irritation parameter': 'cornea score', 'Basis': 'mean', 'Time point': '24h; 48h; 72h', 'Score': '1', 'Max score': '4', 'Reversibility': 'not reversible', 'Remarks': 'opacity; not rinsed (left) eye'}, {'Irritation parameter': 'iris score', 'Basis': 'mean', 'Time point': '24h,; 48h; 72h', 'Score': '0.1', 'Max score': '2', 'Reversibility': 'not reversible', 'Remarks': 'rinsed (right) eye'}, {'Irritation parameter': 'iris score', 'Basis': 'mean', 'Time point': '24h; 48h; 72h', 'Score': '0.67', 'Max score': '2', 'Reversibility': 'not reversible', 'Remarks': 'not rinsed (left) eye'}, {'Irritation parameter': 'conjunctivae score redness', 'Basis': 'mean', 'Time point': '24h; 48h; 72h', 'Score': '2.7', 'Max score': '3', 'Reversibility': 'not reversible', 'Remarks': 'rinsed (right) eye'}, {'Irritation parameter': 'conjunctivae score redness', 'Basis': 'mean', 'Time point': '24h; 48h; 72h', 'Score': '2.8', 'Max score': '3', 'Reversibility': 'not reversible', 'Remarks': 'not rinsed (left) eye'}, {'Irritation parameter': 'chemosis score', 'Basis': 'mean', 'Time point': '24h; 48h; 72h', 'Score': '3.9', 'Max score': '4', 'Reversibility': 'not reversible', 'Remarks': 'rinsed (right) eye'}, {'Irritation parameter': 'chemosis score', 'Basis': 'mean', 'Time point': '24h; 48h; 72h', 'Score': '3.9', 'Max score': '4', 'Reversibility': 'not reversible', 'Remarks': 'not rinsed (left) eye'}]</t>
  </si>
  <si>
    <t>223-861-6</t>
  </si>
  <si>
    <t>CC1(CC(CC(C1)(C)CN=C=O)N=C=O)C</t>
  </si>
  <si>
    <t>[{'Irritation parameter': 'conjunctivae score Redness', 'Basis': 'animal: 72171 male', 'Time point': 'Highest score at 1, 24, 48 and 72 hours, 7, 14 and 21 days', 'Score': '2', 'Max score': '3', 'Reversibility': 'not reversible'}, {'Irritation parameter': 'chemosis score', 'Basis': 'animal: 72171 male', 'Time point': 'Highest score at 1, 24, 48 and 72 hours, 7, 14 and 21 days', 'Score': '2', 'Max score': '4', 'Reversibility': 'not reversible'}, {'Irritation parameter': 'cornea score', 'Basis': 'animal: 72171 male', 'Time point': 'Highest score at 1, 24, 48 and 72 hours, 7, 14 and 21 days', 'Score': '2', 'Max score': '4', 'Reversibility': 'not reversible'}, {'Irritation parameter': 'iris score', 'Basis': 'animal: 72171 male', 'Time point': 'Highest score at 1, 24, 48 and 72 hours, 7, 14 and 21 days', 'Score': '1', 'Max score': '2', 'Reversibility': 'not reversible'}, {'Irritation parameter': 'other: Discharge', 'Basis': 'animal: 72171 male', 'Time point': 'Highest score at 1, 24, 48 and 72 hours, 7, 14 and 21 days', 'Score': '2', 'Max score': '3', 'Reversibility': 'not fully reversible within: 21 days'}]</t>
  </si>
  <si>
    <t>223-989-2</t>
  </si>
  <si>
    <t>C1=CC(=CC=C1NC2=NC(=NC(=N2)Cl)Cl)S(=O)(=O)[O-].[Na+]</t>
  </si>
  <si>
    <t>[{'Irritation parameter': 'cornea score', 'Basis': 'mean', 'Time point': '24, 48 and 72 hours', 'Score': '0.5', 'Max score': '4', 'Reversibility': 'other: not reversible by day 3 in 2/6 animals', 'Remarks': 'concentration as supplied'}, {'Irritation parameter': 'iris score', 'Basis': 'mean', 'Time point': '24, 48 and 72 hours', 'Score': '0.6', 'Max score': '2', 'Reversibility': 'other: not reversible by day 3 in 4/6 animals', 'Remarks': 'concentration as supplied'}, {'Irritation parameter': 'conjunctivae score', 'Basis': 'mean', 'Time point': '24, 48 and 72 hours', 'Score': '1.6', 'Max score': '3', 'Reversibility': 'not reversible in 4/6 animals', 'Remarks': 'concentration as supplied'}, {'Irritation parameter': 'chemosis score', 'Basis': 'mean', 'Time point': '24, 48, 72 hours', 'Score': '1.8', 'Max score': '4', 'Reversibility': 'other: not reversible by day 3 in 6/6 animals', 'Remarks': 'concentration as supplied'}, {'Irritation parameter': 'cornea score', 'Basis': 'mean', 'Time point': '24, 48, 72 hours', 'Score': '0', 'Max score': '4', 'Reversibility': 'other: not applicable', 'Remarks': '50% in mineral oil'}, {'Irritation parameter': 'iris score', 'Basis': 'mean', 'Time point': '24, 48, 72 hours', 'Score': '0', 'Max score': '2', 'Reversibility': 'other: not applicable', 'Remarks': '50% in mineral oil'}, {'Irritation parameter': 'conjunctivae score', 'Basis': 'mean', 'Time point': '24, 48, 72 hours', 'Score': '0.4', 'Max score': '3', 'Reversibility': 'other: reversible by 72 hours', 'Remarks': '50% in mineral oil'}, {'Irritation parameter': 'chemosis score', 'Basis': 'mean', 'Time point': '24, 48, 72 hours', 'Score': '0.4', 'Max score': '4', 'Reversibility': 'other: not reversible by day 3 in 1/6 animals', 'Remarks': '50% mineral oil'}]</t>
  </si>
  <si>
    <t>224-235-5</t>
  </si>
  <si>
    <t>CCCCC(CC)COP(=S)(OCC(CC)CCCC)[S-].CCCCC(CC)COP(=S)(OCC(CC)CCCC)[S-].[Zn+2]</t>
  </si>
  <si>
    <t>224-548-7</t>
  </si>
  <si>
    <t>C1=CC=C(C=C1)NC2=NC(=NC(=N2)N(CCO)CCO)NC3=CC(=C(C=C3)C=CC4=C(C=C(C=C4)NC5=NC(=NC(=N5)NC6=CC=CC=C6)N(CCO)CCO)S(=O)(=O)O)S(=O)(=O)O</t>
  </si>
  <si>
    <t>[{'Irritation parameter': 'cornea score', 'Basis': 'other: mean of animal # 61, 66, 178 each', 'Time point': 'mean of 24, 48, 72 hrs', 'Score': '0', 'Reversibility': 'fully reversible', 'Remarks': 'no effects at any time'}, {'Irritation parameter': 'iris score', 'Basis': 'other: mean of animal # 61, 66, 178 each', 'Time point': 'mean of 24, 48 and 72 hrs', 'Score': '0', 'Reversibility': 'fully reversible', 'Remarks': 'no effects at any time'}, {'Irritation parameter': 'chemosis score', 'Basis': 'other: mean of animal # 61, 66, 178 each', 'Time point': 'mean of 24, 48 and 72 hrs', 'Score': '0', 'Reversibility': 'fully reversible within: 24 hrs'}, {'Irritation parameter': 'conjunctivae score', 'Basis': 'animal: # 61', 'Time point': 'mean of 24, 48 and 72 hrs', 'Score': '0.3', 'Reversibility': 'fully reversible within: 48 hrs'}, {'Irritation parameter': 'conjunctivae score', 'Basis': 'animal: # 66', 'Time point': 'mean of 24, 48 and 72 hrs', 'Score': '0.3', 'Reversibility': 'fully reversible within: 48 hrs'}, {'Irritation parameter': 'conjunctivae score', 'Basis': 'animal: # 178', 'Time point': 'mean of 24, 48 and 72 hrs', 'Score': '0', 'Reversibility': 'fully reversible within: 24 hrs'}]</t>
  </si>
  <si>
    <t>224-638-6</t>
  </si>
  <si>
    <t>CC(=O)CC(=O)NC1=CC(=C(C=C1OC)Cl)OC</t>
  </si>
  <si>
    <t>224-867-1</t>
  </si>
  <si>
    <t>CC(=O)C(C(=O)NC1=CC=CC=C1OC)N=NC2=C(C=C(C=C2)C3=CC(=C(C=C3)N=NC(C(=O)C)C(=O)NC4=CC=CC=C4OC)Cl)Cl</t>
  </si>
  <si>
    <t>[{'Irritation parameter': 'cornea score', 'Basis': 'mean', 'Time point': '24-48-72 h', 'Score': '0.4', 'Max score': '4', 'Reversibility': 'fully reversible within: 15 or 21 d'}, {'Irritation parameter': 'iris score', 'Basis': 'mean', 'Time point': '24-48-72 h', 'Score': '1', 'Max score': '2', 'Reversibility': 'fully reversible within: 15 or 21 d'}, {'Irritation parameter': 'conjunctivae score', 'Basis': 'mean', 'Time point': '24-48-72- h', 'Score': '2.1', 'Max score': '3', 'Reversibility': 'fully reversible within: 15 or 21 d'}, {'Irritation parameter': 'chemosis score', 'Basis': 'mean', 'Time point': '24-48-72 h', 'Score': '1.7', 'Max score': '4', 'Reversibility': 'fully reversible within: 15 or 21 d'}]</t>
  </si>
  <si>
    <t>225-208-0</t>
  </si>
  <si>
    <t>C1N(CN(CN1CCO)CCO)CCO</t>
  </si>
  <si>
    <t>[{'Irritation parameter': 'cornea score', 'Basis': 'mean', 'Time point': '24, 48, 72 h', 'Score': '0', 'Max score': '4', 'Reversibility': 'other: no effects'}, {'Irritation parameter': 'iris score', 'Basis': 'mean', 'Time point': '24, 48, 72 h', 'Score': '0', 'Max score': '2', 'Reversibility': 'other: no effects'}, {'Irritation parameter': 'conjunctivae score', 'Basis': 'animal #1', 'Time point': '24, 48, 72 h', 'Score': '0', 'Max score': '3', 'Reversibility': 'other: no effects'}, {'Irritation parameter': 'conjunctivae score', 'Basis': 'animal #2', 'Time point': '24, 48, 72 h', 'Score': '0.67', 'Max score': '3', 'Reversibility': 'fully reversible within: 72 h'}, {'Irritation parameter': 'chemosis score', 'Basis': 'mean', 'Time point': '24, 48, 72 h', 'Score': '0', 'Max score': '4', 'Reversibility': 'other: no effects'}]</t>
  </si>
  <si>
    <t>226-102-7</t>
  </si>
  <si>
    <t>[{'Irritation parameter': 'cornea score', 'Basis': 'mean (animal 1 -3)', 'Time point': '24 - 48 - 72 h', 'Score': '0.1', 'Max score': '4', 'Reversibility': 'fully reversible within: 24 - 48 h', 'Remarks': 'see table below for details'}, {'Irritation parameter': 'iris score', 'Basis': 'mean (animal 1 - 3)', 'Time point': '24 - 48 - 72 h', 'Score': '0', 'Max score': '2', 'Reversibility': 'other: no effects observed', 'Remarks': 'see table below for details'}, {'Irritation parameter': 'conjunctivae score', 'Basis': 'mean (animal 1 - 3)', 'Time point': '24 - 48 - 72 h', 'Score': '0.1', 'Max score': '3', 'Reversibility': 'fully reversible within: 24 - 48 h', 'Remarks': 'see table below for details'}, {'Irritation parameter': 'chemosis score', 'Basis': 'mean (animal 1 - 3)', 'Time point': '24 - 48 - 72 h', 'Score': '0.3', 'Max score': '4', 'Reversibility': 'fully reversible within: 48 - 72 h', 'Remarks': 'see table below for details'}]</t>
  </si>
  <si>
    <t>226-107-4</t>
  </si>
  <si>
    <t>CC1=C(C=C(C=C1)Cl)NC(=O)C2=CC(=C(C=C2)Cl)N=NC(C(=O)C)C(=O)NC3=CC(=C(C=C3C)NC(=O)C(C(=O)C)N=NC4=C(C=CC(=C4)C(=O)NC5=C(C=CC(=C5)Cl)C)Cl)C</t>
  </si>
  <si>
    <t>[{'Irritation parameter': 'iris score', 'Basis': 'mean', 'Time point': '1h, 24h, 48h and 72h', 'Score': '0', 'Max score': '2'}, {'Irritation parameter': 'cornea score', 'Basis': 'mean', 'Time point': '1, 24, 48 and 72h', 'Score': '0', 'Max score': '4'}, {'Irritation parameter': 'conjunctivae score', 'Basis': 'mean', 'Time point': '1 h', 'Score': '1', 'Max score': '3', 'Reversibility': 'fully reversible within: 48h'}, {'Irritation parameter': 'conjunctivae score', 'Basis': 'mean', 'Time point': '24h', 'Score': '0.5', 'Max score': '3', 'Reversibility': 'fully reversible within: 48h'}, {'Irritation parameter': 'chemosis score', 'Basis': 'mean', 'Time point': '1h', 'Score': '0.5', 'Max score': '4', 'Reversibility': 'fully reversible within: 24h'}]</t>
  </si>
  <si>
    <t>226-109-5</t>
  </si>
  <si>
    <t>CC1=CC(=C(C=C1)NN=C2C3=CC=CC=C3C=C(C2=O)C(=O)[O-])S(=O)(=O)[O-].[Ca+2]</t>
  </si>
  <si>
    <t>226-789-3</t>
  </si>
  <si>
    <t>CC1=CC=CC=C1NC(=O)C(C(=O)C)N=NC2=C(C=C(C=C2)C3=CC(=C(C=C3)N=NC(C(=O)C)C(=O)NC4=CC=CC=C4C)Cl)Cl</t>
  </si>
  <si>
    <t>226-939-8</t>
  </si>
  <si>
    <t>CC(=O)C(C(=O)NC1=CC(=C(C=C1OC)Cl)OC)N=NC2=C(C=C(C=C2)C3=CC(=C(C=C3)N=NC(C(=O)C)C(=O)NC4=CC(=C(C=C4OC)Cl)OC)Cl)Cl</t>
  </si>
  <si>
    <t>[{'Irritation parameter': 'overall irritation score', 'Basis': 'mean', 'Time point': 'Examination after 1, 24, 48 and 72 hours after application of the test item', 'Score': '0.3', 'Max score': '0.3', 'Reversibility': 'fully reversible'}]</t>
  </si>
  <si>
    <t>227-563-7</t>
  </si>
  <si>
    <t>C1CCC(=O)N(CC1)C(=O)NCCCCCCNC(=O)N2CCCCCC2=O</t>
  </si>
  <si>
    <t>[{'Irritation parameter': 'cornea score', 'Basis': 'mean', 'Time point': '24 h, 48 h, 72 h', 'Score': '0', 'Max score': '4', 'Reversibility': 'other: no effects', 'Remarks': 'mean: animals and time points'}, {'Irritation parameter': 'iris score', 'Basis': 'mean', 'Time point': '24, 48, 72 h', 'Score': '0', 'Max score': '4', 'Reversibility': 'other: no effects', 'Remarks': 'mean: animals and time points'}, {'Irritation parameter': 'conjunctivae score', 'Basis': 'animal #1', 'Time point': '24 h', 'Score': '1', 'Max score': '3', 'Reversibility': 'not fully reversible within: 48 h', 'Remarks': 'conjunctival redness'}, {'Irritation parameter': 'conjunctivae score', 'Basis': 'animal #1', 'Time point': '48 h', 'Score': '0', 'Max score': '3', 'Reversibility': 'other: no effects', 'Remarks': 'no effects'}, {'Irritation parameter': 'conjunctivae score', 'Basis': 'animal #1', 'Time point': '72 h', 'Score': '0', 'Max score': '3', 'Reversibility': 'other: no effects', 'Remarks': 'no effects'}, {'Irritation parameter': 'conjunctivae score', 'Basis': 'animal #2', 'Time point': '24 h', 'Score': '1', 'Max score': '3', 'Reversibility': 'fully reversible within: 48 h', 'Remarks': 'conjunctival redness'}, {'Irritation parameter': 'conjunctivae score', 'Basis': 'animal #2', 'Time point': '48 h', 'Score': '0', 'Max score': '3', 'Reversibility': 'other: no effects', 'Remarks': 'no effects'}, {'Irritation parameter': 'conjunctivae score', 'Basis': 'animal #2', 'Time point': '72 h', 'Score': '0', 'Max score': '3', 'Reversibility': 'other: no effects', 'Remarks': 'no effects'}, {'Irritation parameter': 'conjunctivae score', 'Basis': 'animal #3', 'Time point': '24 h', 'Score': '0', 'Max score': '3', 'Reversibility': 'other: no effects', 'Remarks': 'no effects'}, {'Irritation parameter': 'conjunctivae score', 'Basis': 'animal #3', 'Time point': '48 h', 'Score': '0', 'Max score': '3', 'Reversibility': 'other: no effects', 'Remarks': 'no effects'}, {'Irritation parameter': 'conjunctivae score', 'Basis': 'animal #3', 'Time point': '72 h', 'Score': '0', 'Max score': '3', 'Reversibility': 'other: no effects', 'Remarks': 'no effects'}]</t>
  </si>
  <si>
    <t>204-327-1</t>
  </si>
  <si>
    <t>CC1=CC(=C(C(=C1)C(C)(C)C)O)CC2=C(C(=CC(=C2)C)C(C)(C)C)O</t>
  </si>
  <si>
    <t>[{'Irritation parameter': 'cornea score', 'Basis': 'mean', 'Time point': '24,48 and 72h', 'Score': '0', 'Max score': '0', 'Remarks': 'Not washed'}, {'Irritation parameter': 'cornea score area', 'Basis': 'mean', 'Time point': '24, 48 and 72 h', 'Score': '0', 'Max score': '0', 'Remarks': 'not washed'}, {'Irritation parameter': 'iris score', 'Basis': 'mean', 'Time point': '24, 48 and 72 h', 'Score': '0', 'Max score': '0', 'Remarks': 'not washed'}, {'Irritation parameter': 'conjunctivae score', 'Basis': 'mean', 'Time point': '24, 48 and 72h', 'Score': '3', 'Max score': '3', 'Reversibility': 'not fully reversible within: 7 days', 'Remarks': 'not washed'}, {'Irritation parameter': 'chemosis score', 'Basis': 'mean', 'Time point': '24, 48 and 72 h', 'Score': '6.25', 'Max score': '4', 'Reversibility': 'not fully reversible within: 7 days', 'Remarks': 'not washed'}, {'Irritation parameter': 'conjunctivae score discharge', 'Basis': 'mean', 'Time point': '24,48 and 72h', 'Score': '3', 'Max score': '3', 'Reversibility': 'not fully reversible within: 7 days', 'Remarks': 'not washed'}, {'Irritation parameter': 'cornea score', 'Basis': 'mean', 'Time point': '24, 48 and 72 h', 'Score': '0', 'Max score': '0', 'Remarks': 'washed'}, {'Irritation parameter': 'cornea score area', 'Basis': 'mean', 'Time point': '24, 48 and 72h', 'Score': '0', 'Max score': '0', 'Remarks': 'washed'}, {'Irritation parameter': 'iris score', 'Basis': 'mean', 'Time point': '24,48 and 72h', 'Score': '0', 'Max score': '0', 'Remarks': 'washed'}, {'Irritation parameter': 'conjunctivae score', 'Basis': 'mean', 'Time point': '24, 48 and 72h', 'Score': '3', 'Max score': '3', 'Reversibility': 'not fully reversible within: 7 days', 'Remarks': 'washed'}, {'Irritation parameter': 'chemosis score', 'Basis': 'mean', 'Time point': '24, 48 and 72h', 'Score': '1.11', 'Max score': '3', 'Reversibility': 'not fully reversible within: 7 days', 'Remarks': 'washed'}, {'Irritation parameter': 'conjunctivae score discharge', 'Basis': 'mean', 'Time point': '24, 48 and 72h', 'Score': '1.88', 'Max score': '3', 'Reversibility': 'not fully reversible within: 7 days', 'Remarks': 'washed'}]</t>
  </si>
  <si>
    <t>231-668-3</t>
  </si>
  <si>
    <t>[O-]Cl.[Na+]</t>
  </si>
  <si>
    <t>[{'Irritation parameter': 'cornea score', 'Basis': 'animal #1', 'Time point': 'Mean values scored at 24, 48 and 72 h', 'Score': '0', 'Max score': '4'}, {'Irritation parameter': 'cornea score', 'Basis': 'animal #2', 'Time point': 'Mean values scored at 24, 48 and 72 h', 'Score': '0', 'Max score': '4'}, {'Irritation parameter': 'cornea score', 'Basis': 'animal #3', 'Time point': 'Mean values scored at 24, 48 and 72 h', 'Score': '0', 'Max score': '4'}, {'Irritation parameter': 'iris score', 'Basis': 'animal #1', 'Time point': 'Mean values scored at 24, 48 and 72 h', 'Score': '0', 'Max score': '2'}, {'Irritation parameter': 'iris score', 'Basis': 'animal #2', 'Time point': 'Mean values scored at 24, 48 and 72 h', 'Score': '0', 'Max score': '2'}, {'Irritation parameter': 'iris score', 'Basis': 'animal #3', 'Time point': 'Mean values scored at 24, 48 and 72 h', 'Score': '0', 'Max score': '2'}, {'Irritation parameter': 'conjunctivae score redness', 'Basis': 'animal #1', 'Time point': 'Mean values at 24, 48 and 72 h', 'Score': '0', 'Max score': '3', 'Reversibility': 'fully reversible within: 24 hours'}, {'Irritation parameter': 'conjunctivae score redness', 'Basis': 'animal #2', 'Time point': 'Mean values scored at 24, 48 and 72 h', 'Score': '0.3', 'Max score': '3', 'Reversibility': 'fully reversible within: 48 hours'}, {'Irritation parameter': 'conjunctivae score redness', 'Basis': 'animal #3', 'Time point': 'Mean values scored at 24, 48 and 72 h', 'Score': '0', 'Max score': '3', 'Reversibility': 'fully reversible within: 24 hours'}, {'Irritation parameter': 'chemosis score', 'Basis': 'animal #1', 'Time point': 'Mean values scored at 24, 48 and 72 h', 'Score': '0', 'Max score': '4'}, {'Irritation parameter': 'chemosis score', 'Basis': 'animal #2', 'Time point': 'Mean values scored at 24, 48 and 72 h', 'Score': '0', 'Max score': '4'}, {'Irritation parameter': 'chemosis score', 'Basis': 'animal #3', 'Time point': 'Mean values scored at 24, 48 and 72 h', 'Score': '0', 'Max score': '4'}]</t>
  </si>
  <si>
    <t>232-188-7</t>
  </si>
  <si>
    <t>[F-].[F-].[Ca+2]</t>
  </si>
  <si>
    <t>267-097-1</t>
  </si>
  <si>
    <t>CC(CN(CC(C)O)C1=NC(=NC(=N1)NC2=CC(=C(C=C2)C=CC3=C(C=C(C=C3)NC4=NC(=NC(=N4)NC5=CC=C(C=C5)S(=O)(=O)[O-])N(CC(C)O)CC(C)O)S(=O)(=O)[O-])S(=O)(=O)[O-])NC6=CC=C(C=C6)S(=O)(=O)[O-])O.[Na+].[Na+].[Na+].[Na+]</t>
  </si>
  <si>
    <t>[{'Irritation parameter': 'cornea score', 'Basis': 'animal #1', 'Time point': '24/48/72 h', 'Score': '1.7', 'Max score': '4', 'Reversibility': 'not fully reversible within: 8 days', 'Remarks': 'observation up to day 8'}, {'Irritation parameter': 'iris score', 'Basis': 'animal #1', 'Time point': '24/48/72 h', 'Score': '0', 'Max score': '2', 'Remarks': 'observation up to day 8'}, {'Irritation parameter': 'conjunctivae score', 'Basis': 'animal #1', 'Time point': '24/48/72 h', 'Score': '1.7', 'Max score': '3', 'Reversibility': 'fully reversible within: 48 h', 'Remarks': 'observation up to day 8'}, {'Irritation parameter': 'chemosis score', 'Basis': 'animal #1', 'Time point': '24/48/72 h', 'Score': '0.3', 'Max score': '4', 'Reversibility': 'fully reversible within: 8 days', 'Remarks': 'observation up to day 8'}, {'Irritation parameter': 'cornea score', 'Basis': 'animal #2', 'Time point': '24/48/72 h', 'Score': '2.3', 'Max score': '4', 'Reversibility': 'not fully reversible within: 8 days', 'Remarks': 'observation up to day 8, score at day 8: 3'}, {'Irritation parameter': 'iris score', 'Basis': 'animal #2', 'Time point': '24/48/72 h', 'Score': '0', 'Max score': '2', 'Remarks': 'observation up to day 8'}, {'Irritation parameter': 'conjunctivae score', 'Basis': 'animal #2', 'Time point': '24/48/72 h', 'Score': '1.7', 'Max score': '3', 'Reversibility': 'not fully reversible within: 8 days', 'Remarks': 'observation up to day 8'}, {'Irritation parameter': 'chemosis score', 'Basis': 'animal #2', 'Time point': '24/48/72 h', 'Score': '2', 'Max score': '4', 'Reversibility': 'not fully reversible within: 8 days', 'Remarks': 'observation up to day 8'}]</t>
  </si>
  <si>
    <t>214-222-2</t>
  </si>
  <si>
    <t>CC(C)(CO)COC(=O)C(C)(C)CO</t>
  </si>
  <si>
    <t>[{'Irritation parameter': 'cornea score', 'Basis': 'animal #1', 'Time point': '24-48-72 h', 'Score': '1', 'Max score': '4', 'Reversibility': 'not fully reversible within: 8 days'}, {'Irritation parameter': 'cornea score', 'Basis': 'animal #2', 'Time point': '24-48-72 h', 'Score': '1', 'Max score': '4', 'Reversibility': 'fully reversible within: 8 days'}, {'Irritation parameter': 'cornea score', 'Basis': 'animal #3', 'Time point': '24-48-72 h', 'Score': '1', 'Max score': '4', 'Reversibility': 'fully reversible within: 8 days'}, {'Irritation parameter': 'iris score', 'Basis': 'mean of 3 animals', 'Time point': '24-48-72 h', 'Score': '0', 'Max score': '2', 'Reversibility': 'other: not applicable'}, {'Irritation parameter': 'conjunctivae score', 'Basis': 'animal #1', 'Time point': '24-48-72 h', 'Score': '2', 'Max score': '3', 'Reversibility': 'not fully reversible within: 8 days'}, {'Irritation parameter': 'conjunctivae score', 'Basis': 'animal #2', 'Time point': '24-48-72 h', 'Score': '1.67', 'Max score': '3', 'Reversibility': 'fully reversible within: 8 days'}, {'Irritation parameter': 'conjunctivae score', 'Basis': 'animal #3', 'Time point': '24-48-72 h', 'Score': '2', 'Max score': '3', 'Reversibility': 'not fully reversible within: 8 days'}, {'Irritation parameter': 'chemosis score', 'Basis': 'animal #1', 'Time point': '24-48-72 h', 'Score': '1.33', 'Max score': '4', 'Reversibility': 'not fully reversible within: 8 days'}, {'Irritation parameter': 'chemosis score', 'Basis': 'animal #2', 'Time point': '24-48-72 h', 'Score': '1.33', 'Max score': '4', 'Reversibility': 'fully reversible within: 8 days'}, {'Irritation parameter': 'chemosis score', 'Basis': 'animal #3', 'Time point': '24-48-72 h', 'Score': '1.33', 'Max score': '4', 'Reversibility': 'fully reversible within: 8 days'}]</t>
  </si>
  <si>
    <t>209-141-4</t>
  </si>
  <si>
    <t>CC(=CCO)C</t>
  </si>
  <si>
    <t>[{'Irritation parameter': 'cornea score', 'Basis': 'mean', 'Time point': '24, 48 and 72 hours', 'Score': '1.22', 'Max score': '4', 'Reversibility': 'not fully reversible within: 21 days', 'Remarks': 'fully reversible in all but one animal within 10 days'}, {'Irritation parameter': 'iris score', 'Basis': 'mean', 'Time point': '24, 48, 72 hours', 'Score': '0.67', 'Max score': '2', 'Reversibility': 'not fully reversible within: 21 days', 'Remarks': 'fully reversible in all but one animal within 10 days'}, {'Irritation parameter': 'conjunctivae score', 'Basis': 'mean', 'Time point': '24, 48 and 72 hours', 'Score': '3', 'Max score': '3', 'Reversibility': 'not fully reversible within: 21 days', 'Remarks': 'fully reversible in all but one animal within 12 days'}, {'Irritation parameter': 'chemosis score', 'Basis': 'mean', 'Time point': '24, 48 and 72 hours', 'Score': '0.94', 'Max score': '4', 'Reversibility': 'not fully reversible within: 21 days', 'Remarks': 'fully reversible in all but one animal within 10 days'}]</t>
  </si>
  <si>
    <t>204-528-4</t>
  </si>
  <si>
    <t>CC(CN(CC(C)O)CC(C)O)O</t>
  </si>
  <si>
    <t>279-211-7</t>
  </si>
  <si>
    <t>CC1=C(C=C(C=C1)Cl)NN=C2C3=CC=CC=C3C=C(C2=O)C(=O)NC4=CC(=C(C=C4C)NC(=O)C5=CC6=CC=CC=C6C(=NNC7=C(C=CC(=C7)Cl)C)C5=O)C</t>
  </si>
  <si>
    <t>[{'Irritation parameter': 'cornea score', 'Basis': 'mean', 'Time point': '24h-48h-72h', 'Score': '0', 'Max score': '4', 'Reversibility': 'fully reversible within: 72 h'}, {'Irritation parameter': 'iris score', 'Basis': 'mean', 'Time point': '24h-48h-72h', 'Score': '0.4', 'Max score': '2', 'Reversibility': 'fully reversible within: 72 h'}, {'Irritation parameter': 'conjunctivae score', 'Basis': 'mean', 'Time point': '24h-48h-72h', 'Score': '0.6', 'Max score': '3', 'Reversibility': 'fully reversible within: 72 h'}, {'Irritation parameter': 'chemosis score', 'Basis': 'mean', 'Time point': '24h-48h-72h', 'Score': '0.2', 'Max score': '4', 'Reversibility': 'fully reversible within: 72 h'}]</t>
  </si>
  <si>
    <t>204-596-5</t>
  </si>
  <si>
    <t>CCCCC(CC)C=O</t>
  </si>
  <si>
    <t>228-771-0</t>
  </si>
  <si>
    <t>CC1=CC=C(C=C1)NC(=O)C(C(=O)C)N=NC2=C(C=C(C=C2)C3=CC(=C(C=C3)N=NC(C(=O)C)C(=O)NC4=CC=C(C=C4)C)Cl)Cl</t>
  </si>
  <si>
    <t>228-788-3</t>
  </si>
  <si>
    <t>CCOC(=O)C1=NN(C(=O)C1N=NC2=C(C=C(C=C2)C3=CC(=C(C=C3)N=NC4C(=NN(C4=O)C5=CC=CC=C5)C(=O)OCC)Cl)Cl)C6=CC=CC=C6</t>
  </si>
  <si>
    <t>[{'Irritation parameter': 'cornea score', 'Basis': 'other: mean score for all animals', 'Time point': '24, 48, 72 h', 'Score': '0'}, {'Irritation parameter': 'iris score', 'Basis': 'other: mean score for all animals', 'Time point': '24, 48, 72 h', 'Score': '0'}, {'Irritation parameter': 'conjunctivae score redness', 'Basis': 'other: mean score for animal 1', 'Time point': '24, 48, 72 h', 'Score': '0.3'}, {'Irritation parameter': 'conjunctivae score redness', 'Basis': 'other: mean score for animal 2', 'Time point': '24, 48, 72 h', 'Score': '0.67'}, {'Irritation parameter': 'conjunctivae score redness', 'Basis': 'other: mean score for animal 3', 'Time point': '24, 48, 72 h', 'Score': '0.67'}, {'Irritation parameter': 'chemosis score', 'Basis': 'other: mean score animal 1', 'Time point': '24, 48, 72 h', 'Score': '0.33'}, {'Irritation parameter': 'chemosis score', 'Basis': 'other: mean score for animal 2 and 3', 'Time point': '24, 48, 72 h', 'Score': '0'}]</t>
  </si>
  <si>
    <t>228-846-8</t>
  </si>
  <si>
    <t>CC(C)(CC(=C)C1=CC=CC=C1)C2=CC=CC=C2</t>
  </si>
  <si>
    <t>[{'Irritation parameter': 'cornea score', 'Basis': 'mean', 'Time point': '1 h', 'Score': '0', 'Reversibility': 'not fully reversible within: 15 days', 'Remarks': 'occurence of effects after 24 h'}, {'Irritation parameter': 'cornea score', 'Basis': 'animal #1', 'Time point': '24, 48 and 72 h', 'Score': '1', 'Reversibility': 'not reversible'}, {'Irritation parameter': 'cornea score', 'Basis': 'animal #2', 'Time point': '24, 48 and 72 h', 'Score': '1', 'Reversibility': 'fully reversible within: 15 days'}, {'Irritation parameter': 'cornea score', 'Basis': 'animal #3', 'Time point': '24, 48 and 72 h', 'Score': '1.7', 'Reversibility': 'fully reversible within: 15 days'}, {'Irritation parameter': 'iris score', 'Basis': 'mean', 'Time point': '1 h', 'Score': '0', 'Reversibility': 'fully reversible within: 15 days', 'Remarks': 'occurence of effects after 24 h'}, {'Irritation parameter': 'iris score', 'Basis': 'animal #1', 'Time point': '24, 48 and 72 h', 'Score': '1.3', 'Reversibility': 'fully reversible within: 15 days'}, {'Irritation parameter': 'iris score', 'Basis': 'animal #2', 'Time point': '24, 48 and 72 h', 'Score': '0.7', 'Reversibility': 'fully reversible within: 72 h'}, {'Irritation parameter': 'iris score', 'Basis': 'animal #3', 'Time point': '24,48 and 72 h', 'Score': '1', 'Reversibility': 'fully reversible within: 8 days'}, {'Irritation parameter': 'conjunctivae score', 'Basis': 'mean', 'Time point': '1 h', 'Score': '2', 'Reversibility': 'fully reversible within: 8 days'}, {'Irritation parameter': 'conjunctivae score', 'Basis': 'animal #1', 'Time point': '24, 48 and 72 h', 'Score': '2', 'Reversibility': 'fully reversible within: 8 days'}, {'Irritation parameter': 'conjunctivae score', 'Basis': 'animal #2', 'Time point': '24, 48 and 72 h', 'Score': '1', 'Reversibility': 'fully reversible within: 72 h'}, {'Irritation parameter': 'conjunctivae score', 'Basis': 'animal #3', 'Time point': '24, 48 and 72 h', 'Score': '2', 'Reversibility': 'fully reversible within: 8 days'}, {'Irritation parameter': 'chemosis score', 'Basis': 'mean', 'Time point': '1 h', 'Score': '2', 'Reversibility': 'fully reversible within: 8 days'}, {'Irritation parameter': 'chemosis score', 'Basis': 'animal #1', 'Time point': '24, 48 and 72 h', 'Score': '0.3', 'Reversibility': 'fully reversible within: 48 h'}, {'Irritation parameter': 'chemosis score', 'Basis': 'animal #2', 'Time point': '24,48 and 72 h', 'Score': '0.3', 'Reversibility': 'fully reversible within: 48 h'}, {'Irritation parameter': 'chemosis score', 'Basis': 'animal #3', 'Time point': '24, 47 and 72 h', 'Score': '1.3', 'Reversibility': 'fully reversible within: 8 days'}]</t>
  </si>
  <si>
    <t>204-589-7</t>
  </si>
  <si>
    <t>C1=CC=C(C=C1)OCCO</t>
  </si>
  <si>
    <t>[{'Irritation parameter': 'cornea score', 'Basis': 'mean', 'Time point': 'Mean score at 24, 48 and 72 hours', 'Score': '0', 'Max score': '4', 'Reversibility': 'other: No effects observed'}, {'Irritation parameter': 'iris score', 'Basis': 'mean', 'Time point': 'Mean score at 24, 48 and 72 hours', 'Score': '0', 'Max score': '2', 'Reversibility': 'other: No effects observed'}, {'Irritation parameter': 'other: redness', 'Basis': 'animal: 72094 Male', 'Time point': 'Mean score at 24, 48 and 72 hours', 'Score': '0.67', 'Max score': '3', 'Reversibility': 'fully reversible within: 72 hours'}, {'Irritation parameter': 'other: redness', 'Basis': 'animal: 72123 Male', 'Time point': 'Mean score at 24, 48 and 72 hours', 'Score': '0.33', 'Max score': '3', 'Reversibility': 'fully reversible within: 48 hours'}, {'Irritation parameter': 'other: redness', 'Basis': 'animal: 72125 Male', 'Time point': 'Mean score at 24, 48 and 72 hours', 'Score': '1', 'Max score': '3', 'Reversibility': 'fully reversible within: 72 hours'}, {'Irritation parameter': 'chemosis score', 'Basis': 'animal: 72094 and 72123 Male', 'Time point': 'Mean score at 24, 48 and 72 hours', 'Score': '0', 'Max score': '4', 'Reversibility': 'other: No effects observed'}, {'Irritation parameter': 'chemosis score', 'Basis': 'animal: 72123 Male', 'Time point': 'Mean score at 24, 48 and 72 hours', 'Score': '0.33', 'Max score': '4', 'Reversibility': 'fully reversible within: 48 hours'}]</t>
  </si>
  <si>
    <t>229-419-9</t>
  </si>
  <si>
    <t>CC(=O)C(C(=O)NC1=CC=CC=C1OC)N=NC2=C(C=C(C=C2)OC)[N+](=O)[O-]</t>
  </si>
  <si>
    <t>[{'Irritation parameter': 'cornea score', 'Basis': 'mean', 'Time point': '24, 48, 72 hours', 'Score': '0', 'Max score': '4'}, {'Irritation parameter': 'iris score', 'Basis': 'mean', 'Time point': '24, 48, 72 hours', 'Score': '0', 'Max score': '2'}, {'Irritation parameter': 'conjunctivae score redness', 'Basis': 'mean', 'Time point': '24, 48, 72 hours', 'Score': '0', 'Max score': '3', 'Reversibility': 'fully reversible within: 24 hours', 'Remarks': '2/3 animals showed a grade 1 redness at the 1-hour reading'}, {'Irritation parameter': 'chemosis score', 'Basis': 'mean', 'Time point': '24, 48, 72 hours', 'Score': '0', 'Max score': '4'}]</t>
  </si>
  <si>
    <t>229-440-3</t>
  </si>
  <si>
    <t>CC1=CC=CC=C1NC(=O)C2=CC3=CC=CC=C3C(=NNC4=CC(=C(C=C4Cl)Cl)Cl)C2=O</t>
  </si>
  <si>
    <t>[{'Irritation parameter': 'iris score', 'Basis': 'mean', 'Time point': '1h, 24h, 48h, 72h and 96h', 'Score': '0', 'Max score': '0'}, {'Irritation parameter': 'cornea score', 'Basis': 'mean', 'Time point': '1h and 24h', 'Score': '1', 'Max score': '1', 'Reversibility': 'fully reversible within: 4 days'}, {'Irritation parameter': 'cornea score', 'Basis': 'mean', 'Time point': '24, 48 and 72h', 'Score': '0.66', 'Max score': '1', 'Reversibility': 'fully reversible within: 4 days'}, {'Irritation parameter': 'conjunctivae score', 'Basis': 'mean', 'Time point': '24, 48 and 72h', 'Score': '0.33', 'Max score': '1', 'Reversibility': 'fully reversible within: 3 days', 'Remarks': 'Grade 1 redness of the conjunctivae observed in all animals at the 1h reading.'}, {'Irritation parameter': 'chemosis score', 'Basis': 'mean', 'Time point': '24, 48 and 72h', 'Score': '0.33', 'Max score': '1', 'Reversibility': 'fully reversible within: 2 days', 'Remarks': 'Grade 2 chemosis observed in animals with unrinsed eyes at the 1h reading.'}]</t>
  </si>
  <si>
    <t>230-303-5</t>
  </si>
  <si>
    <t>CC1=CC(=C(C=C1Cl)NN=C2C3=CC=CC=C3C=C(C2=O)C(=O)[O-])S(=O)(=O)[O-].[Ca+2]</t>
  </si>
  <si>
    <t>230-363-2</t>
  </si>
  <si>
    <t>CCC(=O)OCC=C(C)C=CC=C(C)C=CC1=C(CCCC1(C)C)C</t>
  </si>
  <si>
    <t>[{'Irritation parameter': 'cornea score', 'Basis': 'animal #1', 'Time point': '24-48-72 h', 'Score': '1', 'Max score': '4', 'Reversibility': 'fully reversible within: 8 days'}, {'Irritation parameter': 'cornea score', 'Basis': 'animal #2', 'Time point': '24-48-72 h', 'Score': '0', 'Max score': '4', 'Reversibility': 'other: not applicable'}, {'Irritation parameter': 'cornea score', 'Basis': 'animal #3', 'Time point': '24-48-72 h', 'Score': '1', 'Max score': '4', 'Reversibility': 'fully reversible within: 8 days'}, {'Irritation parameter': 'iris score', 'Basis': 'animal #1', 'Time point': '24-48-72 h', 'Score': '0', 'Max score': '2', 'Reversibility': 'other: not applicable'}, {'Irritation parameter': 'iris score', 'Basis': 'animal #2', 'Time point': '24-48-72 h', 'Score': '0', 'Max score': '2', 'Reversibility': 'other: not applicable'}, {'Irritation parameter': 'iris score', 'Basis': 'animal #3', 'Time point': '24-48-72 h', 'Score': '1', 'Max score': '2', 'Reversibility': 'fully reversible within: 8 days'}, {'Irritation parameter': 'conjunctivae score', 'Basis': 'animal #1', 'Time point': '24-48-72 h', 'Score': '1.67', 'Max score': '3', 'Reversibility': 'fully reversible within: 8 days'}, {'Irritation parameter': 'conjunctivae score', 'Basis': 'animal #2', 'Time point': '24-48-72 h', 'Score': '0.67', 'Max score': '3', 'Reversibility': 'fully reversible within: 72 h'}, {'Irritation parameter': 'conjunctivae score', 'Basis': 'animal #3', 'Time point': '24-48-72 h', 'Score': '2', 'Max score': '3', 'Reversibility': 'fully reversible within: 8 days'}, {'Irritation parameter': 'chemosis score', 'Basis': 'animal #1', 'Time point': '24-48-72 h', 'Score': '0.33', 'Max score': '4', 'Reversibility': 'fully reversible within: 48 h'}, {'Irritation parameter': 'chemosis score', 'Basis': 'animal #2', 'Time point': '24-48-72 h', 'Score': '0', 'Max score': '4', 'Reversibility': 'other: not applicable'}, {'Irritation parameter': 'chemosis score', 'Basis': 'animal #3', 'Time point': '24-48-72 h', 'Score': '0.33', 'Max score': '4', 'Reversibility': 'fully reversible within: 48 h'}]</t>
  </si>
  <si>
    <t>230-597-5</t>
  </si>
  <si>
    <t>CC(=CCCC(=CCCC(C)(C=C)O)C)C</t>
  </si>
  <si>
    <t>[{'Irritation parameter': 'conjunctivae score conjunctival swelling', 'Basis': 'animal #1', 'Time point': '1 h', 'Score': '1', 'Max score': '4', 'Reversibility': 'fully reversible within: 72 h'}, {'Irritation parameter': 'conjunctivae score conjunctival swelling', 'Basis': 'animal #1', 'Time point': '24, 48 and 72 h', 'Score': '0', 'Max score': '4'}, {'Irritation parameter': 'conjunctivae score conjunctival swelling', 'Basis': 'animal #2', 'Time point': '1 h', 'Score': '2', 'Max score': '4', 'Reversibility': 'fully reversible within: 72 h'}, {'Irritation parameter': 'conjunctivae score conjunctival swelling', 'Basis': 'animal #2', 'Time point': '24 h', 'Score': '1', 'Max score': '4', 'Reversibility': 'fully reversible within: 72 h'}, {'Irritation parameter': 'conjunctivae score conjunctival swelling', 'Basis': 'animal #2', 'Time point': '48 and 72 h', 'Score': '0', 'Max score': '4'}, {'Irritation parameter': 'conjunctivae score conjunctival swelling', 'Basis': 'animal #3', 'Time point': '1 h', 'Score': '2', 'Max score': '4', 'Reversibility': 'fully reversible within: 72 h'}, {'Irritation parameter': 'conjunctivae score conjunctival swelling', 'Basis': 'animal #3', 'Time point': '24 h', 'Score': '1', 'Max score': '4', 'Reversibility': 'fully reversible within: 72 h'}, {'Irritation parameter': 'conjunctivae score conjunctival swelling', 'Basis': 'animal #3', 'Time point': '48 and 72 h', 'Score': '0', 'Max score': '4'}, {'Irritation parameter': 'conjunctivae score conjunctival redness', 'Basis': 'animal #1', 'Time point': '1 h', 'Score': '2', 'Max score': '3', 'Reversibility': 'fully reversible within: 72 h'}, {'Irritation parameter': 'conjunctivae score conjunctival redness', 'Basis': 'animal #1', 'Time point': '24 h', 'Score': '1', 'Max score': '3', 'Reversibility': 'fully reversible within: 72 h'}, {'Irritation parameter': 'conjunctivae score conjunctival redness', 'Basis': 'animal #1', 'Time point': '48 and 72 h', 'Score': '0', 'Max score': '3'}, {'Irritation parameter': 'conjunctivae score conjunctival redness', 'Basis': 'animal #2', 'Time point': '1 h', 'Score': '2', 'Max score': '3', 'Reversibility': 'fully reversible within: 72 h'}, {'Irritation parameter': 'conjunctivae score', 'Basis': 'animal #2', 'Time point': '24, 48 and 72 h', 'Score': '0', 'Max score': '3'}, {'Irritation parameter': 'conjunctivae score conjunctival redness', 'Basis': 'animal #3', 'Time point': '1 h', 'Score': '3', 'Max score': '3', 'Reversibility': 'fully reversible within: 72 h'}, {'Irritation parameter': 'conjunctivae score conjunctival redness', 'Basis': 'animal #3', 'Time point': '24, 48 and 72 h', 'Score': '0', 'Max score': '3', 'Reversibility': 'fully reversible within: 72 h'}, {'Irritation parameter': 'iris score', 'Basis': 'other: all animals', 'Time point': 'all time points', 'Score': '0', 'Max score': '2'}, {'Irritation parameter': 'cornea score corneal opacity', 'Basis': 'other: all animals', 'Time point': 'all time points', 'Score': '0', 'Max score': '4'}]</t>
  </si>
  <si>
    <t>204-727-6</t>
  </si>
  <si>
    <t>CC(=O)OC1CC2CCC1(C2(C)C)C</t>
  </si>
  <si>
    <t>[{'Irritation parameter': 'cornea score', 'Basis': 'animal #1', 'Time point': '24 - 48 - 72 h', 'Score': '1', 'Max score': '4', 'Reversibility': 'not fully reversible within: 21 d'}, {'Irritation parameter': 'cornea score', 'Basis': 'animal #2', 'Time point': '24 - 48 - 72 h', 'Score': '1', 'Max score': '4', 'Reversibility': 'fully reversible within: 15 d'}, {'Irritation parameter': 'cornea score', 'Basis': 'animal #3', 'Time point': '24 - 48 - 72 h', 'Score': '1', 'Max score': '4', 'Reversibility': 'not fully reversible within: 21 d'}, {'Irritation parameter': 'cornea score', 'Basis': 'mean', 'Time point': '24 - 48 - 72 h', 'Score': '1', 'Max score': '4', 'Reversibility': 'not fully reversible within: 21 d', 'Remarks': 'loss of corneal tissue, loss of hair at the margins of the eyelids, small retractions in the eyelids and suppuration observed at the final reading; see table for details'}, {'Irritation parameter': 'iris score', 'Basis': 'animal #1', 'Time point': '24 - 48 - 72 h', 'Score': '0.67', 'Max score': '2', 'Reversibility': 'fully reversible within: 15 d'}, {'Irritation parameter': 'iris score', 'Basis': 'animal #2', 'Time point': '24 - 48 - 72 h', 'Score': '0', 'Max score': '2', 'Reversibility': 'other: no effect'}, {'Irritation parameter': 'iris score', 'Basis': 'animal #3', 'Time point': '24 - 48 - 72 h', 'Score': '0.33', 'Max score': '1', 'Reversibility': 'fully reversible within: 21 d'}, {'Irritation parameter': 'iris score', 'Basis': 'mean', 'Time point': '24 - 48 - 72 h', 'Score': '0.3', 'Max score': '2', 'Reversibility': 'not fully reversible within: 21 d'}, {'Irritation parameter': 'conjunctivae score', 'Basis': 'animal #1', 'Time point': '24 - 48 - 72 h', 'Score': '2', 'Max score': '3', 'Reversibility': 'not fully reversible within: 21 d'}, {'Irritation parameter': 'conjunctivae score', 'Basis': 'animal #2', 'Time point': '24 - 48 - 72 h', 'Score': '0.33', 'Max score': '3', 'Reversibility': 'fully reversible within: 8 d'}, {'Irritation parameter': 'conjunctivae score', 'Basis': 'animal #3', 'Time point': '24 - 48 - 72 h', 'Score': '1.33', 'Max score': '3', 'Reversibility': 'not fully reversible within: 21 d'}, {'Irritation parameter': 'conjunctivae score', 'Basis': 'mean', 'Time point': '24 - 48 - 72 h', 'Score': '1.2', 'Max score': '3', 'Reversibility': 'not fully reversible within: 21 d'}, {'Irritation parameter': 'chemosis score', 'Basis': 'animal #1', 'Time point': '24 - 48 - 72 h', 'Score': '1.67', 'Max score': '4', 'Reversibility': 'fully reversible within: 15 d'}, {'Irritation parameter': 'chemosis score', 'Basis': 'animal #2', 'Time point': '24 - 48 - 72 h', 'Score': '0', 'Max score': '4', 'Reversibility': 'other: no effect'}, {'Irritation parameter': 'chemosis score', 'Basis': 'animal #3', 'Time point': '24 - 48 - 72 h', 'Score': '0', 'Max score': '4', 'Reversibility': 'other: no effect'}, {'Irritation parameter': 'chemosis score', 'Basis': 'mean', 'Time point': '24 - 48 - 72 h', 'Score': '0.6', 'Max score': '4', 'Reversibility': 'fully reversible within: 15 d'}]</t>
  </si>
  <si>
    <t>289-214-5</t>
  </si>
  <si>
    <t>CC(=C)C(=O)OCCN1CCNC1=O</t>
  </si>
  <si>
    <t>[{'Irritation parameter': 'cornea score', 'Basis': 'mean', 'Time point': '24 h', 'Score': '1.16', 'Max score': '4', 'Reversibility': 'not fully reversible within: within 21 days', 'Remarks': 'irreversible damage; in 2 out of 6 rabbits corneal opacity score 2'}, {'Irritation parameter': 'iris score', 'Basis': 'mean', 'Time point': '72 h', 'Score': '0.83', 'Max score': '2', 'Reversibility': 'not fully reversible within: 21 days', 'Remarks': 'score 1 in 2 rabbits at day 21'}, {'Irritation parameter': 'conjunctivae score', 'Basis': 'mean', 'Time point': '24, 48, and 72 h', 'Score': '3', 'Max score': '3', 'Reversibility': 'not fully reversible within: 21 days', 'Remarks': 'score 1 in 3 rabbits at day 21'}, {'Irritation parameter': 'chemosis score', 'Basis': 'mean', 'Time point': '24 h', 'Score': '2.16', 'Max score': '4', 'Reversibility': 'fully reversible within: 13 days'}]</t>
  </si>
  <si>
    <t>204-781-0</t>
  </si>
  <si>
    <t>CC(C)(CO)CO</t>
  </si>
  <si>
    <t>[{'Irritation parameter': 'chemosis score', 'Basis': 'animal #1', 'Time point': 'mean score: 24, 48 and 72 hrs after application', 'Score': '3', 'Max score': '3', 'Reversibility': 'not reversible'}, {'Irritation parameter': 'other: redness', 'Basis': 'animal #1', 'Time point': 'mean score: 24, 48 and 72 hrs after application', 'Score': '2', 'Max score': '2', 'Reversibility': 'fully reversible'}, {'Irritation parameter': 'cornea score', 'Basis': 'animal #1', 'Time point': 'mean score: 24, 48 and 72 hrs after application', 'Score': '2', 'Max score': '2', 'Reversibility': 'not reversible'}]</t>
  </si>
  <si>
    <t>265-449-9</t>
  </si>
  <si>
    <t>CN(C)C1=CC=C(C=C1)C(=C2C=CC(=[N+](C)C)C=C2)C3=CC=C(C=C3)N(C)C.C1=CC=C(C=C1)NC2=CC=C(C=C2)N=NC3=CC(=CC=C3)S(=O)(=O)[O-]</t>
  </si>
  <si>
    <t>[{'Irritation parameter': 'cornea score', 'Basis': 'mean', 'Time point': '24, 48 and 72h', 'Score': '0', 'Max score': '4', 'Reversibility': 'other: not applicable'}, {'Irritation parameter': 'iris score', 'Basis': 'mean', 'Time point': '24, 48 and 72h', 'Score': '0', 'Max score': '2', 'Reversibility': 'other: not applicable'}, {'Irritation parameter': 'conjunctivae score', 'Basis': 'mean', 'Time point': '24, 48 and 72h', 'Score': '0', 'Max score': '3', 'Reversibility': 'other: not applicable'}, {'Irritation parameter': 'chemosis score', 'Basis': 'mean', 'Time point': '24, 48 and 72h', 'Score': '0', 'Max score': '4', 'Reversibility': 'other: not applicable'}]</t>
  </si>
  <si>
    <t>271-176-6</t>
  </si>
  <si>
    <t>CC(=O)C(C(=O)NC1=CC=C(C=C1)NC(=O)C(C(=O)C)N=NC2=C(C=CC(=C2)C(=O)OC)C(=O)OC)N=NC3=C(C=CC(=C3)C(=O)OC)C(=O)OC</t>
  </si>
  <si>
    <t>[{'Irritation parameter': 'cornea score', 'Basis': 'mean all animals', 'Time point': '1, 24, 48, 27 h', 'Score': '0', 'Max score': '0', 'Reversibility': 'other: not applicable'}, {'Irritation parameter': 'iris score', 'Basis': 'mean all animals', 'Time point': '1, 24, 48, 72 h', 'Score': '0', 'Max score': '0', 'Reversibility': 'other: not applicable'}, {'Irritation parameter': 'conjunctivae score', 'Basis': 'animal #1 mean', 'Time point': '1, 24, 48, 72 h', 'Score': '0.3', 'Max score': '2', 'Reversibility': 'fully reversible within: 48 h'}, {'Irritation parameter': 'conjunctivae score', 'Basis': 'animal #2 mean', 'Time point': '1, 24, 48, 72 h', 'Score': '0.3', 'Max score': '1', 'Reversibility': 'fully reversible within: 48 h'}, {'Irritation parameter': 'conjunctivae score', 'Basis': 'animal #3 mean', 'Time point': '1, 24, 48, 72 h', 'Score': '0.7', 'Max score': '2', 'Reversibility': 'fully reversible within: 72 h'}, {'Irritation parameter': 'chemosis score', 'Basis': 'animal #1 mean', 'Time point': '1, 24, 48, 72 h', 'Score': '0', 'Max score': '1', 'Reversibility': 'fully reversible within: 24 h'}, {'Irritation parameter': 'chemosis score', 'Basis': 'animal #2 mean', 'Time point': '1, 24, 48, 72 h', 'Score': '0', 'Max score': '1', 'Reversibility': 'fully reversible within: 24 h'}, {'Irritation parameter': 'chemosis score', 'Basis': 'animal #3 mean', 'Time point': '1, 24, 48, 72 h', 'Score': '0', 'Max score': '1', 'Reversibility': 'fully reversible within: 24 h'}]</t>
  </si>
  <si>
    <t>205-451-9</t>
  </si>
  <si>
    <t>CCOC(=O)C=CC(=O)OCC</t>
  </si>
  <si>
    <t>[{'Irritation parameter': 'chemosis score', 'Basis': 'animal #1 (mean score 1)', 'Time point': 'overall at 24, 48 and 72 hours', 'Score': '2'}, {'Irritation parameter': 'chemosis score', 'Basis': 'animal #2 (mean score 2)', 'Time point': 'overall at 24, 48 and 72 hours', 'Score': '3'}, {'Irritation parameter': 'chemosis score', 'Basis': 'animal #3 (mean score 3)', 'Time point': 'overall at 24, 48 and 72 hours', 'Score': '2'}, {'Irritation parameter': 'chemosis score', 'Max score': '3', 'Remarks': 'Max. duration, max. value at end of observation period related to all animals'}, {'Irritation parameter': 'chemosis score', 'Basis': 'mean (cumulative)', 'Time point': '72 hours', 'Score': '2.33'}, {'Irritation parameter': 'conjunctivae score', 'Basis': 'animal #1 (mean score 1)', 'Time point': 'overall at 24, 48 and 72 hours)', 'Score': '1.67'}, {'Irritation parameter': 'conjunctivae score', 'Basis': 'animal #2 (mean score 2)', 'Time point': 'overall at 24, 48 and 72 hours', 'Score': '2'}, {'Irritation parameter': 'conjunctivae score', 'Basis': 'animal #3 (mean score 3)', 'Time point': 'overall at 24, 48 and 72 hours', 'Score': '2'}, {'Irritation parameter': 'conjunctivae score', 'Max score': '2', 'Remarks': 'Max. duration, max. value at end of observation period related to all animals'}, {'Irritation parameter': 'conjunctivae score', 'Basis': 'mean (cumulative)', 'Time point': '72 hours', 'Score': '1.89'}, {'Irritation parameter': 'iris score', 'Basis': 'animal #1 (mean score 1)', 'Time point': 'overall at 24, 48 and 72 hours', 'Score': '1'}, {'Irritation parameter': 'iris score', 'Basis': 'animal #2 (mean score 2)', 'Time point': 'overall 24, 48 and 72 hours', 'Score': '1'}, {'Irritation parameter': 'iris score', 'Basis': 'animal #3 (mean score 3)', 'Time point': 'overall at 24, 48 and 72 hours', 'Score': '1'}, {'Irritation parameter': 'iris score', 'Max score': '1', 'Remarks': 'Max. duration, max. value at end of observation period related to all animals'}, {'Irritation parameter': 'iris score', 'Basis': 'mean (cumulative)', 'Time point': '72 hours', 'Score': '1'}, {'Irritation parameter': 'cornea score', 'Basis': 'animal #1 (mean score 1)', 'Time point': 'overall at 24, 48 and 72 hours', 'Score': '2'}, {'Irritation parameter': 'cornea score', 'Basis': 'animal #2 (mean score 2)', 'Time point': 'overall at 24, 48 and 72 hours', 'Score': '2'}, {'Irritation parameter': 'cornea score', 'Basis': 'animal #3 (mean score 3)', 'Time point': 'overall at 24, 48 and 72 hours', 'Score': '1.33'}, {'Irritation parameter': 'cornea score', 'Max score': '2', 'Remarks': 'Max. duration, max. value at end of observation period related to all animals'}, {'Irritation parameter': 'cornea score', 'Basis': 'mean (cumulative)', 'Time point': '72 hours', 'Score': '1.78'}]</t>
  </si>
  <si>
    <t>266-357-1</t>
  </si>
  <si>
    <t>C1=CC(=C(C=C1N)N)OCCO.Cl.Cl</t>
  </si>
  <si>
    <t>[{'Irritation parameter': 'cornea score', 'Basis': 'mean', 'Time point': '24 h - 48 h - 72 h', 'Score': '0', 'Max score': '4', 'Reversibility': 'other: no effects'}, {'Irritation parameter': 'iris score', 'Basis': 'mean', 'Time point': '24 h - 48 h - 72 h', 'Score': '0', 'Max score': '2', 'Reversibility': 'other: no effects'}, {'Irritation parameter': 'conjunctivae score', 'Basis': 'mean', 'Time point': '24 h - 48 h - 72 h', 'Score': '0', 'Max score': '3', 'Reversibility': 'other: no effects'}, {'Irritation parameter': 'chemosis score', 'Basis': 'mean', 'Time point': '24 h - 48 h - 72 h', 'Score': '0', 'Max score': '4', 'Reversibility': 'other: no effects'}]</t>
  </si>
  <si>
    <t>266-564-7</t>
  </si>
  <si>
    <t>C1=CC=C(C=C1)CCN2C(=O)C3=C4C(=CC=C5C4=C(C=C3)C6=C7C5=CC=C8C7=C(C=C6)C(=O)N(C8=O)CCC9=CC=CC=C9)C2=O</t>
  </si>
  <si>
    <t>[{'Irritation parameter': 'cornea score', 'Basis': 'mean out of all 4 animals', 'Time point': 'mean over 24, 48 and 72 h', 'Score': '0', 'Max score': '4', 'Reversibility': 'other: reversibility: not applicable'}, {'Irritation parameter': 'iris score', 'Basis': 'mean out of all 4 animals', 'Time point': 'mean over 24, 48 and 72 h', 'Score': '0', 'Max score': '2', 'Reversibility': 'other: reversibility: not applicable'}, {'Irritation parameter': 'conjunctivae score', 'Basis': 'mean out of all 4 animals', 'Time point': 'mean over 24, 48 and 72 h', 'Score': '0', 'Max score': '3', 'Reversibility': 'other: reversibility not applicable'}, {'Irritation parameter': 'chemosis score', 'Basis': 'mean out of all 4 animals', 'Time point': 'mean over 24, 48 and 72 h', 'Score': '0', 'Max score': '4', 'Reversibility': 'other: reversibility: not applicable'}]</t>
  </si>
  <si>
    <t>271-516-3</t>
  </si>
  <si>
    <t>CCCCCCCCCC(=O)O.CCCCCCCC(=O)O.CC(CO)O</t>
  </si>
  <si>
    <t>[{'Irritation parameter': 'cornea score', 'Basis': 'animal: #1, #2 and #3', 'Time point': '1h, 24h, 48h and 72h', 'Score': '0', 'Max score': '0'}, {'Irritation parameter': 'iris score', 'Basis': 'animal: #1, #2 and #3', 'Time point': '1h, 24h, 48h and 72h', 'Score': '0', 'Max score': '0'}, {'Irritation parameter': 'conjunctivae score redness', 'Basis': 'animal #3', 'Time point': '1h, 24h and 48h', 'Score': '1', 'Max score': '1', 'Reversibility': 'fully reversible within: 72h'}, {'Irritation parameter': 'conjunctivae score redness', 'Basis': 'animal #3', 'Time point': '72h', 'Score': '0', 'Max score': '1'}, {'Irritation parameter': 'conjunctivae score redness', 'Basis': 'animal: #2 and #3', 'Time point': '1h', 'Score': '1', 'Max score': '1', 'Reversibility': 'fully reversible within: 72h'}, {'Irritation parameter': 'conjunctivae score redness', 'Basis': 'animal: #2 and #3', 'Time point': '24h, 48h and 72h', 'Score': '0', 'Max score': '1'}, {'Irritation parameter': 'conjunctivae score chemosis', 'Basis': 'animal: #1, #2 and #3', 'Time point': '1h, 24h, 48h and 72h', 'Score': '0', 'Max score': '0'}]</t>
  </si>
  <si>
    <t>205-617-0</t>
  </si>
  <si>
    <t>CCCCC(CC)COC(=O)CC(CC(=O)OCC(CC)CCCC)(C(=O)OCC(CC)CCCC)OC(=O)C</t>
  </si>
  <si>
    <t>[{'Irritation parameter': 'cornea score', 'Basis': 'mean', 'Time point': '24, 48 and 72 hours', 'Score': '0', 'Max score': '4', 'Reversibility': 'other: no effects'}, {'Irritation parameter': 'iris score', 'Basis': 'mean', 'Time point': '24, 48 and 72 hours', 'Score': '0', 'Max score': '2', 'Reversibility': 'other: no effects'}, {'Irritation parameter': 'conjunctivae score', 'Basis': 'mean', 'Time point': '24, 48 and 72 hours', 'Score': '0.33 0.67', 'Max score': '3', 'Reversibility': 'fully reversible'}, {'Irritation parameter': 'chemosis score', 'Basis': 'mean', 'Time point': '24, 48 and 72 hours', 'Score': '0', 'Max score': '4', 'Reversibility': 'other: no effects'}]</t>
  </si>
  <si>
    <t>205-771-9</t>
  </si>
  <si>
    <t>COC1=CC=C(C=C1)OC</t>
  </si>
  <si>
    <t>271-533-6</t>
  </si>
  <si>
    <t>CCCCCCCCCC(CC)C1=CC=C(C=C1)S(=O)(=O)[O-].CCCCCCCCCC(CC)C1=CC=C(C=C1)S(=O)(=O)[O-].[Mg+2]</t>
  </si>
  <si>
    <t>[{'Irritation parameter': 'conjunctivae score Redness', 'Basis': 'animal: 68973 Male', 'Time point': '1, 24, 48 and 72 hours', 'Score': '2', 'Max score': '3', 'Reversibility': 'fully reversible within: 72 hours', 'Remarks': 'Highest score observed at 1 and 48 hours'}, {'Irritation parameter': 'conjunctivae score Redness', 'Basis': 'animal: 69013 Male', 'Time point': '1, 24, 48 and 72 hours', 'Score': '2', 'Max score': '3', 'Reversibility': 'fully reversible within: 72 hours', 'Remarks': 'Highest score observed at 1 and 48 hours'}, {'Irritation parameter': 'conjunctivae score chemosis', 'Basis': 'animal: 68973 Male', 'Time point': '1 , 24, 48 and 72 hours', 'Score': '2', 'Max score': '4', 'Reversibility': 'fully reversible within: 48 hours', 'Remarks': 'Highest score observed at 1 hour'}, {'Irritation parameter': 'conjunctivae score chemosis score', 'Basis': 'animal: 69013 Male', 'Time point': '1, 24, 48 and 72 hours', 'Score': '2', 'Max score': '4', 'Reversibility': 'fully reversible within: 48 hours', 'Remarks': 'Highest score observed at 1 hour'}, {'Irritation parameter': 'cornea score', 'Basis': 'animal: 68973 Male', 'Time point': '1, 24, 48 and 72 hours', 'Score': '0', 'Max score': '4', 'Reversibility': 'other: No effect noted'}, {'Irritation parameter': 'cornea score', 'Basis': 'animal: 69013 Male', 'Time point': '1, 24, 48 and 72 hours', 'Score': '0', 'Max score': '4', 'Reversibility': 'other: No effect noted'}, {'Irritation parameter': 'iris score', 'Basis': 'animal: 68973 Male', 'Time point': '1, 24, 48 and 72 hours', 'Score': '0', 'Max score': '2', 'Reversibility': 'other: no effect noted'}, {'Irritation parameter': 'iris score', 'Basis': 'animal: 69013 Male', 'Time point': '1, 24, 48 and 72 hours', 'Score': '0', 'Max score': '2', 'Reversibility': 'other: no effect noted'}]</t>
  </si>
  <si>
    <t>267-140-4</t>
  </si>
  <si>
    <t>CC1=CCC(C1(C)C)C=CC(C)C(C)O</t>
  </si>
  <si>
    <t>[{'Irritation parameter': 'cornea score', 'Basis': 'mean of 6 animals', 'Time point': 'mean of data at 24, 48, 72 h', 'Score': '2.8', 'Max score': '4', 'Reversibility': 'other: considered in this report likely to be irreversible'}, {'Irritation parameter': 'conjunctivae score', 'Basis': 'mean of 6 animals', 'Time point': 'mean of data at 24, 48, 72 h', 'Score': '2.3', 'Max score': '3', 'Reversibility': 'other: considered in this report likely to be irreversible'}, {'Irritation parameter': 'chemosis score', 'Basis': 'mean of 6 animals', 'Time point': 'mean of data at 24, 48, 72 h', 'Score': '1.6', 'Max score': '4', 'Reversibility': 'other: considered in this report likely to be irreversible'}]</t>
  </si>
  <si>
    <t>213-048-4</t>
  </si>
  <si>
    <t>CCO[Si](CCCN)(OCC)OCC</t>
  </si>
  <si>
    <t>[{'Irritation parameter': 'overall irritation score', 'Basis': 'mean', 'Time point': '1, 24, 48 and 72 hours', 'Score': '2.5', 'Max score': '2.5', 'Reversibility': 'fully reversible'}]</t>
  </si>
  <si>
    <t>238-914-9</t>
  </si>
  <si>
    <t>C(CN)N.OP(=O)(O)O</t>
  </si>
  <si>
    <t>[{'Irritation parameter': 'cornea score (unwashed eyes)', 'Basis': 'animal #1', 'Time point': 'mean over 24, 48 and 72 hours after treatment', 'Score': '0.66', 'Max score': '4', 'Reversibility': 'fully reversible within: 3 days'}, {'Irritation parameter': 'cornea score (unwashed eye)', 'Basis': 'animal #2', 'Time point': 'mean over 24, 48 and 72 hours after treatment', 'Score': '0', 'Max score': '4', 'Reversibility': 'other: not applicable'}, {'Irritation parameter': 'cornea score (unwashed eye)', 'Basis': 'animal #3', 'Time point': 'mean over 24, 48 and 72 hours after treatment', 'Score': '1.33', 'Max score': '4', 'Reversibility': 'fully reversible within: 4 days'}, {'Irritation parameter': 'cornea score (washed eye)', 'Basis': 'mean of animal # 4, 5 and 6', 'Time point': 'mean over 24, 48 and 72 hours after treatment', 'Score': '0', 'Max score': '4', 'Reversibility': 'other: not applicable'}, {'Irritation parameter': 'iris score (washed and unwashed eye)', 'Basis': 'mean (of all 6 animals)', 'Time point': 'mean over 24, 48 and 72 hours after treatment', 'Score': '0', 'Max score': '2', 'Reversibility': 'other: not applicable'}, {'Irritation parameter': 'conjunctivae score (unwashed eye)', 'Basis': 'animal #1', 'Time point': 'mean over 24, 48 and 72 hours after treatment', 'Score': '0', 'Max score': '3', 'Reversibility': 'other: not applicable'}, {'Irritation parameter': 'conjunctivae score (unwashed eye)', 'Basis': 'animal #2', 'Time point': 'mean over 48 and 72 hours after treatment', 'Score': '0', 'Max score': '3', 'Reversibility': 'fully reversible within: 48 hours', 'Remarks': 'Due to reporting style, draize scores at 24 hours could not be deciphered. However, effect that occurred at 24 hours was reversible within 48 hours.'}, {'Irritation parameter': 'conjunctivae score (unwashed eye)', 'Basis': 'animal #3', 'Remarks': 'Due to reporting style, draize scores could not be deciphered. However, effect that occurred was reversible within 7 days.'}, {'Irritation parameter': 'conjunctivae score (washed eye)', 'Basis': 'mean of animal # 4, 5 and 6', 'Time point': 'mean over 24, 48 and 72 hours after treatment', 'Score': '0', 'Max score': '3', 'Reversibility': 'other: not applicable'}, {'Irritation parameter': 'chemosis score (unwashed eye)', 'Basis': 'animal #1', 'Time point': 'mean over 24, 48 and 72 hours after treatment', 'Score': '0', 'Max score': '4', 'Reversibility': 'other: not applicable'}, {'Irritation parameter': 'chemosis score (unwashed eye)', 'Basis': 'animal #2', 'Time point': 'mean over 48 and 72 hours after treatment', 'Score': '0', 'Max score': '4', 'Reversibility': 'fully reversible within: 48', 'Remarks': 'Due to reporting style, draize scores at 24 hours could not be deciphered. However, effect that occurred at 24 hours was reversible within 48 hours.'}, {'Irritation parameter': 'chemosis score (unwashed eye)', 'Basis': 'animal #3', 'Remarks': 'Due to reporting style, draize scores could not be deciphered. However, effect that occurred was reversible within 7 days.'}, {'Irritation parameter': 'chemosis score (washed eyes)', 'Basis': 'mean mean of animal # 4, 5 and 6', 'Time point': 'mean over 24, 48 and 72 hours after treatment', 'Score': '0', 'Max score': '4', 'Reversibility': 'other: not applicable'}]</t>
  </si>
  <si>
    <t>274-570-6</t>
  </si>
  <si>
    <t>CC(C)(C1=CC=CC=C1)C2=CC(=C(C(=C2)N3N=C4C=CC=CC4=N3)O)C(C)(C)C5=CC=CC=C5</t>
  </si>
  <si>
    <t>[{'Irritation parameter': 'cornea score', 'Basis': 'animal #1', 'Time point': '24, 48, 72h', 'Score': 'ca. 2.5', 'Max score': '4', 'Reversibility': 'not reversible', 'Remarks': 'short observation period (8 days)'}, {'Irritation parameter': 'iris score', 'Basis': 'animal #1', 'Time point': '24, 48, 72h', 'Score': '= 0', 'Max score': '2', 'Reversibility': 'no data', 'Remarks': 'irritation index could not be read because of staining due to the color of the test substance and/or because of severe corneal opacity'}, {'Irritation parameter': 'conjunctivae score', 'Basis': 'animal #1', 'Time point': '24, 48, 72h', 'Score': '2', 'Max score': '3', 'Reversibility': 'not reversible', 'Remarks': 'short observation period (8 days)'}, {'Irritation parameter': 'chemosis score', 'Basis': 'animal #1', 'Time point': '24, 48, 72h', 'Score': '2', 'Max score': '4', 'Reversibility': 'not reversible', 'Remarks': 'short observation period (8 days)'}]</t>
  </si>
  <si>
    <t>278-859-8</t>
  </si>
  <si>
    <t>CCN(CC)C1=CC=C(C=C1)C=C(C#N)C(=O)OCCC[N+](C)(C)CCOC(=O)C(=CC2=CC=C(C=C2)N(CC)CC)C#N.[Cl-]</t>
  </si>
  <si>
    <t>[{'Irritation parameter': 'other: PII', 'Basis': 'mean', 'Time point': '7 days', 'Score': '29.6', 'Remarks': 'Unrinsed eyes'}, {'Irritation parameter': 'other: PII', 'Basis': 'mean', 'Time point': '7 days', 'Score': '22.1', 'Remarks': 'Rinsed eyes'}, {'Irritation parameter': 'cornea score', 'Basis': 'mean of 6 animals', 'Time point': 'mean of 24, 48 and 72 hour evaluations', 'Score': '1', 'Max score': '1', 'Reversibility': 'not fully reversible within: 7 days', 'Remarks': 'Unrinsed eyes'}, {'Irritation parameter': 'cornea score', 'Basis': 'mean of 3 animals', 'Time point': 'mean of 24, 48 and 72 hour evaluations', 'Score': '1', 'Max score': '1', 'Reversibility': 'not fully reversible within: 7 days', 'Remarks': 'Rinsed eyes'}, {'Irritation parameter': 'iris score', 'Basis': 'mean of 6 animals', 'Time point': 'mean of 24, 48 and 72 hour evaluations', 'Score': '0.5', 'Max score': '1', 'Reversibility': 'not fully reversible within: 7 days', 'Remarks': 'Unrinsed eyes'}, {'Irritation parameter': 'iris score', 'Basis': 'mean of 3 animals', 'Time point': 'mean of 24, 48 and 72 hour evaluations', 'Score': '0', 'Max score': '0', 'Reversibility': 'other: not applicable', 'Remarks': 'Rinsed eyes'}, {'Irritation parameter': 'conjunctivae score', 'Basis': 'mean of 6 animals', 'Time point': 'mean of 24, 48 and 72 hour evaluations', 'Score': '2.9', 'Max score': '3', 'Reversibility': 'not fully reversible within: 7 days', 'Remarks': 'Unrinsed eyes'}, {'Irritation parameter': 'conjunctivae score', 'Basis': 'mean of 3 animals', 'Time point': 'mean of 24, 48 and 72 hour evaluations', 'Score': '3', 'Max score': '3', 'Reversibility': 'not fully reversible within: 7 days', 'Remarks': 'Rinsed eyes'}, {'Irritation parameter': 'chemosis score', 'Basis': 'mean of 6 animals', 'Time point': 'mean of 24, 48 and 72 hour evaluations', 'Score': '2.8', 'Max score': '3', 'Reversibility': 'not fully reversible within: 7 days', 'Remarks': 'Unrinsed eyes'}, {'Irritation parameter': 'chemosis score', 'Basis': 'mean of 3 animals', 'Time point': 'mean of 24, 48 and 72 hour evaluations', 'Score': '2.7', 'Max score': '3', 'Reversibility': 'not fully reversible within: 7 days', 'Remarks': 'Rinsed eyes'}, {'Irritation parameter': 'other: discharge', 'Basis': 'mean of 6 animals', 'Time point': 'mean of 24, 48 and 72 hour evaluations', 'Score': '2.7', 'Max score': '3', 'Reversibility': 'not fully reversible within: 7 days', 'Remarks': 'Unrinsed eyes'}, {'Irritation parameter': 'other: discharge', 'Basis': 'mean of 3 animals', 'Time point': 'mean of 24, 48 and 72 hour evaluations', 'Score': '2.6', 'Max score': '3', 'Reversibility': 'not fully reversible within: 7 days', 'Remarks': 'Rinsed eyes'}]</t>
  </si>
  <si>
    <t>268-500-3</t>
  </si>
  <si>
    <t>CCCCCCCC[Sn](CCCCCCCC)(OC(=O)C=CC(=O)OCC)OC(=O)C=CC(=O)OCC</t>
  </si>
  <si>
    <t>[{'Irritation parameter': 'cornea score', 'Basis': 'mean', 'Time point': 'mean of 24-48-72 h', 'Score': '0', 'Max score': '4', 'Reversibility': 'other: not applicable'}, {'Irritation parameter': 'iris score', 'Basis': 'mean', 'Time point': 'mean of 24-48-72 h', 'Score': '0', 'Max score': '2', 'Reversibility': 'other: not applicable'}, {'Irritation parameter': 'conjunctivae score redness', 'Basis': 'animal #1', 'Time point': 'mean of 24-48-72 h', 'Score': '1', 'Max score': '3', 'Reversibility': 'fully reversible within: 7 days'}, {'Irritation parameter': 'conjunctivae score redness', 'Basis': 'animal #2', 'Time point': 'mean of 24-48-72 h', 'Score': '1', 'Max score': '3', 'Reversibility': 'fully reversible within: 10 days'}, {'Irritation parameter': 'conjunctivae score redness', 'Basis': 'animal #3', 'Time point': 'mean of 24-48-72 h', 'Score': '1', 'Max score': '3', 'Reversibility': 'fully reversible within: 14 days'}, {'Irritation parameter': 'chemosis score', 'Basis': 'animal #1', 'Time point': 'mean of 24-48-72 h', 'Score': '0', 'Max score': '4', 'Reversibility': 'fully reversible not applicable'}, {'Irritation parameter': 'chemosis score', 'Basis': 'animal #2', 'Time point': 'mean of 24-48-72 h', 'Score': '0.33', 'Max score': '4', 'Reversibility': 'fully reversible within: 48 hours'}, {'Irritation parameter': 'chemosis score', 'Basis': 'animal #3', 'Time point': 'mean of 24-48-72 h', 'Score': '0', 'Max score': '4', 'Reversibility': 'fully reversible not applicable'}]</t>
  </si>
  <si>
    <t>235-427-3</t>
  </si>
  <si>
    <t>CC(=O)C(C(=O)NC1=CC(=C(C=C1OC)Cl)OC)N=NC2=CC(=C(C=C2OC)S(=O)(=O)NC3=CC=CC=C3)OC</t>
  </si>
  <si>
    <t>[{'Irritation parameter': 'cornea score', 'Basis': 'mean', 'Time point': '24/48/72 hours', 'Score': '0'}, {'Irritation parameter': 'iris score', 'Basis': 'mean', 'Time point': '24/48/72 hours', 'Score': '0'}, {'Irritation parameter': 'conjunctivae score', 'Basis': 'mean', 'Time point': '24/48/72 hours', 'Score': '0.7', 'Reversibility': 'fully reversible within: 72 hours', 'Remarks': 'The mean individual scores of the animals were: 0.7 in 3/3 animals'}, {'Irritation parameter': 'chemosis score', 'Basis': 'mean', 'Time point': '24/48/72 hours', 'Score': '0.1', 'Reversibility': 'fully reversible within: 48 hours', 'Remarks': 'The mean individual scores of the animals were: 0 in 2/3 animals, 0.3 in 1/3 animals'}]</t>
  </si>
  <si>
    <t>268-692-9</t>
  </si>
  <si>
    <t>C1=CC=C(C=C1)C[N+]2=CC=CC(=C2)C(=O)[O-].[Na+].[Cl-]</t>
  </si>
  <si>
    <t>272-238-5</t>
  </si>
  <si>
    <t>CCC(C)OP(=S)(OC(C)CC(C)C)[S-].CCC(C)OP(=S)(OC(C)CC(C)C)[S-].[Zn+2]</t>
  </si>
  <si>
    <t>[{'Irritation parameter': 'cornea score', 'Basis': 'mean', 'Time point': '24 +48 + 72 h', 'Score': '0', 'Max score': '4'}, {'Irritation parameter': 'iris score', 'Basis': 'mean', 'Time point': '24 +48 + 72 h', 'Score': '0', 'Max score': '2'}, {'Irritation parameter': 'conjunctivae score', 'Basis': 'mean', 'Time point': '24 +48 + 72 h', 'Score': '0', 'Max score': '3'}, {'Irritation parameter': 'chemosis score', 'Basis': 'mean', 'Time point': '24 +48 + 72 h', 'Score': '0', 'Max score': '4'}]</t>
  </si>
  <si>
    <t>231-626-4</t>
  </si>
  <si>
    <t>CCCCC(CC)COC(=O)CS</t>
  </si>
  <si>
    <t>[{'Irritation parameter': 'cornea score', 'Basis': 'mean', 'Time point': '24-72 h', 'Score': '3.89', 'Max score': '4', 'Reversibility': 'not reversible (within 21 d)', 'Remarks': 'Unwashed eyes'}, {'Irritation parameter': 'iris score', 'Basis': 'mean', 'Time point': '24-72 h', 'Score': '2', 'Max score': '2', 'Reversibility': 'not reversible (within 21 d)', 'Remarks': 'Unwashed eyes'}, {'Irritation parameter': 'conjunctivae score', 'Basis': 'mean', 'Time point': '24-72 h', 'Score': '0.33', 'Max score': '2', 'Reversibility': 'not reversible (within 21 d)', 'Remarks': 'Unwashed eyes'}, {'Irritation parameter': 'chemosis score', 'Basis': 'mean', 'Time point': '24-72 h', 'Score': '4', 'Max score': '4', 'Reversibility': 'not reversible (within 21 d)', 'Remarks': 'Unwashed eyes'}, {'Irritation parameter': 'cornea score', 'Basis': 'mean', 'Time point': '24-72 h', 'Score': '2', 'Max score': '3', 'Reversibility': 'not reversible (within 21 d)', 'Remarks': 'washed eyes'}, {'Irritation parameter': 'iris score', 'Basis': 'mean', 'Time point': '24-72 h', 'Score': '1.33', 'Max score': '2', 'Reversibility': 'not reversible (within 21 d)', 'Remarks': 'washed eyes'}, {'Irritation parameter': 'conjunctivae score', 'Basis': 'mean', 'Time point': '24-72 h', 'Score': '2', 'Max score': '3', 'Reversibility': 'not reversible (within 21 d)', 'Remarks': 'washed eyes'}, {'Irritation parameter': 'chemosis score', 'Basis': 'mean', 'Time point': '24-72 h', 'Score': '4', 'Max score': '4', 'Reversibility': 'not reversible (within 21 d)', 'Remarks': 'washed eyes'}]</t>
  </si>
  <si>
    <t>269-924-1</t>
  </si>
  <si>
    <t>CCCCCCCCCCCCCC[N+](C)(C)CCCCCCCCCCCCCC.[Cl-]</t>
  </si>
  <si>
    <t>[{'Irritation parameter': 'cornea score', 'Basis': 'mean', 'Time point': '24+48+72 h', 'Score': '0', 'Max score': '4'}, {'Irritation parameter': 'iris score', 'Basis': 'mean', 'Time point': '24+48+72 h', 'Score': '0', 'Max score': '2'}, {'Irritation parameter': 'conjunctivae score', 'Basis': 'mean', 'Time point': '24+48+72 h', 'Score': '0.9', 'Max score': '3', 'Reversibility': 'fully reversible within: 72 h'}, {'Irritation parameter': 'chemosis score', 'Basis': 'mean', 'Time point': '24+48+72 h', 'Score': '0.1', 'Max score': '4', 'Reversibility': 'fully reversible within: 48 h'}]</t>
  </si>
  <si>
    <t>273-257-1</t>
  </si>
  <si>
    <t>CCCCCCCCCCCCCCCOS(=O)(=O)[O-].[Na+]</t>
  </si>
  <si>
    <t>[{'Irritation parameter': 'cornea score', 'Basis': 'mean', 'Time point': '24+48+72 h', 'Score': '0.8', 'Max score': '4', 'Reversibility': 'fully reversible'}, {'Irritation parameter': 'iris score', 'Basis': 'mean', 'Time point': '24+48+72 h', 'Score': '0', 'Max score': '2'}, {'Irritation parameter': 'conjunctivae score', 'Basis': 'mean', 'Time point': '24+48+72 h', 'Score': '2.3', 'Max score': '3', 'Reversibility': 'fully reversible'}, {'Irritation parameter': 'chemosis score', 'Basis': 'mean', 'Time point': '24+48+72 h', 'Score': '0.4', 'Max score': '4', 'Reversibility': 'fully reversible'}]</t>
  </si>
  <si>
    <t>273-258-7</t>
  </si>
  <si>
    <t>CCCCCCCCCCCCCCCCCOS(=O)(=O)[O-].[Na+]</t>
  </si>
  <si>
    <t>[{'Irritation parameter': 'cornea score', 'Basis': 'mean', 'Time point': '24, 48 and 72 h', 'Score': '0', 'Max score': '4'}, {'Irritation parameter': 'iris score', 'Basis': 'mean', 'Time point': '24, 48 and 72 h', 'Score': '0', 'Max score': '2'}, {'Irritation parameter': 'conjunctivae score', 'Basis': 'mean', 'Time point': '24 and 48 h', 'Score': '0.33', 'Max score': '3', 'Reversibility': 'fully reversible within: 72 h'}, {'Irritation parameter': 'chemosis score', 'Basis': 'mean', 'Time point': '2, 48 and 72 h', 'Score': '0', 'Max score': '4'}]</t>
  </si>
  <si>
    <t>231-710-0</t>
  </si>
  <si>
    <t>CC1=C2C(=C(C(=C1C)OC(=O)C)C)CCC(O2)(C)CCCC(C)CCCC(C)CCCC(C)C</t>
  </si>
  <si>
    <t>[{'Irritation parameter': 'cornea score', 'Basis': 'animal #1', 'Time point': '24-48-72 h', 'Score': '1', 'Max score': '4', 'Reversibility': 'fully reversible within: 9 days'}, {'Irritation parameter': 'cornea score', 'Basis': 'animal #2', 'Time point': '24-48-72 h', 'Score': '1', 'Max score': '4', 'Reversibility': 'fully reversible within: 9 days'}, {'Irritation parameter': 'cornea score', 'Basis': 'animal #3', 'Time point': '24-48-72 h', 'Score': '1', 'Max score': '4', 'Reversibility': 'fully reversible within: 9 days'}, {'Irritation parameter': 'iris score', 'Basis': 'animal #1', 'Time point': '24-48-72 h', 'Score': '0.67', 'Max score': '2', 'Reversibility': 'fully reversible within: 72 hours'}, {'Irritation parameter': 'iris score', 'Basis': 'animal #2', 'Time point': '24-48-72 h', 'Score': '0', 'Max score': '2', 'Reversibility': 'other: not applicable'}, {'Irritation parameter': 'iris score', 'Basis': 'animal #3', 'Time point': '24-48-72 h', 'Score': '0', 'Max score': '2', 'Reversibility': 'other: not applicable'}, {'Irritation parameter': 'conjunctivae score', 'Basis': 'animal #1', 'Time point': '24-48-72 h', 'Score': '2', 'Max score': '3', 'Reversibility': 'fully reversible within: 9 days'}, {'Irritation parameter': 'conjunctivae score', 'Basis': 'animal #2', 'Time point': '24-48-72 h', 'Score': '2', 'Max score': '3', 'Reversibility': 'fully reversible within: 9 days'}, {'Irritation parameter': 'conjunctivae score', 'Basis': 'animal #3', 'Time point': '24-48-72 h', 'Score': '2', 'Max score': '3', 'Reversibility': 'fully reversible within: 9 days'}, {'Irritation parameter': 'chemosis score', 'Basis': 'animal #1', 'Time point': '24-48-72 h', 'Score': '1.33', 'Max score': '4', 'Reversibility': 'fully reversible within: 9 days'}, {'Irritation parameter': 'chemosis score', 'Basis': 'animal #2', 'Time point': '24-48-72 h', 'Score': '1.33', 'Max score': '4', 'Reversibility': 'fully reversible within: 9 days'}, {'Irritation parameter': 'chemosis score', 'Basis': 'animal #3', 'Time point': '24-48-72 h', 'Score': '1.33', 'Max score': '4', 'Reversibility': 'fully reversible within: 9 days'}]</t>
  </si>
  <si>
    <t>209-963-3</t>
  </si>
  <si>
    <t>CC1(COC(=O)C1O)C</t>
  </si>
  <si>
    <t>[{'Irritation parameter': 'cornea score', 'Basis': 'mean', 'Time point': '24, 48, 72 h', 'Score': '1', 'Max score': '4', 'Reversibility': 'not fully reversible within: 21 d', 'Remarks': 'Study discontinued after 8 days for 2/3 animals'}, {'Irritation parameter': 'iris score', 'Basis': 'mean', 'Time point': '24, 48, 72 h', 'Score': '0', 'Max score': '2', 'Reversibility': 'other: not applicable', 'Remarks': 'Study discontinued after 8 days for 2/3 animals'}, {'Irritation parameter': 'conjunctivae score', 'Basis': 'mean', 'Time point': '24, 48, 72 h', 'Score': '2.6', 'Max score': '3', 'Reversibility': 'not fully reversible within: 21 d', 'Remarks': 'Study discontinued after 8 days for 2/3 animals'}, {'Irritation parameter': 'chemosis score', 'Basis': 'mean', 'Time point': '24, 48, 72 h', 'Score': '3.2', 'Max score': '4', 'Reversibility': 'fully reversible within: 15 d', 'Remarks': 'Study discontinued after 8 days for 2/3 animals'}]</t>
  </si>
  <si>
    <t>211-838-3</t>
  </si>
  <si>
    <t>CC1=CC(=C(C(=C1O)C)C)O</t>
  </si>
  <si>
    <t>[{'Irritation parameter': 'cornea score', 'Basis': 'animal #1', 'Time point': '24, 48, 72 hours', 'Score': '1 2', 'Max score': '4', 'Reversibility': 'other: not reversible within 8 days', 'Remarks': 'mean score after 72 hours: 1.7'}, {'Irritation parameter': 'iris score', 'Basis': 'animal #1', 'Time point': '24, 48, 72 hours', 'Score': '0 2', 'Max score': '2', 'Reversibility': 'other: not reversible within 8 days', 'Remarks': 'mean score after 72 hours: 1.3'}, {'Irritation parameter': 'conjunctivae score', 'Basis': 'animal #1', 'Time point': '24, 48, 72 hours', 'Score': '3', 'Max score': '3', 'Reversibility': 'other: not reversible within 8 days', 'Remarks': 'mean score after 72 hours: 3.0'}, {'Irritation parameter': 'chemosis score', 'Basis': 'animal #1', 'Time point': '24, 48, 72 hours', 'Score': '4', 'Max score': '4', 'Reversibility': 'other: not reversible within 8 days', 'Remarks': 'mean score after 72 hours: 4.0'}, {'Irritation parameter': 'cornea score', 'Basis': 'animal #2', 'Time point': '72 hours', 'Score': '3', 'Max score': '4', 'Reversibility': 'other: not reversible within 8 days', 'Remarks': 'mean score after 72 hours not determinable since eye completely swollen after 24 and 48 hours'}, {'Irritation parameter': 'iris score', 'Basis': 'animal #2', 'Time point': '72 hours', 'Score': '2', 'Max score': '2', 'Reversibility': 'other: not reversible within 8 days', 'Remarks': 'mean score after 72 hours not determinable since eye completely swollen after 24 and 48 hours'}, {'Irritation parameter': 'conjunctivae score', 'Basis': 'animal #2', 'Time point': '24, 48, 72 hours', 'Score': '2 3', 'Max score': '3', 'Reversibility': 'other: not reversible within 8 days', 'Remarks': 'mean score after 72 hours: 2.7'}, {'Irritation parameter': 'chemosis score', 'Basis': 'animal #2', 'Time point': '24, 48, 72 hours', 'Score': '4', 'Max score': '4', 'Reversibility': 'other: not reversible within 8 days', 'Remarks': 'mean score after 72 hours: 4.0'}, {'Irritation parameter': 'conjunctivae score', 'Basis': 'animal #3', 'Time point': '24, 48, 72 hours', 'Score': '2 3', 'Max score': '3', 'Reversibility': 'other: not reversible within 8 days', 'Remarks': 'mean score after 72 hours: 2.3'}, {'Irritation parameter': 'chemosis score', 'Basis': 'animal #3', 'Time point': '24, 48, 72 hours', 'Score': '4', 'Max score': '4', 'Reversibility': 'other: not reversible within 8 days', 'Remarks': 'mean score after 72 hours: 4.0'}, {'Irritation parameter': 'conjunctivae score', 'Basis': 'animal #4', 'Time point': '24, 48, 72 hours', 'Score': '2', 'Max score': '3', 'Reversibility': 'other: not reversible within 8 days', 'Remarks': 'mean score after 72 hours: 2.0'}, {'Irritation parameter': 'chemosis score', 'Basis': 'animal #4', 'Time point': '24, 48, 72 hours', 'Score': '4', 'Max score': '4', 'Reversibility': 'other: not reversible within 8 days', 'Remarks': 'mean score after 72 hours: 4.0'}, {'Irritation parameter': 'cornea score', 'Basis': 'animal #5', 'Time point': '72 hours', 'Score': '2', 'Max score': '4', 'Reversibility': 'other: not reversible within 8 days', 'Remarks': 'mean score after 72 hours not determinable since eye completely swollen after 24 and 48 hours'}, {'Irritation parameter': 'iris score', 'Basis': 'animal #5', 'Time point': '72 hours', 'Score': '2', 'Max score': '2', 'Reversibility': 'other: not reversible within 8 days', 'Remarks': 'mean score after 72 hours not determinable since eye completely swollen after 24 and 48 hours'}, {'Irritation parameter': 'conjunctivae score', 'Basis': 'animal #5', 'Time point': '24, 48, 72 hours', 'Score': '2', 'Max score': '3', 'Reversibility': 'other: not reversible within 8 days', 'Remarks': 'mean score after 72 hours: 2.0'}, {'Irritation parameter': 'chemosis score', 'Basis': 'animal #5', 'Time point': '24, 48, 72 hours', 'Score': '4', 'Max score': '4', 'Reversibility': 'other: not reversible within 8 days', 'Remarks': 'mean score after 72 hours: 4.0'}, {'Irritation parameter': 'conjunctivae score', 'Basis': 'animal #6', 'Time point': '24, 48, 72 hours', 'Score': '2 3', 'Max score': '3', 'Reversibility': 'other: not reversible within 8 days', 'Remarks': 'mean score after 72 hours: 2.3'}, {'Irritation parameter': 'chemosis score', 'Basis': 'animal #6', 'Time point': '24, 48, 72 hours', 'Score': '4', 'Max score': '4', 'Reversibility': 'other: not reversible within 8 days', 'Remarks': 'mean score after 72 hours: 4.0'}]</t>
  </si>
  <si>
    <t>212-485-8</t>
  </si>
  <si>
    <t>C(CCCN=C=O)CCN=C=O</t>
  </si>
  <si>
    <t>[{'Irritation parameter': 'Maximum mean total score (MMTS)', 'Basis': 'mean', 'Time point': '1h', 'Score': '3.7', 'Max score': '110', 'Reversibility': 'fully reversible within: 48h'}, {'Irritation parameter': 'cornea score', 'Basis': 'mean', 'Time point': '1h, 24h, 48h, 72h', 'Score': '0', 'Max score': '80'}, {'Irritation parameter': 'iris score', 'Basis': 'mean', 'Time point': '1h, 24h, 48h, 72h', 'Score': '0', 'Max score': '10'}, {'Irritation parameter': 'conjunctivae score', 'Basis': 'animal: 6', 'Time point': '1h', 'Score': '2 6', 'Max score': '20'}, {'Irritation parameter': 'conjunctivae score', 'Basis': 'animal:', 'Time point': '24h', 'Score': '0 2', 'Max score': '20', 'Reversibility': 'fully reversible within: 48h'}]</t>
  </si>
  <si>
    <t>213-195-4</t>
  </si>
  <si>
    <t>C(COCCO)N</t>
  </si>
  <si>
    <t>213-561-3</t>
  </si>
  <si>
    <t>CC1=CC2=C(C=C1)NC3=CC4=C(C=C3C2=O)NC5=C(C4=O)C=C(C=C5)C</t>
  </si>
  <si>
    <t>[{'Irritation parameter': 'cornea score', 'Basis': 'mean over all 3 animals', 'Time point': 'mean over 24, 48, and 72 hours', 'Score': '0', 'Max score': '4', 'Reversibility': 'other: not applicable', 'Remarks': "animals' eyes were rinsed after treatment"}, {'Irritation parameter': 'cornea score', 'Basis': 'mean over all 3 animals', 'Time point': 'mean over 24, 48, and 72 hours', 'Score': '0', 'Max score': '4', 'Reversibility': 'other: not applicable', 'Remarks': "animals' eyes were not rinsed after treatment"}, {'Irritation parameter': 'iris score', 'Basis': 'mean over all 3 animals', 'Time point': 'mean over 24, 48, and 72 hours', 'Score': '0', 'Max score': '2', 'Reversibility': 'other: not applicable', 'Remarks': "animals' eyes were rinsed after treatment"}, {'Irritation parameter': 'iris score', 'Basis': 'mean over all 3 animals', 'Time point': 'mean over 24, 48, and 72 hours', 'Score': '0', 'Max score': '2', 'Reversibility': 'other: not applicable', 'Remarks': "animals' eyes were not rinsed after treatment"}, {'Irritation parameter': 'conjunctivae score', 'Basis': 'mean over all 3 animals', 'Time point': 'mean over 24, 48, and 72 hours', 'Score': '0.4', 'Max score': '3', 'Reversibility': 'fully reversible within: 72 hours', 'Remarks': "animals' eyes were rinsed after treatment"}, {'Irritation parameter': 'conjunctivae score', 'Basis': 'mean over all 3 animals', 'Time point': 'mean over 24, 48, and 72 hours', 'Score': '0.3', 'Max score': '3', 'Reversibility': 'fully reversible within: 72 hours', 'Remarks': "animals' eyes were not rinsed after treatment"}, {'Irritation parameter': 'chemosis score', 'Basis': 'mean over all 3 animals', 'Time point': 'mean over 24, 48, and 72 hours', 'Score': '0.1', 'Max score': '4', 'Reversibility': 'fully reversible within: 48 hours', 'Remarks': "animals' eyes were rinsed after treatment"}, {'Irritation parameter': 'chemosis score', 'Basis': 'mean over all 3 animals', 'Time point': 'mean over 24, 48, and 72 hours', 'Score': '0.1', 'Max score': '4', 'Reversibility': 'fully reversible within: 48 hours', 'Remarks': "animals' eyes were not rinsed after treatment"}]</t>
  </si>
  <si>
    <t>213-590-1</t>
  </si>
  <si>
    <t>CCCCCCCCSC1=NC(=NC(=N1)NC2=CC(=C(C(=C2)C(C)(C)C)O)C(C)(C)C)SCCCCCCCC</t>
  </si>
  <si>
    <t>[{'Irritation parameter': 'cornea score', 'Basis': 'mean out of all 3 animals', 'Time point': 'mean over 24, 48 and 72 h', 'Score': '0', 'Max score': '4', 'Reversibility': 'other: reversibility not applicable'}, {'Irritation parameter': 'iris score', 'Basis': 'mean out of all 3 animals', 'Time point': 'mean over 24, 48 and 72 h', 'Score': '0', 'Max score': '2', 'Reversibility': 'other: reversibility not applicable'}, {'Irritation parameter': 'conjunctivae score', 'Basis': 'mean out of all 3 animals', 'Time point': 'mean over 24, 48 and 72 h', 'Score': '0', 'Max score': '3', 'Reversibility': 'other: reversibility not applicable'}, {'Irritation parameter': 'chemosis score', 'Basis': 'mean out of all 3 animals', 'Time point': 'mean over 24, 48 and 72 h', 'Score': '0', 'Max score': '4', 'Reversibility': 'other: reversibility not applicable'}]</t>
  </si>
  <si>
    <t>213-834-7</t>
  </si>
  <si>
    <t>C=CCN1C(=O)N(C(=O)N(C1=O)CC=C)CC=C</t>
  </si>
  <si>
    <t>[{'Irritation parameter': 'chemosis score', 'Basis': 'animal #1 animal 546', 'Time point': '24, 48, 72 h', 'Score': '2', 'Max score': '2', 'Reversibility': 'fully reversible within: 7 days'}, {'Irritation parameter': 'chemosis score', 'Basis': 'animal #1 animal 998', 'Time point': '24, 48, 72 h', 'Score': '1', 'Max score': '1', 'Reversibility': 'fully reversible within: 4 days'}, {'Irritation parameter': 'chemosis score', 'Basis': 'animal #1 animal 999', 'Time point': '24, 48, 72 h', 'Score': '1.7', 'Max score': '2', 'Reversibility': 'fully reversible within: 4 days'}, {'Irritation parameter': 'conjunctivae score', 'Basis': 'animal #1 animal 546', 'Time point': '24, 48, 72 h', 'Score': '2.3', 'Max score': '3', 'Reversibility': 'fully reversible within: 7 days'}, {'Irritation parameter': 'conjunctivae score', 'Basis': 'animal #1 animal 998', 'Time point': '24, 48, 72 h', 'Score': '1.3', 'Max score': '2', 'Reversibility': 'fully reversible within: 4 days'}, {'Irritation parameter': 'conjunctivae score', 'Basis': 'animal #1 animal 999', 'Time point': '24, 48, 72 h', 'Score': '1.3', 'Max score': '2', 'Reversibility': 'fully reversible within: 4 days'}, {'Irritation parameter': 'iris score', 'Basis': 'animal #1 animal 546', 'Time point': '24, 48, 72 h', 'Score': '0.3', 'Max score': '1', 'Reversibility': 'fully reversible within: 2 days'}, {'Irritation parameter': 'iris score', 'Basis': 'animal #1 animal 998', 'Time point': '24, 48, 72 h', 'Score': '0', 'Max score': '0'}, {'Irritation parameter': 'iris score', 'Basis': 'animal #1 animal 999', 'Time point': '24, 48, 72 h', 'Score': '0.3', 'Max score': '1', 'Reversibility': 'fully reversible within: 2 days'}, {'Irritation parameter': 'cornea score', 'Basis': 'animal #1 animal 546', 'Time point': '24, 48, 72 h', 'Score': '0.7', 'Max score': '1', 'Reversibility': 'fully reversible within: 4 days'}, {'Irritation parameter': 'cornea score', 'Basis': 'animal #1 animal 998', 'Time point': '24, 48, 72 h', 'Score': '0', 'Max score': '0'}, {'Irritation parameter': 'cornea score', 'Basis': 'animal #1 animal 999', 'Time point': '24, 48, 72 h', 'Score': '0', 'Max score': '0'}]</t>
  </si>
  <si>
    <t>232-142-6</t>
  </si>
  <si>
    <t>[O-][Cr](=O)(=O)[O-].[Sr+2]</t>
  </si>
  <si>
    <t>[{'Irritation parameter': 'conjunctivae score (chemosis)', 'Basis': 'mean 3 rabbits', 'Time point': '24-48-72 hours', 'Score': '0.8', 'Max score': '4', 'Reversibility': 'fully reversible within: 72 hours', 'Remarks': 'Mean individual scores : 1.0, 0.7 and 0.7'}, {'Irritation parameter': 'conjunctivae score (redness)', 'Basis': 'mean 3 rabbits', 'Time point': '24-48-72 hours', 'Score': '0.8', 'Max score': '3', 'Reversibility': 'fully reversible within: 72 hours', 'Remarks': 'Mean individual scores : 1.0, 0.7 and 0.7'}, {'Irritation parameter': 'conjunctivae score (discharge)', 'Basis': 'mean 3 rabbits', 'Time point': '24-48-72 hours', 'Score': '0.3', 'Max score': '3', 'Reversibility': 'fully reversible within: 48 hours', 'Remarks': 'Mean individual scores : 0.3, 0.3 and 0.3'}, {'Irritation parameter': 'iris score', 'Basis': 'mean 3 rabbits', 'Time point': '24-48-72 hours', 'Score': '0.1', 'Max score': '2', 'Reversibility': 'fully reversible within: 48 hours'}, {'Irritation parameter': 'cornea score (intensity)', 'Basis': 'mean 3 rabbits', 'Time point': '24-48-72 hours', 'Score': '0.2', 'Max score': '4', 'Reversibility': 'fully reversible within: 48 hours', 'Remarks': 'Mean individual scores : 0.0, 0.3 and 0.3'}, {'Irritation parameter': 'cornea score (area)', 'Basis': 'mean 3 rabbits', 'Time point': '24-48-72 hours', 'Score': '0.2', 'Max score': '4', 'Reversibility': 'fully reversible within: 48 hours', 'Remarks': 'Mean individual scores : 0.0, 0.3 and 0.3'}]</t>
  </si>
  <si>
    <t>237-695-7</t>
  </si>
  <si>
    <t>CCCCN(CCCC)C(=S)[S-].CCCCN(CCCC)C(=S)[S-].[Cu+2]</t>
  </si>
  <si>
    <t>[{'Irritation parameter': 'cornea score', 'Basis': 'mean all animals', 'Time point': '1, 24, 48, 27 h', 'Score': '0', 'Max score': '0', 'Reversibility': 'other: not applicable'}, {'Irritation parameter': 'iris score', 'Basis': 'mean all animals', 'Time point': '1, 24, 48, 72 h', 'Score': '0', 'Max score': '0', 'Reversibility': 'other: not applicable'}, {'Irritation parameter': 'conjunctivae score', 'Basis': 'mean all animals', 'Time point': '1, 24, 48, 72 h', 'Score': '0', 'Max score': '0', 'Reversibility': 'other: not applicable'}, {'Irritation parameter': 'chemosis score', 'Basis': 'mean all animals', 'Time point': '1, 24, 48, 72 h', 'Score': '0', 'Max score': '0', 'Reversibility': 'other: not applicable'}]</t>
  </si>
  <si>
    <t>242-393-3</t>
  </si>
  <si>
    <t>CC(CO)(CO)C=O</t>
  </si>
  <si>
    <t>[{'Irritation parameter': 'cornea score', 'Basis': 'mean', 'Time point': '24, 48, 72 h', 'Score': '0.1', 'Max score': '4', 'Reversibility': 'fully reversible within: 48 h', 'Remarks': 'unwashed eyes'}, {'Irritation parameter': 'iris score', 'Basis': 'mean', 'Time point': '24, 48, 72 h', 'Score': '0', 'Max score': '2', 'Remarks': 'unwashed eyes'}, {'Irritation parameter': 'conjunctivae score', 'Basis': 'mean', 'Time point': '24, 48, 72 h', 'Score': '0.9', 'Max score': '3', 'Reversibility': 'fully reversible within: 72 h', 'Remarks': 'unwashed eyes'}, {'Irritation parameter': 'chemosis score', 'Basis': 'mean', 'Time point': '24, 48, 72 h', 'Score': '0.3', 'Max score': '4', 'Reversibility': 'fully reversible within: 48 h', 'Remarks': 'unwashed eyes'}, {'Irritation parameter': 'cornea score', 'Basis': 'mean', 'Time point': '24, 48, 72 h', 'Score': '0', 'Max score': '4', 'Remarks': 'washed eyes'}, {'Irritation parameter': 'iris score', 'Basis': 'mean', 'Time point': '24, 48, 72 h', 'Score': '0', 'Max score': '2', 'Remarks': 'washed eyes'}, {'Irritation parameter': 'conjunctivae score', 'Basis': 'mean', 'Time point': '24, 48, 72 h', 'Score': '0.4', 'Max score': '3', 'Reversibility': 'fully reversible within: 72 hours', 'Remarks': 'washed eyes'}, {'Irritation parameter': 'chemosis score', 'Basis': 'mean', 'Time point': '24, 48, 72 h', 'Score': '0', 'Max score': '4', 'Remarks': 'washed eyes'}]</t>
  </si>
  <si>
    <t>279-505-5</t>
  </si>
  <si>
    <t>C(CCC(=O)O)CCNC1=NC(=NC(=N1)NCCCCCC(=O)O)NCCCCCC(=O)O</t>
  </si>
  <si>
    <t>[{'Irritation parameter': 'cornea score', 'Basis': 'animal: #1 and #2 each', 'Time point': 'mean of 24-48-72 h', 'Score': '0', 'Max score': '4', 'Reversibility': 'other: reversibility not applicable'}, {'Irritation parameter': 'cornea score', 'Basis': 'animal #3', 'Time point': 'mean of 24-48-72 h', 'Score': '0.33', 'Max score': '4', 'Reversibility': 'fully reversible within: 48 h'}, {'Irritation parameter': 'iris score', 'Basis': 'mean', 'Time point': '24-48-72', 'Score': '0', 'Max score': '2', 'Reversibility': 'other: reversibility not applicable'}, {'Irritation parameter': 'conjunctivae score (redness)', 'Basis': 'animal #2', 'Time point': 'mean of 24-48-72 h', 'Score': '0.33', 'Max score': '3', 'Reversibility': 'fully reversible within: 48 h'}, {'Irritation parameter': 'conjunctivae score (redness)', 'Basis': 'animal: #1 and #3 each', 'Time point': 'mmean of 24-48-72 h', 'Score': '1', 'Max score': '3', 'Reversibility': 'fully reversible within: 10 days'}, {'Irritation parameter': 'chemosis score', 'Basis': 'mean', 'Time point': '24-48-72 h', 'Score': '0', 'Max score': '4', 'Reversibility': 'other: reversibility not applicable'}]</t>
  </si>
  <si>
    <t>235-425-2</t>
  </si>
  <si>
    <t>COC1=C(C=C(C=C1)C(=O)NC2=CC=CC=C2)NN=C3C4=CC=CC=C4C=C(C3=O)C(=O)NC5=CC6=C(C=C5)NC(=O)N6</t>
  </si>
  <si>
    <t>[{'Irritation parameter': 'cornea score', 'Basis': 'mean', 'Time point': '24,48 and 72 h', 'Score': '0', 'Max score': '4', 'Reversibility': 'other: reversibility not relevant since no effects'}, {'Irritation parameter': 'conjunctivae score redness', 'Basis': 'animal #1', 'Time point': 'mean of 24, 48 and 72 h', 'Score': '0', 'Max score': '3', 'Reversibility': 'other: reversibility not relevant since no effects'}, {'Irritation parameter': 'conjunctivae score redness', 'Basis': 'animal #2', 'Time point': 'mean of 24, 48 and 72 h', 'Score': '0.7', 'Max score': '3', 'Reversibility': 'fully reversible within: 72 h'}, {'Irritation parameter': 'conjunctivae score redness', 'Basis': 'animal #3', 'Time point': 'mean of 24, 48 and 72 h', 'Score': '0.7', 'Max score': '3', 'Reversibility': 'fully reversible within: 72 h'}, {'Irritation parameter': 'chemosis score', 'Basis': 'mean', 'Time point': '24, 48 and 72 h', 'Score': '0', 'Max score': '4', 'Reversibility': 'other: reversibility not relevant since no effect'}, {'Irritation parameter': 'iris score', 'Basis': 'mean', 'Time point': '24, 48 and 72 h', 'Score': '0', 'Max score': '2', 'Reversibility': 'other: reversibility not relevant since no effect'}]</t>
  </si>
  <si>
    <t>235-464-5</t>
  </si>
  <si>
    <t>CC(=O)NC1=CC=C(C=C1)NC(=O)C2=CC3=CC=CC=C3C(=NNC4=C(C=CC(=C4)C(=O)N)Cl)C2=O</t>
  </si>
  <si>
    <t>[{'Irritation parameter': 'overall irritation score', 'Basis': 'mean', 'Time point': '24, 48 and 72 hours', 'Score': '0.11', 'Max score': '1', 'Reversibility': 'fully reversible within: 48 hours'}]</t>
  </si>
  <si>
    <t>275-809-7</t>
  </si>
  <si>
    <t>CCCCCCCCCOC(=O)C1=CC=CC=C1C(=O)OCCCCCCCC</t>
  </si>
  <si>
    <t>[{'Irritation parameter': 'cornea score', 'Basis': 'mean', 'Time point': '24, 48, 72 h', 'Score': '0', 'Max score': '4'}, {'Irritation parameter': 'iris score', 'Basis': 'mean', 'Time point': '24, 48, 72 h', 'Score': '0', 'Max score': '2'}, {'Irritation parameter': 'conjunctivae score', 'Basis': 'animal: #1, #3', 'Time point': '24, 48, 72 h', 'Score': '0.33', 'Max score': '3', 'Reversibility': 'fully reversible 48 h after application.'}, {'Irritation parameter': 'conjunctivae score', 'Basis': 'animal #2', 'Time point': '24, 48, 72 h', 'Score': '0', 'Max score': '3'}, {'Irritation parameter': 'chemosis score', 'Basis': 'mean', 'Time point': '24, 48, 72 h', 'Score': '0', 'Max score': '4'}]</t>
  </si>
  <si>
    <t>244-776-0</t>
  </si>
  <si>
    <t>CC1=CC(=C(C=C1)NC(=O)C(C(=O)C)N=NC2=C(C=C(C(=C2)Cl)C3=CC(=C(C=C3Cl)N=NC(C(=O)C)C(=O)NC4=C(C=C(C=C4)C)C)Cl)Cl)C</t>
  </si>
  <si>
    <t>[{'Irritation parameter': 'iris score', 'Basis': 'mean', 'Time point': 'mean of 24, 48, 72 h', 'Score': '0', 'Max score': '2', 'Reversibility': 'fully reversible not applicable'}, {'Irritation parameter': 'cornea score', 'Basis': 'animal #1', 'Time point': 'mean of 24, 48, 72 h', 'Score': '0.7', 'Max score': '4', 'Reversibility': 'no data', 'Remarks': 'cornea opacity was only observed 48 and 72 hours after application, observation time ended at 72 h'}, {'Irritation parameter': 'cornea score', 'Basis': 'animal #2', 'Time point': 'mean of 24, 48, 72 h', 'Score': '0', 'Max score': '4', 'Reversibility': 'fully reversible not applicable'}, {'Irritation parameter': 'cornea score', 'Basis': 'animal #3', 'Time point': 'mean of 24, 48, 72 h', 'Score': '0', 'Max score': '4', 'Reversibility': 'fully reversible not applicable'}, {'Irritation parameter': 'chemosis score', 'Basis': 'mean', 'Time point': 'mean of 24, 48, 72 h', 'Score': '0', 'Max score': '4', 'Reversibility': 'fully reversible not applicable'}, {'Irritation parameter': 'conjunctivae score redness', 'Basis': 'animal #1', 'Time point': 'mean of 24, 48, 72 h', 'Score': '0.3', 'Max score': '3', 'Reversibility': 'fully reversible within: 48 hours'}, {'Irritation parameter': 'conjunctivae score redness', 'Basis': 'animal #2', 'Time point': 'mean of 24, 48, 72 h', 'Score': '0.3', 'Max score': '3', 'Reversibility': 'fully reversible 48 h after application.'}, {'Irritation parameter': 'conjunctivae score redness', 'Basis': 'animal #3', 'Time point': 'mean of 24, 48, 72 h', 'Score': '0', 'Max score': '3', 'Reversibility': 'fully reversible not applicable'}]</t>
  </si>
  <si>
    <t>236-852-7</t>
  </si>
  <si>
    <t>CC(=O)C(C(=O)NC1=CC=CC=C1OC)N=NC2=C(C=C(C=C2)Cl)[N+](=O)[O-]</t>
  </si>
  <si>
    <t>[{'Irritation parameter': 'overall irritation score', 'Basis': 'mean', 'Time point': '24, 48, 72 hours', 'Score': '0', 'Max score': '0', 'Reversibility': 'other: no effect observed', 'Remarks': 'not irritant'}]</t>
  </si>
  <si>
    <t>236-948-9</t>
  </si>
  <si>
    <t>C1CC2C(CCC3C1C4(C(=C(C3(C4(Cl)Cl)Cl)Cl)Cl)Cl)C5(C(=C(C2(C5(Cl)Cl)Cl)Cl)Cl)Cl</t>
  </si>
  <si>
    <t>[{'Irritation parameter': 'cornea score', 'Basis': 'mean', 'Time point': '24, 48, 72', 'Score': '0', 'Max score': '0', 'Remarks': 'The scores are calculated at approximately 24, 48 and 72 hours after administration, separately for each animal'}, {'Irritation parameter': 'iris score', 'Basis': 'mean', 'Time point': '24, 48, 72', 'Score': '0', 'Max score': '0', 'Remarks': 'The scores are calculated at approximately 24, 48 and 72 hours after administration, separately for each animal'}, {'Irritation parameter': 'other: conjunctival (redness)', 'Basis': 'animal #1', 'Time point': '24, 48, 72', 'Score': '1.3', 'Remarks': 'The scores are calculated at approximately 24, 48 and 72 hours after administration, separately for each animal'}, {'Irritation parameter': 'other: conjunctival (redness)', 'Basis': 'animal #2', 'Time point': '24, 48, 72', 'Score': '0.7', 'Remarks': 'The scores are calculated at approximately 24, 48 and 72 hours after administration, separately for each animal'}, {'Irritation parameter': 'other: conjunctival (redness)', 'Basis': 'animal #3', 'Time point': '24, 48, 72', 'Score': '0.3', 'Remarks': 'The scores are calculated at approximately 24, 48 and 72 hours after administration, separately for each animal'}, {'Irritation parameter': 'chemosis score', 'Basis': 'animal #1', 'Time point': '24, 48, 72', 'Score': '0.7', 'Remarks': 'The scores are calculated at approximately 24, 48 and 72 hours after administration, separately for each animal'}, {'Irritation parameter': 'chemosis score', 'Basis': 'animal #2', 'Time point': '24, 48, 72', 'Score': '1.3', 'Remarks': 'The scores are calculated at approximately 24, 48 and 72 hours after administration, separately for each animal'}, {'Irritation parameter': 'chemosis score', 'Basis': 'animal #3', 'Time point': '24, 48, 72', 'Score': '0', 'Remarks': 'The scores are calculated at approximately 24, 48 and 72 hours after administration, separately for each animal'}]</t>
  </si>
  <si>
    <t>237-163-4</t>
  </si>
  <si>
    <t>C1=CC(=CC=C1CC2=CC=C(C=C2)N3C(=O)C=CC3=O)N4C(=O)C=CC4=O</t>
  </si>
  <si>
    <t>[{'Irritation parameter': 'conjunctivae score chemosis', 'Basis': 'mean', 'Time point': '24, 48 and 72 hours', 'Score': '0', 'Max score': '4'}, {'Irritation parameter': 'conjunctivae score redness', 'Basis': 'mean', 'Time point': '24, 48 and 72 hours', 'Score': '0.66', 'Max score': '3', 'Reversibility': 'fully reversible within: 72 hours'}, {'Irritation parameter': 'cornea score', 'Basis': 'mean', 'Time point': '24, 48 and 72 hours', 'Score': '0', 'Max score': '4'}, {'Irritation parameter': 'iris score', 'Basis': 'mean', 'Time point': '24, 48 and 72 hours', 'Score': '0', 'Max score': '2'}]</t>
  </si>
  <si>
    <t>239-581-2</t>
  </si>
  <si>
    <t>CCCCCCCC[Sn]1(OC(=O)CS1)CCCCCCCC</t>
  </si>
  <si>
    <t>[{'Irritation parameter': 'cornea score Opacity', 'Basis': 'mean 6 rabbits', 'Time point': '24-48-72 hours', 'Score': '0', 'Max score': '4', 'Remarks': 'All mean individual score is 0'}, {'Irritation parameter': 'cornea score area', 'Basis': 'mean 6 rabbits', 'Time point': '24-48-72 hours', 'Score': '0', 'Max score': '4', 'Remarks': 'All mean individual score is 0'}, {'Irritation parameter': 'iris score', 'Basis': 'mean 6 rabbits', 'Time point': '24-48-72 hours', 'Score': '0', 'Max score': '2', 'Remarks': 'All mean individual score is 0'}, {'Irritation parameter': 'conjunctivae score redness', 'Basis': 'mean 6 animals', 'Time point': '24-48-72 hours', 'Score': '0.5', 'Max score': '3', 'Reversibility': 'fully reversible within: 4 days', 'Remarks': 'Mean individual scores : 0.67-0.67-0.33-1.33-0-0'}, {'Irritation parameter': 'conjunctivae score chemosis', 'Basis': 'mean 6 rabbits', 'Time point': '24-48-72 hours', 'Score': '0.22', 'Max score': '4', 'Reversibility': 'fully reversible within: 4 days', 'Remarks': 'Mean individual scores : 0-0.33-0-1-0-0'}, {'Irritation parameter': 'conjunctivae score discharge', 'Basis': 'mean 6 rabbits', 'Time point': '24-48-72 hours', 'Score': '0', 'Max score': '3', 'Remarks': 'All mean individual score is 0'}]</t>
  </si>
  <si>
    <t>239-622-4</t>
  </si>
  <si>
    <t>CCCCCCCC[Sn](CCCCCCCC)(SCC(=O)OCC(CC)CCCC)SCC(=O)OCC(CC)CCCC</t>
  </si>
  <si>
    <t>239-898-6</t>
  </si>
  <si>
    <t>CC1=CC=C(C=C1)N2C(=O)C(C(=N2)C)N=NC3=C(C=C(C=C3)C4=CC(=C(C=C4)N=NC5C(=NN(C5=O)C6=CC=C(C=C6)C)C)Cl)Cl</t>
  </si>
  <si>
    <t>[{'Irritation parameter': 'cornea score : Individual and total mean cumul. score - 24, 48, 72 hour reading', 'Basis': 'mean', 'Time point': 'mean of 24, 48, 72 hour reading', 'Score': '0.22', 'Max score': '1', 'Reversibility': 'fully reversible within: 144 h'}, {'Irritation parameter': 'iris score : Individual and total mean cumul. score - 24, 48, 72 hour reading', 'Basis': 'mean', 'Time point': 'mean of 24, 48, 72 hour reading', 'Score': '0', 'Max score': '0'}, {'Irritation parameter': 'conjunctivae score : Individual and total mean cumul. score - 24, 48, 72 hour reading', 'Basis': 'mean', 'Time point': 'mean 24, 48 and 72 hour reading', 'Score': '0.89', 'Max score': '2', 'Reversibility': 'fully reversible within: 192 h'}]</t>
  </si>
  <si>
    <t>241-523-6</t>
  </si>
  <si>
    <t>CC1=C(C=C(C=C1)NC(=O)N(C)C)NC(=O)N(C)C</t>
  </si>
  <si>
    <t>[{'Irritation parameter': 'cornea score', 'Basis': 'animal #1', 'Time point': 'mean over 24, 48 and 72 h', 'Score': '1.67', 'Max score': '4', 'Reversibility': 'fully reversible within: 7 days'}, {'Irritation parameter': 'cornea score', 'Basis': 'animal #2', 'Time point': 'mean over 24, 48 and 72 h', 'Score': '0', 'Max score': '4', 'Reversibility': 'other: reversibility not applicable'}, {'Irritation parameter': 'cornea score', 'Basis': 'animal #3', 'Time point': 'mean over 24, 48 and 72 h', 'Score': '1', 'Max score': '4', 'Reversibility': 'fully reversible within: 7 days'}, {'Irritation parameter': 'iris score', 'Basis': 'animal #1', 'Time point': 'mean over 24, 48 and 72 h', 'Score': '0.33', 'Max score': '2', 'Reversibility': 'fully reversible within: 72 hours'}, {'Irritation parameter': 'iris score', 'Basis': 'animal #2', 'Time point': 'mean over 24, 48 and 72 h', 'Score': '0', 'Max score': '2', 'Reversibility': 'other: reversibility not applicable'}, {'Irritation parameter': 'iris score', 'Basis': 'animal #3', 'Time point': 'mean over 24, 48 and 72 h', 'Score': '1', 'Max score': '2', 'Reversibility': 'fully reversible within: 5 days'}, {'Irritation parameter': 'conjunctivae score', 'Basis': 'animal #1', 'Time point': 'mean over 24, 48 and 72 h', 'Score': '3', 'Max score': '3', 'Reversibility': 'not fully reversible within: 21 days'}, {'Irritation parameter': 'conjunctivae score', 'Basis': 'animal #2', 'Time point': 'mean over 24, 48 and 72 h', 'Score': '1.67', 'Max score': '3', 'Reversibility': 'fully reversible within: 6 days'}, {'Irritation parameter': 'conjunctivae score', 'Basis': 'animal #3', 'Time point': 'mean over 24, 48 and 72 h', 'Score': '3', 'Max score': '3', 'Reversibility': 'fully reversible within: 10 days'}, {'Irritation parameter': 'chemosis score', 'Basis': 'animal #1', 'Time point': 'mean over 24, 48 and 72 h', 'Score': '2.67', 'Max score': '4', 'Reversibility': 'not fully reversible within: 21 days'}, {'Irritation parameter': 'chemosis score', 'Basis': 'animal #2', 'Time point': 'mean over 24, 48 and 72 h', 'Score': '0.67', 'Max score': '4', 'Reversibility': 'fully reversible within: 5 days'}, {'Irritation parameter': 'chemosis score', 'Basis': 'animal #3', 'Time point': 'mean over 24, 48 and 72 h', 'Score': '2.33', 'Max score': '4', 'Reversibility': 'fully reversible within: 7 days'}]</t>
  </si>
  <si>
    <t>241-749-5</t>
  </si>
  <si>
    <t>C1(=NC(=NC(=N1)[S-])[S-])[S-].[Na+].[Na+].[Na+]</t>
  </si>
  <si>
    <t>[{'Irritation parameter': 'overall irritation score', 'Basis': 'mean', 'Time point': '24-72h', 'Score': '3', 'Max score': '6', 'Reversibility': 'fully reversible within: 7 d'}]</t>
  </si>
  <si>
    <t>243-528-9</t>
  </si>
  <si>
    <t>COP(=O)(CCC(=O)NCO)OC</t>
  </si>
  <si>
    <t>[{'Irritation parameter': 'cornea score', 'Basis': 'mean (animals #1-6)', 'Time point': '24/48/72 hours', 'Score': '0', 'Max score': '4'}, {'Irritation parameter': 'iris score', 'Basis': 'mean (animals #1-6)', 'Time point': '24/48/72 hours', 'Score': '0', 'Max score': '2'}, {'Irritation parameter': 'conjunctivae score', 'Basis': 'mean (animal #1)', 'Time point': '24/48/72 hours', 'Score': '0', 'Max score': '3'}, {'Irritation parameter': 'conjunctivae score', 'Basis': 'mean (animal #2)', 'Time point': '24/48/72 hours', 'Score': '0', 'Max score': '3'}, {'Irritation parameter': 'conjunctivae score', 'Basis': 'mean (animal #3)', 'Time point': '24/48/72 hours', 'Score': '0.3', 'Max score': '3', 'Reversibility': 'fully reversible within: 48 hours', 'Remarks': 'scores: 1/0/0'}, {'Irritation parameter': 'conjunctivae score', 'Basis': 'mean (animal #4)', 'Time point': '24/48/72 hours', 'Score': '0.3', 'Max score': '3', 'Reversibility': 'fully reversible within: 48 hours', 'Remarks': 'scores: 1/0/0'}, {'Irritation parameter': 'conjunctivae score', 'Basis': 'mean (animal #5)', 'Time point': '24/48/72 hours', 'Score': '0.3', 'Max score': '3', 'Reversibility': 'fully reversible within: 48 hours', 'Remarks': 'scores: 1/0/0'}, {'Irritation parameter': 'conjunctivae score', 'Basis': 'mean (animal #6)', 'Time point': '24/48/72 hours', 'Score': '0.3', 'Max score': '3', 'Reversibility': 'fully reversible within: 48 hours', 'Remarks': 'scores: 1/0/0'}, {'Irritation parameter': 'chemosis score', 'Basis': 'mean (animals #1-6)', 'Time point': '24/48/72 hours', 'Score': '0', 'Max score': '4'}]</t>
  </si>
  <si>
    <t>244-169-0</t>
  </si>
  <si>
    <t>CNCCO.O=S=O</t>
  </si>
  <si>
    <t>[{'Irritation parameter': 'conjunctivae score Redness', 'Basis': 'animal: animal 69475', 'Time point': 'mean of 24, 48 and 72 hours', 'Score': '1.67', 'Max score': '3', 'Reversibility': 'fully reversible within: 7 days'}, {'Irritation parameter': 'conjunctivae score Redness', 'Basis': 'animal: animal 69520', 'Time point': 'mean of 24, 48 and 72 hours', 'Score': '1.67', 'Reversibility': 'fully reversible within: 7 days'}, {'Irritation parameter': 'chemosis score', 'Basis': 'animal: animal 69475', 'Time point': 'mean at 24, 48 and 72 hours', 'Score': '1', 'Max score': '4', 'Reversibility': 'fully reversible within: 72 hours'}, {'Irritation parameter': 'chemosis score', 'Basis': 'animal: animal 69520', 'Time point': 'mean at 24, 48 and 72 hours', 'Score': '1', 'Max score': '4', 'Reversibility': 'fully reversible within: 72 hours'}, {'Irritation parameter': 'cornea score', 'Basis': 'animal: animal 69475', 'Time point': 'mean at 24, 48 and 72 hours', 'Score': '0', 'Max score': '4', 'Reversibility': 'other: No effect noted'}, {'Irritation parameter': 'cornea score', 'Basis': 'animal: animal 69520', 'Time point': 'mean at 24, 48 and 72 hours', 'Score': '0', 'Max score': '4', 'Reversibility': 'other: No effect noted'}, {'Irritation parameter': 'iris score', 'Basis': 'animal: animal 69475', 'Time point': 'mean at 24, 48 and 72 hours', 'Score': '0', 'Max score': '2', 'Reversibility': 'other: no effect noted'}, {'Irritation parameter': 'iris score', 'Basis': 'animal: animal 69520', 'Time point': 'mean at 24, 48 and 72 hours', 'Score': '0', 'Max score': '2', 'Reversibility': 'other: no effect noted'}]</t>
  </si>
  <si>
    <t>244-600-2</t>
  </si>
  <si>
    <t>C(CO)N.C(CO)N.C(=O)(O)O</t>
  </si>
  <si>
    <t>246-129-8</t>
  </si>
  <si>
    <t>C1=CC(=C[N+](=C1)C2C(C(C(O2)COP(=O)([O-])OP(=O)([O-])OCC3C(C(C(O3)N4C=NC5=C4N=CN=C5N)OP(=O)(O)[O-])O)O)O)C(=O)N.[Na+].[Na+]</t>
  </si>
  <si>
    <t>[{'Irritation parameter': 'cornea score', 'Basis': 'mean of 3 animals', 'Time point': '24-72h', 'Score': '0', 'Max score': '4', 'Reversibility': 'fully reversible', 'Remarks': '5% solution'}, {'Irritation parameter': 'iris score', 'Basis': 'mean of 3 animals', 'Time point': '24-72h', 'Score': '0', 'Max score': '2', 'Reversibility': 'fully reversible', 'Remarks': '5% solution'}, {'Irritation parameter': 'conjunctivae score', 'Basis': 'mean of 3 animals', 'Time point': '24-72h', 'Score': '0', 'Max score': '3', 'Reversibility': 'fully reversible', 'Remarks': '5% solution'}, {'Irritation parameter': 'chemosis score', 'Basis': 'mean of 3 animals', 'Time point': '24-72h', 'Score': '0', 'Max score': '4', 'Reversibility': 'fully reversible', 'Remarks': '5% solution'}, {'Irritation parameter': 'cornea score', 'Basis': 'mean of 3 animals', 'Time point': '24-72h', 'Score': '0', 'Max score': '4', 'Reversibility': 'fully reversible', 'Remarks': '10% solution'}, {'Irritation parameter': 'iris score', 'Basis': 'mean of 3 animals', 'Time point': '24-72h', 'Score': '0', 'Max score': '2', 'Reversibility': 'fully reversible', 'Remarks': '10% solution'}, {'Irritation parameter': 'conjunctivae score', 'Basis': 'mean of 3 animals', 'Time point': '24-72h', 'Score': '0.44', 'Max score': '3', 'Reversibility': 'fully reversible within: 2-3d', 'Remarks': '10% solution'}, {'Irritation parameter': 'chemosis score', 'Basis': 'mean of 3 animals', 'Time point': '24-72h', 'Score': '0', 'Max score': '4', 'Reversibility': 'fully reversible', 'Remarks': '10% solution'}, {'Irritation parameter': 'cornea score', 'Basis': 'mean of 3 animals', 'Time point': '24-72h', 'Score': '0', 'Max score': '4', 'Reversibility': 'fully reversible', 'Remarks': '20% solution'}, {'Irritation parameter': 'iris score', 'Basis': 'mean of 3 animals', 'Time point': '24-72h', 'Score': '0', 'Max score': '2', 'Reversibility': 'fully reversible', 'Remarks': '20% solution'}, {'Irritation parameter': 'conjunctivae score', 'Basis': 'mean of 3 animals', 'Time point': '24-72h', 'Score': '0.67', 'Max score': '3', 'Reversibility': 'fully reversible within: 3d', 'Remarks': '20% solution'}, {'Irritation parameter': 'chemosis score', 'Basis': 'mean of 3 animals', 'Time point': '24-72h', 'Score': '0', 'Max score': '4', 'Reversibility': 'fully reversible', 'Remarks': '20% solution'}]</t>
  </si>
  <si>
    <t>274-581-6</t>
  </si>
  <si>
    <t>CC(C)(C)C1=CC=C(C=C1)C(=O)CC(=O)C2=CC=C(C=C2)OC</t>
  </si>
  <si>
    <t>[{'Irritation parameter': 'conjunctivae score redness', 'Basis': 'mean', 'Time point': '24, 48, 72h', 'Score': 'ca. 1.8', 'Max score': '3', 'Reversibility': 'fully reversible within: 8 days'}, {'Irritation parameter': 'chemosis score', 'Basis': 'mean', 'Time point': '24, 48, 72h', 'Score': 'ca. 0.8', 'Max score': '4', 'Reversibility': 'fully reversible within: 6 days'}, {'Irritation parameter': 'iris score', 'Basis': 'mean', 'Time point': '24, 48, 72h', 'Score': 'ca. 0', 'Max score': '2', 'Reversibility': 'other: not applicable'}, {'Irritation parameter': 'cornea score', 'Basis': 'mean', 'Time point': '24, 48, 72h', 'Score': 'ca. 0', 'Max score': '4', 'Reversibility': 'other: not applicable'}]</t>
  </si>
  <si>
    <t>305-318-6</t>
  </si>
  <si>
    <t>CCCCC(CC)CN(CCC(=O)[O-])CCC(=O)[O-].[Na+].[Na+]</t>
  </si>
  <si>
    <t>Multi-records?</t>
  </si>
  <si>
    <t>CCC(=O)[O-].CCC(=O)[O-].CCC(=O)[O-].CCC(=O)[O-].[Zr+4]</t>
  </si>
  <si>
    <t>Cc1cc(S(=O)(=O)[O-])c(cc1Cl)\N=N\c2c3ccccc3cc(c2O)C(=O)[O-].[Mn+2]</t>
  </si>
  <si>
    <t>C(CN(CC(=O)[O-])CC(=O)O)N(CC(=O)[O-])CC(=O)O.[Na+].[Na+]</t>
  </si>
  <si>
    <t>CCCCC(CC)C(=O)[O-].CCCCC(CC)C(=O)[O-].CCCCC(CC)C(=O)[O-].CCCCC(CC)C(=O)[O-].CCCCC(CC)C(=O)[O-].CCCCC(CC)C(=O)[O-].[Mo+6]</t>
  </si>
  <si>
    <t>YES</t>
  </si>
  <si>
    <t>-</t>
  </si>
  <si>
    <t>EyeAcute_raw_details</t>
  </si>
  <si>
    <t>MultiComponent?</t>
  </si>
  <si>
    <t>NCCCOCCCCOCCCN</t>
  </si>
  <si>
    <t>NC(CC(=O)O)C(=O)O</t>
  </si>
  <si>
    <t>CC(O)CO</t>
  </si>
  <si>
    <t>CC(C=CC1=C(C)CCCC1(C)C)=CC=CC(C)=CCO</t>
  </si>
  <si>
    <t>CC(=O)C=CC1=C(C)CCCC1(C)C</t>
  </si>
  <si>
    <t>CCCCCCCCCCCCCCCC(=O)OCC=C(C)C=CC=C(C)C=CC1=C(C)CCCC1(C)C</t>
  </si>
  <si>
    <t>O=S(=O)(c1ccc(Cl)cc1)c1ccc(Cl)cc1</t>
  </si>
  <si>
    <t>Cc1cccc(C)c1N</t>
  </si>
  <si>
    <t>Cc1ccccc1[N+](=O)[O-]</t>
  </si>
  <si>
    <t>O=C(O)c1ccccc1C(=O)O</t>
  </si>
  <si>
    <t>CC1CCC(C(C)C)C(O)C1</t>
  </si>
  <si>
    <t>Oc1ccccc1-c1ccccc1</t>
  </si>
  <si>
    <t>COc1ccccc1OC</t>
  </si>
  <si>
    <t>Cc1ccc([N+](=O)[O-])cc1</t>
  </si>
  <si>
    <t>OCc1ccccc1</t>
  </si>
  <si>
    <t>CC(O)CN(CCN(CC(C)O)CC(C)O)CC(C)O</t>
  </si>
  <si>
    <t>COc1ccc(C)cc1</t>
  </si>
  <si>
    <t>CC(=O)OCC=C(C)CCC=C(C)C</t>
  </si>
  <si>
    <t>CC(C)=CCCC(C)CC=O</t>
  </si>
  <si>
    <t>OCCCl</t>
  </si>
  <si>
    <t>O=CC=O</t>
  </si>
  <si>
    <t>CC(C)(O)CCC(C)(C)O</t>
  </si>
  <si>
    <t>O=C(O)CCCCCCCCC(=O)O</t>
  </si>
  <si>
    <t>OCCNCCO</t>
  </si>
  <si>
    <t>C=CC(C)(CCC=C(C)C)OC(C)=O</t>
  </si>
  <si>
    <t>CCCCC(CC)COC(=O)c1ccccc1O</t>
  </si>
  <si>
    <t>O=C1C(Cl)=C(Cl)C(=O)C(Cl)=C1Cl</t>
  </si>
  <si>
    <t>c1ccc2c(c1)CCCC2</t>
  </si>
  <si>
    <t>COc1ccc(C=O)cc1</t>
  </si>
  <si>
    <t>O=C(O)CCCCC(=O)O</t>
  </si>
  <si>
    <t>CC(=O)OCC=C(C)C=CC=C(C)C=CC1=C(C)CCCC1(C)C</t>
  </si>
  <si>
    <t>COC(=O)c1ccccc1C(=O)OC</t>
  </si>
  <si>
    <t>O=C(OOC(=O)c1ccc(Cl)cc1Cl)c1ccc(Cl)cc1Cl</t>
  </si>
  <si>
    <t>O=C(O)C(O)C(O)C(O)C(O)CO</t>
  </si>
  <si>
    <t>CC(C)=CCO</t>
  </si>
  <si>
    <t>Cc1cccc(C)c1O</t>
  </si>
  <si>
    <t>CC1(C)COC(=O)C1O</t>
  </si>
  <si>
    <t>O=C1CCCN1</t>
  </si>
  <si>
    <t>OCCN1CCOCC1</t>
  </si>
  <si>
    <t>NCCCCCCCCCCCC(=O)O</t>
  </si>
  <si>
    <t>Cc1cc(O)c(C)c(C)c1O</t>
  </si>
  <si>
    <t>O=C1CCCCCCCCCCC1</t>
  </si>
  <si>
    <t>CC(C)(C)OOC(=O)C(C)(C)C</t>
  </si>
  <si>
    <t>C1=CCCCCCC1</t>
  </si>
  <si>
    <t>CC(=O)OCC=C(C)C</t>
  </si>
  <si>
    <t>NC(=O)NCCO</t>
  </si>
  <si>
    <t>COC(C)(C)C</t>
  </si>
  <si>
    <t>O=C=Nc1ccc(C(c2ccc(N=C=O)cc2)c2ccc(N=C=O)cc2)cc1</t>
  </si>
  <si>
    <t>O=C=Nc1ccccc1Cc1ccccc1N=C=O</t>
  </si>
  <si>
    <t>Oc1cc(Cl)ccc1Oc1ccc(Cl)cc1Cl</t>
  </si>
  <si>
    <t>O=C1NCCN1CCO</t>
  </si>
  <si>
    <t>CC1(C)CC(N=C=O)CC(C)(CN=C=O)C1</t>
  </si>
  <si>
    <t>C1=CCCC=CCCC=CCC1</t>
  </si>
  <si>
    <t>Cc1ccccc1NC(=O)C1=Cc2ccccc2C(=NNc2cc(Cl)c(Cl)cc2Cl)C1=O</t>
  </si>
  <si>
    <t>CC(O)CN(CCO)CCO</t>
  </si>
  <si>
    <t>CCC(=O)OCC=C(C)C=CC=C(C)C=CC1=C(C)CCCC1(C)C</t>
  </si>
  <si>
    <t>C=CC(C)(O)CCC=C(C)CCC=C(C)C</t>
  </si>
  <si>
    <t>C[N+]1([O-])CCOCC1</t>
  </si>
  <si>
    <t>C=C(C)C(=O)NC(C)C</t>
  </si>
  <si>
    <t>CCCCCCCC[Sn]1(CCCCCCCC)OC(=O)CS1</t>
  </si>
  <si>
    <t>ClC(Cl)c1ccccc1</t>
  </si>
  <si>
    <t>CCCCNC1CC(C)(C)NC(C)(C)C1</t>
  </si>
  <si>
    <t>Cc1ccc(N(CC(C)O)CC(C)O)cc1</t>
  </si>
  <si>
    <t>Cc1cc(C(C)(C)C)c(O)c(C)c1Cn1c(=O)n(Cc2c(C)cc(C(C)(C)C)c(O)c2C)c(=O)n(Cc2c(C)cc(C(C)(C)C)c(O)c2C)c1=O</t>
  </si>
  <si>
    <t>CC(C)=CCCC(C)CC#N</t>
  </si>
  <si>
    <t>CC1(C)CC(O)CC(C)(C)N1CCO</t>
  </si>
  <si>
    <t>CC(C)C1OCCN1CCOC(=O)NCCCCCCNC(=O)OCCN1CCOC1C(C)C</t>
  </si>
  <si>
    <t>C=CC(=O)OCCN(C)S(=O)(=O)C(F)(F)C(F)(F)C(F)(F)C(F)(F)F</t>
  </si>
  <si>
    <t>CC1=CCC(C=CC(C)C(C)O)C1(C)C</t>
  </si>
  <si>
    <t>CCC=C(C)C(O)CCCCC</t>
  </si>
  <si>
    <t>CC(CC(C)(C)C)CP(=O)(O)CC(C)CC(C)(C)C</t>
  </si>
  <si>
    <t>C=C(C)C(=O)OCCN1CCNC1=O</t>
  </si>
  <si>
    <t>Nc1nc(-c2ccc3ccccc3c2)cs1</t>
  </si>
  <si>
    <t>OCC#CCO</t>
  </si>
  <si>
    <t>Cc1cn(C2CC(O)C(CO)O2)c(=O)[nH]c1=O</t>
  </si>
  <si>
    <t>CCCCOCCOCCOCc1cc2c(cc1CCC)OCO2</t>
  </si>
  <si>
    <t>NC(=O)c1ccc[n+](C2OC(COP(=O)(O)OP(=O)(O)OCC3OC(n4cnc5c(N)ncnc54)C(O)C3O)C(O)C2O)c1</t>
  </si>
  <si>
    <t>NC(CCC(=O)O)C(=O)O</t>
  </si>
  <si>
    <t>NC(CSSCC(N)C(=O)O)C(=O)O</t>
  </si>
  <si>
    <t>CC(C)CCCC(C)C1CCC2C3CC=C4CC(O)CCC4(C)C3CCC12C</t>
  </si>
  <si>
    <t>Cn1c(=O)c2c(ncn2C)n(C)c1=O</t>
  </si>
  <si>
    <t>Cn1c(=O)c2[nH]cnc2n(C)c1=O</t>
  </si>
  <si>
    <t>CC12CCC3C(CCC4=CC(=O)CCC43C)C1CCC2=O</t>
  </si>
  <si>
    <t>Cc1ccc(S(N)(=O)=O)cc1</t>
  </si>
  <si>
    <t>CC(C)C(N)C(=O)O</t>
  </si>
  <si>
    <t>NC(Cc1c[nH]c2ccccc12)C(=O)O</t>
  </si>
  <si>
    <t>NC(N)=NCCCC(N)C(=O)O</t>
  </si>
  <si>
    <t>CC1(C)NC(=O)NC1=O</t>
  </si>
  <si>
    <t>C1=CC2C3C=CC(C3)C2C1</t>
  </si>
  <si>
    <t>CCOC(=O)C1OC1(C)c1ccccc1</t>
  </si>
  <si>
    <t>NC(CO)(CO)CO</t>
  </si>
  <si>
    <t>O=S(=O)(c1ccc(O)cc1)c1ccc(O)cc1</t>
  </si>
  <si>
    <t>CC(C)(CO)C(O)C(=O)NCCCO</t>
  </si>
  <si>
    <t>O=c1c2ccccc2c(=O)c2c1ccc1[nH]c3c(ccc4c(=O)c5ccccc5c(=O)c43)[nH]c12</t>
  </si>
  <si>
    <t>CCc1ccc2c(c1)C(=O)c1ccccc1C2=O</t>
  </si>
  <si>
    <t>CC(C)COC(=O)c1ccccc1C(=O)OCC(C)C</t>
  </si>
  <si>
    <t>CCCCOC(=O)c1ccccc1C(=O)OCCCC</t>
  </si>
  <si>
    <t>O=C1NC(=O)c2ccccc21</t>
  </si>
  <si>
    <t>Cc1ccccc1S(N)(=O)=O</t>
  </si>
  <si>
    <t>CC(=O)OC1CC(C)CCC1C(C)C</t>
  </si>
  <si>
    <t>c1ccc(Nc2cccc3ccccc23)cc1</t>
  </si>
  <si>
    <t>CNC(C)C(O)c1ccccc1</t>
  </si>
  <si>
    <t>Cc1cc(-c2ccc(N=C=O)c(C)c2)ccc1N=C=O</t>
  </si>
  <si>
    <t>Oc1ccc(-c2ccccc2)cc1</t>
  </si>
  <si>
    <t>c1ccc2c(c1)Nc1ccccc1S2</t>
  </si>
  <si>
    <t>Oc1ccc(-c2ccc(O)cc2)cc1</t>
  </si>
  <si>
    <t>COC(=O)c1ccccc1</t>
  </si>
  <si>
    <t>CCCOC(=O)c1ccc(O)cc1</t>
  </si>
  <si>
    <t>c1ccc2scnc2c1</t>
  </si>
  <si>
    <t>Cc1ccccc1Cl</t>
  </si>
  <si>
    <t>C=C(C)C(=O)OCC(C)C</t>
  </si>
  <si>
    <t>CC(=O)c1ccccc1</t>
  </si>
  <si>
    <t>CC1CCC(C(C)C)CC1</t>
  </si>
  <si>
    <t>O=C(O)c1ccc(C(=O)O)cc1</t>
  </si>
  <si>
    <t>COc1ccccc1</t>
  </si>
  <si>
    <t>C=CCOc1nc(OCC=C)nc(OCC=C)n1</t>
  </si>
  <si>
    <t>O=C=Nc1ccc(Cc2ccc(N=C=O)cc2)cc1</t>
  </si>
  <si>
    <t>Nc1ccc(Cc2ccc(N)cc2)cc1</t>
  </si>
  <si>
    <t>O=C(Oc1ccccc1)Oc1ccccc1</t>
  </si>
  <si>
    <t>CC(=O)OCC(COC(C)=O)OC(C)=O</t>
  </si>
  <si>
    <t>CCCCC(CC)COC(C)=O</t>
  </si>
  <si>
    <t>CC(C)C(=O)OCCOc1ccccc1</t>
  </si>
  <si>
    <t>c1ccc(OCCOc2ccccc2)cc1</t>
  </si>
  <si>
    <t>O=C1CCCCCCCCCCCC(=O)OCCO1</t>
  </si>
  <si>
    <t>CC(C)=CCCC(C)CCO</t>
  </si>
  <si>
    <t>Cc1ccc(N)cc1</t>
  </si>
  <si>
    <t>C[N+](C)(C)CC(=O)O</t>
  </si>
  <si>
    <t>NCCC(=O)O</t>
  </si>
  <si>
    <t>C=COC(C)=O</t>
  </si>
  <si>
    <t>COCC(C)OC(C)=O</t>
  </si>
  <si>
    <t>Cc1ccccc1</t>
  </si>
  <si>
    <t>Clc1ccccc1</t>
  </si>
  <si>
    <t>C=C(C)C(=O)OCCOCCOCCOC(=O)C(=C)C</t>
  </si>
  <si>
    <t>CC(=O)OCC(C)C</t>
  </si>
  <si>
    <t>OCCCCCO</t>
  </si>
  <si>
    <t>C=CCCCCCC</t>
  </si>
  <si>
    <t>ClCCOCOCCCl</t>
  </si>
  <si>
    <t>C=CCCCCCCCCCC</t>
  </si>
  <si>
    <t>C=CCCCCCCCCCCCCCCCC</t>
  </si>
  <si>
    <t>O=P(Oc1ccccc1)(Oc1ccccc1)Oc1ccccc1</t>
  </si>
  <si>
    <t>Cc1cc(C)c(Nc2ccc(Nc3c(C)cc(C)cc3C)c3c2C(=O)c2ccccc2C3=O)c(C)c1</t>
  </si>
  <si>
    <t>CCCCC(CC)COC(=O)c1ccccc1C(=O)OCC(CC)CCCC</t>
  </si>
  <si>
    <t>CC(C)(C)c1cc(Cc2cc(C(C)(C)C)c(O)c(C(C)(C)C)c2)cc(C(C)(C)C)c1O</t>
  </si>
  <si>
    <t>Cc1cc(Cc2cc(C)cc(C(C)(C)C)c2O)c(O)c(C(C)(C)C)c1</t>
  </si>
  <si>
    <t>CCOC(=O)c1ccc(O)cc1</t>
  </si>
  <si>
    <t>O=Cc1ccc2c(c1)OCO2</t>
  </si>
  <si>
    <t>Nc1cccc(S(=O)(=O)O)c1</t>
  </si>
  <si>
    <t>CN(C)c1ccccc1</t>
  </si>
  <si>
    <t>O=C(O)c1cccc(C(=O)O)c1</t>
  </si>
  <si>
    <t>CC(=O)C=Cc1ccccc1</t>
  </si>
  <si>
    <t>CCC(=O)OCc1ccccc1</t>
  </si>
  <si>
    <t>CCCCC(C=O)CC</t>
  </si>
  <si>
    <t>C=CCOC(=O)CCCCC</t>
  </si>
  <si>
    <t>CCCCOC(C)=O</t>
  </si>
  <si>
    <t>CC(=O)OC1CC2CCC1(C)C2(C)C</t>
  </si>
  <si>
    <t>C=C1CCC2CC1C2(C)C</t>
  </si>
  <si>
    <t>O=c1oc(=O)c2ccc3c4ccc5c(=O)oc(=O)c6ccc(c7ccc1c2c73)c4c65</t>
  </si>
  <si>
    <t>COc1ccc(C(=O)c2ccccc2)c(O)c1</t>
  </si>
  <si>
    <t>CCOC(C)=O</t>
  </si>
  <si>
    <t>CCOC(=O)CC(C)=O</t>
  </si>
  <si>
    <t>C=CCOC(=O)CCCCCC</t>
  </si>
  <si>
    <t>CCCCC(CC)COC(=O)CC(CC(=O)OCC(CC)CCCC)(OC(C)=O)C(=O)OCC(CC)CCCC</t>
  </si>
  <si>
    <t>COc1ccc(OC)cc1</t>
  </si>
  <si>
    <t>CC(=O)OCCC(C)CCC=C(C)C</t>
  </si>
  <si>
    <t>CN(C)C(=O)Nc1ccc(Cl)c(Cl)c1</t>
  </si>
  <si>
    <t>FC(F)(F)C(F)(F)C(F)(F)N(C(F)(F)C(F)(F)C(F)(F)F)C(F)(F)C(F)(F)C(F)(F)F</t>
  </si>
  <si>
    <t>O=C(c1ccc(F)cc1)c1ccc(F)cc1</t>
  </si>
  <si>
    <t>COc1ccc(C2CC(=O)c3c(O)cc(OC4OC(COC5OC(C)C(O)C(O)C5O)C(O)C(O)C4O)cc3O2)cc1O</t>
  </si>
  <si>
    <t>c1ccc2c(c1)-c1nc3nc(nc4[nH]c(nc5[nH]c(nc-2n1)c1ccccc51)c1ccccc41)-c1ccccc1-3</t>
  </si>
  <si>
    <t>C=C(C)C(=O)OC(C)(C)C</t>
  </si>
  <si>
    <t>C=CCCCC</t>
  </si>
  <si>
    <t>S=P(Oc1ccccc1)(Oc1ccccc1)Oc1ccccc1</t>
  </si>
  <si>
    <t>C=CCCCCCCCCCCCCCC</t>
  </si>
  <si>
    <t>C=CCOCC(CC)(CO)COCC=C</t>
  </si>
  <si>
    <t>CCNc1nc(NC(C)C)nc(SC)n1</t>
  </si>
  <si>
    <t>O=c1n(CCO)c(=O)n(CCO)c(=O)n1CCO</t>
  </si>
  <si>
    <t>COC(=O)c1ccc2cc(C(=O)OC)ccc2c1</t>
  </si>
  <si>
    <t>C=CCCCCCCCC</t>
  </si>
  <si>
    <t>NCCOCCO</t>
  </si>
  <si>
    <t>C=COCCCCCCCCCCCCCCCCCC</t>
  </si>
  <si>
    <t>O=C1OCC(CO)O1</t>
  </si>
  <si>
    <t>O=C1CCCCCCCCCCCN1</t>
  </si>
  <si>
    <t>S=C(SSSSSSC(=S)N1CCCCC1)N1CCCCC1</t>
  </si>
  <si>
    <t>Cc1ccc2[nH]c3cc4c(=O)c5cc(C)ccc5[nH]c4cc3c(=O)c2c1</t>
  </si>
  <si>
    <t>CCCCCCCCSc1nc(Nc2cc(C(C)(C)C)c(O)c(C(C)(C)C)c2)nc(SCCCCCCCC)n1</t>
  </si>
  <si>
    <t>C=CCn1c(=O)n(CC=C)c(=O)n(CC=C)c1=O</t>
  </si>
  <si>
    <t>O=c1c2ccccc2[nH]c2cc3c(=O)c4ccccc4[nH]c3cc12</t>
  </si>
  <si>
    <t>C=C[Si](OCCOC)(OCCOC)OCCOC</t>
  </si>
  <si>
    <t>NNC(=O)CCCCC(=O)NN</t>
  </si>
  <si>
    <t>CCCCCCC(O)CO</t>
  </si>
  <si>
    <t>C=CCCCCCCCCCCCC</t>
  </si>
  <si>
    <t>FC(F)=C(F)OC(F)(F)F</t>
  </si>
  <si>
    <t>C=CC(=O)OCCCCCCCC(C)C</t>
  </si>
  <si>
    <t>CCCCCCCCOc1ccc(C(=O)c2ccccc2)c(O)c1</t>
  </si>
  <si>
    <t>CC(C)(c1ccccc1)C(C)(C)c1ccccc1</t>
  </si>
  <si>
    <t>CCCCCCCCCCCCCCCCCCOC(=O)CCc1cc(C(C)(C)C)c(O)c(C(C)(C)C)c1</t>
  </si>
  <si>
    <t>C=COC(=O)CCCCCCCCCCC</t>
  </si>
  <si>
    <t>CC(C)c1cccc(C(C)C)c1N=C=Nc1c(C(C)C)cccc1C(C)C</t>
  </si>
  <si>
    <t>C[Si]1(CCC(F)(F)F)O[Si](C)(CCC(F)(F)F)O[Si](C)(CCC(F)(F)F)O1</t>
  </si>
  <si>
    <t>NCCCCCCCCCCC(=O)O</t>
  </si>
  <si>
    <t>C=C(C)C(=O)OCc1ccccc1</t>
  </si>
  <si>
    <t>CC(=O)CCc1ccccc1</t>
  </si>
  <si>
    <t>C=C[Si](OC)(OC)OC</t>
  </si>
  <si>
    <t>O=C1C=Cc2ccccc2C1=NNc1ccc([N+](=O)[O-])cc1Cl</t>
  </si>
  <si>
    <t>CO[Si](OC)(OC)c1ccccc1</t>
  </si>
  <si>
    <t>CC(C)(C)OOC1(OOC(C)(C)C)CCCCC1</t>
  </si>
  <si>
    <t>C=CC1CC2C=CC1C2</t>
  </si>
  <si>
    <t>O=c1c2ccc3c4ccc5c(=O)n(-c6ccc(N=Nc7ccccc7)cc6)c(=O)c6ccc(c7ccc(c(=O)n1-c1ccc(N=Nc8ccccc8)cc1)c2c37)c4c56</t>
  </si>
  <si>
    <t>CC(C)CCC(C)Nc1ccc(NC(C)CCC(C)C)cc1</t>
  </si>
  <si>
    <t>O=c1c2cc(Cl)ccc2[nH]c2cc3c(=O)c4cc(Cl)ccc4[nH]c3cc12</t>
  </si>
  <si>
    <t>CC(C)(C)c1ccc(OCC2CO2)cc1</t>
  </si>
  <si>
    <t>CC(C)(C)CC(C)(C)c1ccc(O)c(-n2nc3ccccc3n2)c1</t>
  </si>
  <si>
    <t>O=C=Nc1cccc2c(N=C=O)cccc12</t>
  </si>
  <si>
    <t>C=C(C)C(=O)OCC(CC)(COC(=O)C(=C)C)COC(=O)C(=C)C</t>
  </si>
  <si>
    <t>O=C1CCCN1CCO</t>
  </si>
  <si>
    <t>CC1=NN(c2ccccc2)C(=O)C1N=Nc1ccc(-c2ccc(N=NC3C(=O)N(c4ccccc4)N=C3C)c(Cl)c2)cc1Cl</t>
  </si>
  <si>
    <t>CCCCNS(=O)(=O)c1ccccc1</t>
  </si>
  <si>
    <t>CCC=CCCOC(C)=O</t>
  </si>
  <si>
    <t>Cc1cc(-n2nc3ccc(Cl)cc3n2)c(O)c(C(C)(C)C)c1</t>
  </si>
  <si>
    <t>CC1(C)COP(=S)(OP2(=S)OCC(C)(C)CO2)OC1</t>
  </si>
  <si>
    <t>O=S(=O)(O)c1cc(Nc2nc(Nc3ccccc3)nc(N(CCO)CCO)n2)ccc1C=Cc1ccc(Nc2nc(Nc3ccccc3)nc(N(CCO)CCO)n2)cc1S(=O)(=O)O</t>
  </si>
  <si>
    <t>CC(=O)O[Si](C)(OC(C)=O)OC(C)=O</t>
  </si>
  <si>
    <t>COc1cc(NC(=O)CC(C)=O)c(OC)cc1Cl</t>
  </si>
  <si>
    <t>COC(C)CCOC(C)=O</t>
  </si>
  <si>
    <t>COc1ccccc1NC(=O)C(N=Nc1ccc(-c2ccc(N=NC(C(C)=O)C(=O)Nc3ccccc3OC)c(Cl)c2)cc1Cl)C(C)=O</t>
  </si>
  <si>
    <t>C=CC(=O)OCCCCCCCCCCCCCCCCCC</t>
  </si>
  <si>
    <t>CC(=O)C(N=Nc1ccc(-c2ccc(N=NC(C(C)=O)C(=O)Nc3ccc(C)cc3C)c(Cl)c2)cc1Cl)C(=O)Nc1ccc(C)cc1C</t>
  </si>
  <si>
    <t>CC(=O)C(N=Nc1cc(C(=O)Nc2cc(Cl)ccc2C)ccc1Cl)C(=O)Nc1cc(C)c(NC(=O)C(N=Nc2cc(C(=O)Nc3cc(Cl)ccc3C)ccc2Cl)C(C)=O)cc1C</t>
  </si>
  <si>
    <t>Cc1cc(Cc2cc(C)c(O)c(C)c2)cc(C)c1O</t>
  </si>
  <si>
    <t>CCCCC(CC)COC(=O)c1ccccc1</t>
  </si>
  <si>
    <t>CC(=O)C(N=Nc1ccc(-c2ccc(N=NC(C(C)=O)C(=O)Nc3ccccc3C)c(Cl)c2)cc1Cl)C(=O)Nc1ccccc1C</t>
  </si>
  <si>
    <t>Cn1c(=O)c2ccc3c4ccc5c(=O)n(C)c(=O)c6ccc(c7ccc(c1=O)c2c37)c4c56</t>
  </si>
  <si>
    <t>COc1cc(NC(=O)C(N=Nc2ccc(-c3ccc(N=NC(C(C)=O)C(=O)Nc4cc(OC)c(Cl)cc4OC)c(Cl)c3)cc2Cl)C(C)=O)c(OC)cc1Cl</t>
  </si>
  <si>
    <t>O=C1CCCCCN1C(=O)NCCCCCCNC(=O)N1CCCCCC1=O</t>
  </si>
  <si>
    <t>C=C(C)C1CC=C(C)CC1</t>
  </si>
  <si>
    <t>COc1cc([N+](=O)[O-])ccc1N=NC(C(C)=O)C(=O)Nc1ccccc1OC</t>
  </si>
  <si>
    <t>CC(=O)C(N=Nc1ccc(-c2ccc(N=NC(C(C)=O)C(=O)Nc3ccc(C)cc3)c(Cl)c2)cc1Cl)C(=O)Nc1ccc(C)cc1</t>
  </si>
  <si>
    <t>CC(=O)C(N=Nc1ccc(-c2ccc(N=NC(C(C)=O)C(=O)Nc3ccccc3)c(Cl)c2)cc1Cl)C(=O)Nc1ccccc1</t>
  </si>
  <si>
    <t>CCOC(=O)C1=NN(c2ccccc2)C(=O)C1N=Nc1ccc(-c2ccc(N=NC3C(=O)N(c4ccccc4)N=C3C(=O)OCC)c(Cl)c2)cc1Cl</t>
  </si>
  <si>
    <t>C=C(CC(C)(C)c1ccccc1)c1ccccc1</t>
  </si>
  <si>
    <t>COc1ccc(N=NC(C(C)=O)C(=O)Nc2ccccc2OC)c([N+](=O)[O-])c1</t>
  </si>
  <si>
    <t>CO[Si](OC)(c1ccccc1)c1ccccc1</t>
  </si>
  <si>
    <t>O=C(Nc1ccc2[nH]c(=O)[nH]c2c1)C1=Cc2ccccc2C(=NNc2cc(Cl)ccc2Cl)C1=O</t>
  </si>
  <si>
    <t>O=C(CCS)OCC(COC(=O)CCS)(COC(=O)CCS)COC(=O)CCS</t>
  </si>
  <si>
    <t>CC(=O)Oc1c(C)c(C)c2c(c1C)CCC(C)(CCCC(C)CCCC(C)CCCC(C)C)O2</t>
  </si>
  <si>
    <t>CCCCCCC(O)CCCCCCCCCCC(=O)OCC(COC(=O)CCCCCCCCCCC(O)CCCCCC)OC(=O)CCCCCCCCCCC(O)CCCCCC</t>
  </si>
  <si>
    <t>C=CC(=C)CCC=C(C)CCC=C(C)C=O</t>
  </si>
  <si>
    <t>c1ccccc1</t>
  </si>
  <si>
    <t>CC(C)C1=CC2=CCC3C(C)(C(=O)O)CCCC3(C)C2CC1</t>
  </si>
  <si>
    <t>CC(C)C1=CC2=CCC3C(C)(CCCC34C(=O)OCC35CC4(C3)C5)C2CC1</t>
  </si>
  <si>
    <t>CC(C)(c1ccccc1)c1ccc(Nc2ccc(C(C)(C)c3ccccc3)cc2)cc1</t>
  </si>
  <si>
    <t>COC(=O)CC(C(C)=O)C(=O)OC</t>
  </si>
  <si>
    <t>CC(=O)N(CCN(C(C)=O)C(C)=O)C(C)=O</t>
  </si>
  <si>
    <t>COc1ccc(C(=O)Nc2ccccc2)cc1NN=C1C(=O)C(C(=O)Nc2ccc3[nH]c(=O)[nH]c3c2)=Cc2ccccc21</t>
  </si>
  <si>
    <t>COc1cc(NC(=O)C(N=Nc2cc(OC)c(S(=O)(=O)Nc3ccccc3)cc2OC)C(C)=O)c(OC)cc1Cl</t>
  </si>
  <si>
    <t>CC(=O)Nc1ccc(NC(=O)C2=Cc3ccccc3C(=NNc3cc(C(N)=O)ccc3Cl)C2=O)cc1</t>
  </si>
  <si>
    <t>COc1ccccc1NC(=O)C(N=Nc1ccc(Cl)cc1[N+](=O)[O-])C(C)=O</t>
  </si>
  <si>
    <t>ClC1=C(Cl)C2(Cl)C3CCC4C(CCC3C1(Cl)C2(Cl)Cl)C1(Cl)C(Cl)=C(Cl)C4(Cl)C1(Cl)Cl</t>
  </si>
  <si>
    <t>O=C1C=CC(=O)N1c1ccc(Cc2ccc(N3C(=O)C=CC3=O)cc2)cc1</t>
  </si>
  <si>
    <t>O=S(=O)(O)CCC[n+]1ccccc1</t>
  </si>
  <si>
    <t>CC1=NN(c2ccc(C)cc2)C(=O)C1N=Nc1ccc(-c2ccc(N=NC3C(=O)N(c4ccc(C)cc4)N=C3C)c(Cl)c2)cc1Cl</t>
  </si>
  <si>
    <t>COc1cc([N+](=O)[O-])ccc1N=NC(C(C)=O)C(=O)Nc1cc(Cl)ccc1OC</t>
  </si>
  <si>
    <t>CC=C1CC2C=CC1C2</t>
  </si>
  <si>
    <t>CCCCCCCCC=CCCCCCCCCNC(=O)CCCCCCCCCCCCCCC</t>
  </si>
  <si>
    <t>OCC1OC2OC3C(CO)OC(OC4C(CO)OC(OC5C(CO)OC(OC6C(CO)OC(OC7C(CO)OC(OC8C(CO)OC(OC9C(CO)OC(OC1C(O)C2O)C(O)C9O)C(O)C8O)C(O)C7O)C(O)C6O)C(O)C5O)C(O)C4O)C(O)C3O</t>
  </si>
  <si>
    <t>Cc1ccc(NC(=O)N(C)C)cc1NC(=O)N(C)C</t>
  </si>
  <si>
    <t>CC[Si](OC(C)=O)(OC(C)=O)OC(C)=O</t>
  </si>
  <si>
    <t>CO[Si](CC(C)C)(OC)OC</t>
  </si>
  <si>
    <t>CC(C=O)(CO)CO</t>
  </si>
  <si>
    <t>NCCO</t>
  </si>
  <si>
    <t>O=P(O)(O)CN(CCN(CP(=O)(O)O)CP(=O)(O)O)CP(=O)(O)O</t>
  </si>
  <si>
    <t>CC(=O)C(N=Nc1cc(Cl)c(-c2cc(Cl)c(N=NC(C(C)=O)C(=O)Nc3ccc(C)cc3C)cc2Cl)cc1Cl)C(=O)Nc1ccc(C)cc1C</t>
  </si>
  <si>
    <t>CC(O)COC(C)COC(C)CO</t>
  </si>
  <si>
    <t>CCCCCC1C(=O)CCC1CC(=O)OC</t>
  </si>
  <si>
    <t>C=C(C)CC(C)(C)C</t>
  </si>
  <si>
    <t>CC=CCCCCCCCCCC</t>
  </si>
  <si>
    <t>CCC(C)(C)c1cc(-n2nc3ccccc3n2)c(O)c(C(C)(C)CC)c1</t>
  </si>
  <si>
    <t>CCCCC(CC)COC(=O)c1c(Br)c(Br)c(Br)c(Br)c1C(=O)OCC(CC)CCCC</t>
  </si>
  <si>
    <t>CC(C)(C)c1ccc(OP2OCC3(CO2)COP(Oc2ccc(C(C)(C)C)cc2C(C)(C)C)OC3)c(C(C)(C)C)c1</t>
  </si>
  <si>
    <t>CC=CCCCCCCCCCCC</t>
  </si>
  <si>
    <t>CC=CCCCCCC</t>
  </si>
  <si>
    <t>CC(C)CCCCCCCCCCOC(=O)c1ccccc1C(=O)OCCCCCCCCCCC(C)C</t>
  </si>
  <si>
    <t>CC(C)(C)c1cc(Cn2c(=O)n(Cc3cc(C(C)(C)C)c(O)c(C(C)(C)C)c3)c(=O)n(Cc3cc(C(C)(C)C)c(O)c(C(C)(C)C)c3)c2=O)cc(C(C)(C)C)c1O</t>
  </si>
  <si>
    <t>Cc1ccccc1Cc1ccccc1</t>
  </si>
  <si>
    <t>Cc1ccccc1Oc1ccccc1C</t>
  </si>
  <si>
    <t>CC(C)CCCCCCCOP(=O)(Oc1ccccc1)Oc1ccccc1</t>
  </si>
  <si>
    <t>COC(=O)c1cc(N=NC(C(C)=O)C(=O)Nc2ccc3[nH]c(=O)[nH]c3c2)cc(C(=O)OC)c1</t>
  </si>
  <si>
    <t>O=C(CS)OCC(O)CO</t>
  </si>
  <si>
    <t>COCCOCCOCCOB(OCCOCCOCCOC)OCCOCCOCCOC</t>
  </si>
  <si>
    <t>CCOc1ccc(NC(=O)C(N=Nc2ccc(-c3ccc(N=NC(C(C)=O)C(=O)Nc4ccc(OCC)cc4)c(Cl)c3)cc2Cl)C(C)=O)cc1</t>
  </si>
  <si>
    <t>CCCCOC(=O)c1ccccc1NN=C1C(=O)C(C(=O)Nc2ccc3[nH]c(=O)[nH]c3c2)=Cc2ccccc21</t>
  </si>
  <si>
    <t>CC(=O)C(N=Nc1ccccc1C(=O)O)C(=O)Nc1ccc2[nH]c(=O)[nH]c2c1</t>
  </si>
  <si>
    <t>CC(=O)OC1CCC(C(C)(C)C)CC1</t>
  </si>
  <si>
    <t>CC(=O)C1=C(C)C2CC3(C1)C(C)CCC3C2(C)C</t>
  </si>
  <si>
    <t>CC(C)(C)c1cc(C(C)(CC(=O)OCCOC(=O)CC(C)(c2ccc(O)c(C(C)(C)C)c2)c2ccc(O)c(C(C)(C)C)c2)c2ccc(O)c(C(C)(C)C)c2)ccc1O</t>
  </si>
  <si>
    <t>CC(C)(C)c1cc(CCC(=O)NNC(=O)CCc2cc(C(C)(C)C)c(O)c(C(C)(C)C)c2)cc(C(C)(C)C)c1O</t>
  </si>
  <si>
    <t>CCc1cc(C)cc(CC)c1Nc1ccc(Nc2c(CC)cc(C)cc2CC)c2c1C(=O)c1ccccc1C2=O</t>
  </si>
  <si>
    <t>CO[Si](CC(C)CC(C)(C)C)(OC)OC</t>
  </si>
  <si>
    <t>CCN(CCOC(C)OCC(C)C)c1ccc(N=Nc2ccccc2)cc1</t>
  </si>
  <si>
    <t>COC(=O)c1ccc(C(=O)OC)c(N=NC(C(C)=O)C(=O)Nc2ccc3[nH]c(=O)[nH]c3c2)c1</t>
  </si>
  <si>
    <t>O=C(Nc1ccc(NC(=O)C2=Cc3ccccc3C(=NNc3ccc(Cl)cc3[N+](=O)[O-])C2=O)c(Cl)c1)C1=Cc2ccccc2C(=NNc2ccc(Cl)cc2[N+](=O)[O-])C1=O</t>
  </si>
  <si>
    <t>Cc1cc(CCC(=O)OCCOCCOCCOC(=O)CCc2cc(C)c(O)c(C(C)(C)C)c2)cc(C(C)(C)C)c1O</t>
  </si>
  <si>
    <t>O=C1NC(=O)C(=c2[nH]c(=C3C(=O)NC(=O)NC3=O)c3ccccc23)C(=O)N1</t>
  </si>
  <si>
    <t>O=P(OCCCl)(OCCCl)OCC(CCl)(CCl)COP(=O)(OCCCl)OCCCl</t>
  </si>
  <si>
    <t>CC(C)c1ccc2ccccc2c1C(C)C</t>
  </si>
  <si>
    <t>O=C(Nc1cc(Cl)c(NC(=O)C2=Cc3ccccc3C(=NNc3cc(Cl)ccc3Cl)C2=O)cc1Cl)C1=Cc2ccccc2C(=NNc2cc(Cl)ccc2Cl)C1=O</t>
  </si>
  <si>
    <t>CCN(CC)c1nc(Nc2ccc(C=Cc3ccc(Nc4nc(Nc5cc(S(=O)(=O)O)ccc5S(=O)(=O)O)nc(N(CC)CC)n4)cc3S(=O)(=O)O)c(S(=O)(=O)O)c2)nc(Nc2cc(S(=O)(=O)O)ccc2S(=O)(=O)O)n1</t>
  </si>
  <si>
    <t>CNS(=O)(=O)c1cc(OC)c(NN=C2C(=O)C(C(=O)Nc3ccc4[nH]c(=O)[nH]c4c3)=Cc3ccccc32)cc1C</t>
  </si>
  <si>
    <t>CCCCCC(CCC)COC(=O)c1ccccc1C(=O)OCC(CCC)CCCCC</t>
  </si>
  <si>
    <t>O=C1CCCCCN1C(=O)Nc1ccc(Cc2ccc(NC(=O)N3CCCCCC3=O)cc2)cc1</t>
  </si>
  <si>
    <t>CCOCC(C)OC(C)=O</t>
  </si>
  <si>
    <t>O=P(Oc1ccccc1)(Oc1ccccc1)Oc1cccc(OP(=O)(Oc2ccccc2)Oc2ccccc2)c1</t>
  </si>
  <si>
    <t>CC(O)CN(CC(C)O)C(=O)CCCCC(=O)N(CC(C)O)CC(C)O</t>
  </si>
  <si>
    <t>C=C[Si](C)(C)O[Si](O[Si](C)(C)C=C)(O[Si](C)(C)C=C)O[Si](C)(C)C=C</t>
  </si>
  <si>
    <t>CCCCCCCCC=CCCCCCCCC(=O)OB(O)OCC(O)CO</t>
  </si>
  <si>
    <t>CCCCC(Cc1cc(C(C)(C)C)c(O)c(C(C)(C)C)c1)(C(=O)OC1CC(C)(C)N(C)C(C)(C)C1)C(=O)OC1CC(C)(C)N(C)C(C)(C)C1</t>
  </si>
  <si>
    <t>CCCCCCCCOC(=O)C(C)Oc1ccc(Cl)cc1C</t>
  </si>
  <si>
    <t>O=c1c2ccc3c4ccc5c(=O)n(CCc6ccccc6)c(=O)c6ccc(c7ccc(c(=O)n1CCc1ccccc1)c2c37)c4c56</t>
  </si>
  <si>
    <t>CCCCCCCCCCCC(=O)OCC(O)CO</t>
  </si>
  <si>
    <t>CCCCCCCCCCCCCCCCOC(=O)c1cc(C(C)(C)C)c(O)c(C(C)(C)C)c1</t>
  </si>
  <si>
    <t>COC(=O)c1ccc(C(=O)OC)c(N=NC(C(C)=O)C(=O)Nc2ccc(NC(=O)C(N=Nc3cc(C(=O)OC)ccc3C(=O)OC)C(C)=O)cc2)c1</t>
  </si>
  <si>
    <t>C=CC=CCCC=CCC</t>
  </si>
  <si>
    <t>O=C1CCC(=O)O1</t>
  </si>
  <si>
    <t>CC(C)(c1ccccc1)c1cc(-n2nc3ccccc3n2)c(O)c(C(C)(C)c2ccccc2)c1</t>
  </si>
  <si>
    <t>COc1ccc(C(=O)CC(=O)c2ccc(C(C)(C)C)cc2)cc1</t>
  </si>
  <si>
    <t>CCCCCCCCCOC(=O)c1ccccc1C(=O)OCCCCCCCC</t>
  </si>
  <si>
    <t>CCCCCCCCCCCCCCCCCCCCCC(=O)OCC(O)CO</t>
  </si>
  <si>
    <t>Cc1ccc(Cl)cc1NN=C1C(=O)C(C(=O)Nc2cc(C)c(NC(=O)C3=Cc4ccccc4C(=NNc4cc(Cl)ccc4C)C3=O)cc2C)=Cc2ccccc21</t>
  </si>
  <si>
    <t>O=C(O)CCCCCNc1nc(NCCCCCC(=O)O)nc(NCCCCCC(=O)O)n1</t>
  </si>
  <si>
    <t>COc1ccccc1N=NC(C(C)=O)C(=O)Nc1ccc2[nH]c(=O)[nH]c2c1</t>
  </si>
  <si>
    <t>CCOP(=O)(C(=O)c1c(C)cc(C)cc1C)c1ccccc1</t>
  </si>
  <si>
    <t>CCCCC(CC)COC(=O)C1CCC(C(=O)OCC(CC)CCCC)CC1</t>
  </si>
  <si>
    <t>COc1cc(NC(=O)C(N=Nc2ccc(-c3ccc(N=NC(C(C)=O)C(=O)Nc4ccc(C)cc4C)c(Cl)c3)cc2Cl)C(C)=O)c(OC)cc1Cl</t>
  </si>
  <si>
    <t>OCCCOCC(OCCCO)C(OCCCO)C(OCCCO)C(COCCCO)OCCCO</t>
  </si>
  <si>
    <t>CCCCCC=CCCC(CCCCCCCC(=O)O)C(CCCCCCCC)CCCCCCCCC(=O)O</t>
  </si>
  <si>
    <t>CCCCc1nc(Cl)c(CO)n1Cc1ccc(-c2ccccc2-c2nn[nH]n2)cc1</t>
  </si>
  <si>
    <t>CC(=O)OC1C(N2CCCC2)CC2C3CCC4CC(O)C(N5CCOCC5)CC4(C)C3CCC21C</t>
  </si>
  <si>
    <t>CCOC(=O)C1=NN(c2ccc(Cl)cc2Cl)C(C)(C(=O)OCC)C1</t>
  </si>
  <si>
    <t>C=CC(=O)OCC(CCC)CCCCC</t>
  </si>
  <si>
    <t>CCCc1nc(C)c2c(=O)nc(-c3cc(S(=O)(=O)N4CCN(CC)CC4)ccc3OCC)[nH]n12</t>
  </si>
  <si>
    <t>CC(O)C(=O)N(C)C</t>
  </si>
  <si>
    <t>O=C1CCCCCN1C(=O)c1cccc(C(=O)N2CCCCCC2=O)c1</t>
  </si>
  <si>
    <t>CCOC(=O)C(C)OC(=O)c1cc(Oc2ccc(C(F)(F)F)cc2Cl)ccc1[N+](=O)[O-]</t>
  </si>
  <si>
    <t>CCCCCCCCCC(=O)Oc1ccc(C(=O)O)cc1</t>
  </si>
  <si>
    <t>OCC(F)(F)F</t>
  </si>
  <si>
    <t>CN1CCN(C)C1=O</t>
  </si>
  <si>
    <t>Cc1ccc(C(C)C)c(O)c1</t>
  </si>
  <si>
    <t>CCC(C)=NO</t>
  </si>
  <si>
    <t>O=C1CCCO1</t>
  </si>
  <si>
    <t>CC(C)(C)c1ccc(O)c(O)c1</t>
  </si>
  <si>
    <t>CC(C)(C)c1ccc(O)cc1</t>
  </si>
  <si>
    <t>Cc1ccc(S(=O)(=O)Cl)cc1</t>
  </si>
  <si>
    <t>OCCOCCOc1ccccc1</t>
  </si>
  <si>
    <t>COC(=O)CC(C)=O</t>
  </si>
  <si>
    <t>CN1CCN(C)CC1</t>
  </si>
  <si>
    <t>O=C(O)CCC(=O)O</t>
  </si>
  <si>
    <t>CC(O)CN(CC(C)O)CC(C)O</t>
  </si>
  <si>
    <t>CC(C)=NO</t>
  </si>
  <si>
    <t>c1c[nH]cn1</t>
  </si>
  <si>
    <t>O=CC(=O)O</t>
  </si>
  <si>
    <t>O=C1CCCCO1</t>
  </si>
  <si>
    <t>O=C(O)CCCCCCCCCCCCC(=O)O</t>
  </si>
  <si>
    <t>O=C=NCCCCCCN=C=O</t>
  </si>
  <si>
    <t>CCc1ncc(C)[nH]1</t>
  </si>
  <si>
    <t>O=C1C=CC(=O)N1c1ccccc1</t>
  </si>
  <si>
    <t>C(CCOCC1CO1)COCC1CO1</t>
  </si>
  <si>
    <t>C=CC(=O)N(C)C</t>
  </si>
  <si>
    <t>CC(O)C#CC(C)O</t>
  </si>
  <si>
    <t>CCCCCCCCCc1ccc(OCC(=O)O)cc1</t>
  </si>
  <si>
    <t>C=CC(=O)OCCOC</t>
  </si>
  <si>
    <t>O=C=NCc1cccc(CN=C=O)c1</t>
  </si>
  <si>
    <t>CC1CC(CC2CCC(N)C(C)C2)CCC1N</t>
  </si>
  <si>
    <t>CN(C)C(C)(C)CO</t>
  </si>
  <si>
    <t>NCCCNCCNCCCN</t>
  </si>
  <si>
    <t>CC12C=CC(C1)C1C(=O)OC(=O)C12</t>
  </si>
  <si>
    <t>CCCCCCCCCCCC=CCC=CCCCCCCCCCCCCCCCCCCCCNCCCCCCCCCCCC=CCC=CCCCCCCCCCCCCCCCCCCCC</t>
  </si>
  <si>
    <t>O=C(O)c1cccnc1</t>
  </si>
  <si>
    <t>C#CC1(O)CCCCC1</t>
  </si>
  <si>
    <t>C=CC(C)(O)CCC=C(C)C</t>
  </si>
  <si>
    <t>C=CC(N)=O</t>
  </si>
  <si>
    <t>NC(=O)CCl</t>
  </si>
  <si>
    <t>O=C(O)CO</t>
  </si>
  <si>
    <t>COC(C)=O</t>
  </si>
  <si>
    <t>C=C(C)C(N)=O</t>
  </si>
  <si>
    <t>CCC(C)c1cc([N+](=O)[O-])cc([N+](=O)[O-])c1O</t>
  </si>
  <si>
    <t>COc1ccc2ccccc2c1</t>
  </si>
  <si>
    <t>O=C(OOC(=O)c1ccccc1)c1ccccc1</t>
  </si>
  <si>
    <t>O=C1OCCO1</t>
  </si>
  <si>
    <t>O=Cc1ccco1</t>
  </si>
  <si>
    <t>NC(=O)c1cccnc1</t>
  </si>
  <si>
    <t>ON=C1CCCCC1</t>
  </si>
  <si>
    <t>OCCN(CCO)CCO</t>
  </si>
  <si>
    <t>OCC1CCC(CO)CC1</t>
  </si>
  <si>
    <t>OC1CCCCC1</t>
  </si>
  <si>
    <t>O=C(O)C=CC(=O)O</t>
  </si>
  <si>
    <t>CC(O)CNCC(C)O</t>
  </si>
  <si>
    <t>CCOCCOCCOC(C)=O</t>
  </si>
  <si>
    <t>CCOc1cc(C=O)ccc1O</t>
  </si>
  <si>
    <t>COc1cc(C=O)ccc1O</t>
  </si>
  <si>
    <t>Nc1ccc(S(=O)(=O)O)cc1</t>
  </si>
  <si>
    <t>OCCOc1ccccc1</t>
  </si>
  <si>
    <t>C=CC(=C)CCC=C(C)C</t>
  </si>
  <si>
    <t>O=C1CCCCCO1</t>
  </si>
  <si>
    <t>O=C(O)CCCCCCCCCCCC(=O)O</t>
  </si>
  <si>
    <t>O=C1Cc2ccccc2O1</t>
  </si>
  <si>
    <t>O=C(O)CCCCCCCCCCC(=O)O</t>
  </si>
  <si>
    <t>CC(O)COc1ccccc1</t>
  </si>
  <si>
    <t>O=C(O)CCCCCCCCCC(=O)O</t>
  </si>
  <si>
    <t>O=C(O)c1ccc(C(=O)O)o1</t>
  </si>
  <si>
    <t>CCC1(CO)COCOC1</t>
  </si>
  <si>
    <t>CCCC(O)CO</t>
  </si>
  <si>
    <t>CC(=O)OC1CCCCC1C</t>
  </si>
  <si>
    <t>C1CN(CCOCCN2CCOCC2)CCO1</t>
  </si>
  <si>
    <t>O=C(OCC1CO1)c1ccc(C(=O)OCC2CO2)c(C(=O)OCC2CO2)c1</t>
  </si>
  <si>
    <t>CC1=CCC(C(C)(C)O)CC1</t>
  </si>
  <si>
    <t>O=C1c2ccccc2C(=O)N1SC1CCCCC1</t>
  </si>
  <si>
    <t>CCC(C)=NO[Si](C)(ON=C(C)CC)ON=C(C)CC</t>
  </si>
  <si>
    <t>O=S(=O)(O)c1ccccc1C=Cc1ccc(-c2ccc(C=Cc3ccccc3S(=O)(=O)O)cc2)cc1</t>
  </si>
  <si>
    <t>CC(C)CCCCCCCOC(=O)CC(C(=O)OCCCCCCCC(C)C)S(=O)(=O)O</t>
  </si>
  <si>
    <t>CCCCCCCCC=CCCCCCCCCNCCCN</t>
  </si>
  <si>
    <t>CCC(C)=NO[Si](ON=C(C)CC)(ON=C(C)CC)ON=C(C)CC</t>
  </si>
  <si>
    <t>CC(=O)C(OOC(C(C)=O)C(C)=O)C(C)=O</t>
  </si>
  <si>
    <t>C=CC(=O)OCCOCC(CC)(COCCOC(=O)C=C)COCCOC(=O)C=C</t>
  </si>
  <si>
    <t>CCCCCCOCC(O)CO</t>
  </si>
  <si>
    <t>COc1ccccc1O</t>
  </si>
  <si>
    <t>C=C(C)C(=O)OCCCC</t>
  </si>
  <si>
    <t>S=C(Nc1ccccc1)Nc1ccccc1</t>
  </si>
  <si>
    <t>OCCOc1ccc(OCCO)cc1</t>
  </si>
  <si>
    <t>CC(O)CC(C)(C)O</t>
  </si>
  <si>
    <t>CC(=O)CC(C)C</t>
  </si>
  <si>
    <t>C=CCCCCCCCCC(=O)OC</t>
  </si>
  <si>
    <t>CC(O)COc1ccc(C(C)(C)c2ccc(OCC(C)O)cc2)cc1</t>
  </si>
  <si>
    <t>C=CCOC(=O)c1ccccc1C(=O)OCC=C</t>
  </si>
  <si>
    <t>CCCCCCC(CO)CCCC</t>
  </si>
  <si>
    <t>OCCN1CN(CCO)CN(CCO)C1</t>
  </si>
  <si>
    <t>N#CNC(N)=NCCCCCCN=C(N)NC#N</t>
  </si>
  <si>
    <t>CC(=O)c1cc2c(cc1C)C(C)(C)C(C)CC2(C)C</t>
  </si>
  <si>
    <t>CCCCCCCCCCCCC(CO)CCCCCCCCCC</t>
  </si>
  <si>
    <t>CNC(=O)c1cc(Oc2ccc(NC(=O)Nc3ccc(Cl)c(C(F)(F)F)c3)cc2)ccn1</t>
  </si>
  <si>
    <t>CNC(=O)c1cc(Oc2ccc(N)cc2)ccn1</t>
  </si>
  <si>
    <t>Inorganic?</t>
  </si>
  <si>
    <t>CO[PH](=O)OC</t>
  </si>
  <si>
    <t>Cl.[Ag+]</t>
  </si>
  <si>
    <t>[Cl-][Ag+]</t>
  </si>
  <si>
    <t>N12[Si]34N5[Si]16N7[Si]28N3[Si]9%10N4[Si]5%11N6[Si]7(N89)N%10%11</t>
  </si>
  <si>
    <t>[Cu+].I</t>
  </si>
  <si>
    <t>LEN</t>
  </si>
  <si>
    <t>N.O[V](=O)=O</t>
  </si>
  <si>
    <t>O[V](=O)=O.[Na+]</t>
  </si>
  <si>
    <t>Cl.Cl.[Ba+2]</t>
  </si>
  <si>
    <t>[K+].Br</t>
  </si>
  <si>
    <t>O[Cl].[Na+]</t>
  </si>
  <si>
    <t>[N+](=O)([O-])O.[Na+]</t>
  </si>
  <si>
    <t>OCl(=O)(=O)=O.[Na+]</t>
  </si>
  <si>
    <t>C(#N)S.N</t>
  </si>
  <si>
    <t>N.Br</t>
  </si>
  <si>
    <t>N.N.O[W](=O)(=O)O</t>
  </si>
  <si>
    <t>[N+](=O)([O-])O.[N+](=O)([O-])O.[Mg+2]</t>
  </si>
  <si>
    <t>OS(=O)(=O)O.[Co+2]</t>
  </si>
  <si>
    <t>OP(=O)(O)O.[Fe+3]</t>
  </si>
  <si>
    <t>OP(=O)(O)OP(=O)(O)O.[Na+].[Na+]</t>
  </si>
  <si>
    <t>OP(=O)(O)O.[Ca+2]</t>
  </si>
  <si>
    <t>O[W](=O)(=O)O.[Na+].[Na+]</t>
  </si>
  <si>
    <t>NS(=O)(=O)O.[Na+]</t>
  </si>
  <si>
    <t>OP(=O)(O)O.OP(=O)(O)O.[Mn+2]</t>
  </si>
  <si>
    <t>[Co+2].Cl.Cl</t>
  </si>
  <si>
    <t>[Li+].[Li+].O[Si](=O)O</t>
  </si>
  <si>
    <t>OS(=O)S(=O)(=O)O.[K+].[K+]</t>
  </si>
  <si>
    <t>OP(=O)(O)OP(=O)(O)O.[Na+].[Na+].[Na+]</t>
  </si>
  <si>
    <t>OS(=O)(=O)O.[Cu+2]</t>
  </si>
  <si>
    <t>OS(=O)S(=O)(=O)O.[Na+].[Na+]</t>
  </si>
  <si>
    <t>NC(=O)O.N</t>
  </si>
  <si>
    <t>CCOc1ccccc1C(=N)N.Cl</t>
  </si>
  <si>
    <t>CC1=CC(=O)NS(=O)(=O)O1.[K+]</t>
  </si>
  <si>
    <t>CCC(=O)O.[Zr+4]</t>
  </si>
  <si>
    <t>CCCCCCCCCC(=O)OCC(C)OC(=O)CCCCCCC.CCCCCCCCCC(=O)OC(C)COC(=O)CCCCCCC</t>
  </si>
  <si>
    <t>O=C(O)c1ccc2ccccc2c1.[Co+2]</t>
  </si>
  <si>
    <t>CC(O)CN(CC(C)O)c1nc(Nc2ccc(S(=O)(=O)O)cc2)nc(Nc2ccc(C=Cc3ccc(Nc4nc(Nc5ccc(S(=O)(=O)O)cc5)nc(N(CC(C)O)CC(C)O)n4)cc3S(=O)(=O)O)c(S(=O)(=O)O)c2)n1.[Na+].[Na+].[Na+].[Na+]</t>
  </si>
  <si>
    <t>O=C(O)CSSCC(=O)O.N.N</t>
  </si>
  <si>
    <t>CCCCCCCCCC(CC)c1ccc(S(=O)(=O)O)cc1.CCCCCCCCCC(CC)c1ccc(S(=O)(=O)O)cc1.[Mg+2]</t>
  </si>
  <si>
    <t>CCCCCCCCCCCCCCCCCC(CC)c1ccc(S(=O)(=O)O)cc1.CCCCCCCCCCCCCCCCCC(CC)c1ccc(S(=O)(=O)O)cc1.[Ca+2]</t>
  </si>
  <si>
    <t>CCCCCCCCCCCCCCCOS(=O)(=O)O.[Na+]</t>
  </si>
  <si>
    <t>Cc1ccc(NN=C2C(=O)C(C(=O)O)=Cc3ccccc32)c(S(=O)(=O)O)c1.[Sr+2]</t>
  </si>
  <si>
    <t>CC(O)CN(CC(C)O)c1nc(Nc2ccc(C=Cc3ccc(Nc4nc(Nc5cc(S(=O)(=O)O)ccc5S(=O)(=O)O)nc(N(CC(C)O)CC(C)O)n4)cc3S(=O)(=O)O)c(S(=O)(=O)O)c2)nc(Nc2cc(S(=O)(=O)O)ccc2S(=O)(=O)O)n1.[Na+].[Na+].[Na+].[Na+].[Na+].[Na+]</t>
  </si>
  <si>
    <t>CCCCC(CC)CN(CCC(=O)O)CCC(=O)O.[Na+].[Na+]</t>
  </si>
  <si>
    <t>NCCO.NCCO.C(=O)(O)O</t>
  </si>
  <si>
    <t>O=P(O)(O)CN(CCN(CP(=O)(O)O)CP(=O)(O)O)CCN(CP(=O)(O)O)CP(=O)(O)O.[Na+]</t>
  </si>
  <si>
    <t>CCCCC(CC)C(=O)O.CCCCC(CC)C(=O)O.[Zr+2]</t>
  </si>
  <si>
    <t>O=C(O)CC(O)(CC(=O)O)C(=O)O.[Na+]</t>
  </si>
  <si>
    <t>O=S(=O)(O)c1ccc(Nc2nc(Nc3ccc(C=Cc4ccc(Nc5nc(Nc6ccc(S(=O)(=O)O)cc6)nc(N(CCO)CCO)n5)c(S(=O)(=O)O)c4)cc3S(=O)(=O)O)nc(N(CCO)CCO)n2)cc1.[Na+].[Na+].[Na+].[Na+]</t>
  </si>
  <si>
    <t>NC(=O)c1ccc[n+](C2OC(COP(=O)(O)OP(=O)(O)OCC3OC(n4cnc5c(N)ncnc54)C(OP(=O)(O)O)C3O)C(O)C2O)c1.[Na+].[Na+]</t>
  </si>
  <si>
    <t>C=Cn1cc[n+](C)c1.COS(=O)(=O)O</t>
  </si>
  <si>
    <t>CC(C)(C)CCCCCC(=O)O.CC(C)(C)CCCCCC(=O)O.[Zn+2]</t>
  </si>
  <si>
    <t>NC(=O)CCN(CCO)c1nc(Nc2ccccc2)nc(Nc2ccc(C=Cc3ccc(Nc4nc(Nc5ccccc5)nc(N(CCO)CCC(N)=O)n4)cc3S(=O)(=O)O)c(S(=O)(=O)O)c2)n1.[Na+].[Na+]</t>
  </si>
  <si>
    <t>O=C(Nc1ccc2c(c1)C=C(S(=O)(=O)O)C(=NNc1ccc3cc(S(=O)(=O)O)ccc3c1)C2=O)Nc1ccc2c(c1)C=C(S(=O)(=O)O)C(=NNc1ccc3cc(S(=O)(=O)O)ccc3c1)C2=O.[Na+].[Na+].[Na+].[Na+]</t>
  </si>
  <si>
    <t>C=CC(=O)OCCCS(=O)(=O)O.[K+]</t>
  </si>
  <si>
    <t>O=C(O)C(O)C(O)C(O)C(O)C(O)CO.[Na+]</t>
  </si>
  <si>
    <t>C=C(C)C(=O)NCCC[N+](C)(C)C.Cl</t>
  </si>
  <si>
    <t>O=C(O)CCC(C(=O)O)N(CC(=O)O)CC(=O)O.[Na+].[Na+].[Na+].[Na+]</t>
  </si>
  <si>
    <t>[N+](=O)([O-])O.[N+](=O)([O-])O.[Sr+2]</t>
  </si>
  <si>
    <t>[N+](=O)([O-])O.[N+](=O)([O-])O.[Ca+2]</t>
  </si>
  <si>
    <t>[N+](=O)([O-])O.[N+](=O)([O-])O.[Co+2]</t>
  </si>
  <si>
    <t>O=C(O)CN(CCN(CC(=O)O)CC(=O)O)CC(=O)O.[Na+].[Na+].[Na+].[Na+]</t>
  </si>
  <si>
    <t>CCCCC(CC)C(=O)O.CCCCC(CC)C(=O)O.[Ca+2]</t>
  </si>
  <si>
    <t>CC(=O)O.CC(=O)O.[Cu+2]</t>
  </si>
  <si>
    <t>CCCCCCCCCCCCOS(=O)(=O)O.[Na+]</t>
  </si>
  <si>
    <t>C[N+](C)(C)CC1CO1.Cl</t>
  </si>
  <si>
    <t>CCC(=O)O.CCC(=O)O.[Ca+2]</t>
  </si>
  <si>
    <t>O=S(=O)(O)c1ccc(Nc2nc(Cl)nc(Cl)n2)cc1.[Na+]</t>
  </si>
  <si>
    <t>C=C(C)C(=O)O.C=C(C)C(=O)O.[Zn+2]</t>
  </si>
  <si>
    <t>CCCCCCCCCCCCCCCCOP(=O)(O)O.[K+]</t>
  </si>
  <si>
    <t>CCCCCCCCCCCCOP(=O)(O)O.[K+].[K+]</t>
  </si>
  <si>
    <t>CN(C)c1ccc(C(=C2C=CC(=[N+](C)C)C=C2)c2ccc(N(C)C)cc2)cc1.C1=CC=C(C=C1)NC2=CC=C(C=C2)N=NC3=CC(=CC=C3)S(=O)(=O)O</t>
  </si>
  <si>
    <t>CCCCCCCCCCCCCC[N+](C)(C)CCCCCCCCCCCCCC.Cl</t>
  </si>
  <si>
    <t>C(=O)(O)O.[Na+]</t>
  </si>
  <si>
    <t>[Li+].[Li+].C(=O)(O)O</t>
  </si>
  <si>
    <t>C(#N)O.[Na+]</t>
  </si>
  <si>
    <t>O.[Na+]</t>
  </si>
  <si>
    <t>C(=O)(O)O.C(=O)(O)O.C(=O)(O)O.[Pr+3].[Pr+3]</t>
  </si>
  <si>
    <t>[Li+].Cl</t>
  </si>
  <si>
    <t>[Li+].Br</t>
  </si>
  <si>
    <t>OP(=O)(O)OP(=O)(O)O.[K+].[K+].[K+].[K+]</t>
  </si>
  <si>
    <t>F.F.F.F.[Al+3].[K+]</t>
  </si>
  <si>
    <t>CC(=O)O.CC(=O)O.[Co+2]</t>
  </si>
  <si>
    <t>CCCCC(CC)C(=O)O.CCCCC(CC)C(=O)O.[Co+2]</t>
  </si>
  <si>
    <t>O=C(O)C(Cl)(Cl)Cl.[Na+]</t>
  </si>
  <si>
    <t>CCC(=O)O.CCC(=O)O.[Co+2]</t>
  </si>
  <si>
    <t>CCCCCCCCC=CCCCCCCCC(=O)O.NCCO</t>
  </si>
  <si>
    <t>O=C(O)CCl.[Na+]</t>
  </si>
  <si>
    <t>S=C(S)N(Cc1ccccc1)Cc1ccccc1.S=C(S)N(Cc1ccccc1)Cc1ccccc1.[Zn+2]</t>
  </si>
  <si>
    <t>CCCCC(CC)C(=O)O.CCCCC(CC)C(=O)O.[Mn+2]</t>
  </si>
  <si>
    <t>CCCCCCCCCCCCN(CCC(=O)O)CCC(=O)O.[Na+]</t>
  </si>
  <si>
    <t>O=C(O)CC(O)(CC(=O)O)C(=O)O.NCCO.NCCO.NCCO</t>
  </si>
  <si>
    <t>O=C(CC(C(=O)OC1CCCCC1)S(=O)(=O)O)OC1CCCCC1.[Na+]</t>
  </si>
  <si>
    <t>CC(C)CCCCCOP(=S)(S)OCCCCCC(C)C.CC(C)CCCCCOP(=S)(S)OCCCCCC(C)C.[Zn+2]</t>
  </si>
  <si>
    <t>O=C1CCC(C(=O)O)N1.[Na+]</t>
  </si>
  <si>
    <t>[Mo+6].CCCCC(CC)C(=O)O.CCCCC(CC)C(=O)O.CCCCC(CC)C(=O)O.CCCCC(CC)C(=O)O.CCCCC(CC)C(=O)O.CCCCC(CC)C(=O)O</t>
  </si>
  <si>
    <t>S=C(S)N(Cc1ccccc1)Cc1ccccc1.[Na+]</t>
  </si>
  <si>
    <t>O=C(O)c1ccc[n+](Cc2ccccc2)c1.[Na+].Cl</t>
  </si>
  <si>
    <t>CCCCCCCCCCCCCCCCCOS(=O)(=O)O.[Na+]</t>
  </si>
  <si>
    <t>CCN(CC)c1ccc(C=C(C#N)C(=O)OCCC[N+](C)(C)CCOC(=O)C(C#N)=Cc2ccc(N(CC)CC)cc2)cc1.Cl</t>
  </si>
  <si>
    <t>CC1C=C(N=NC2=C(O)c3ccc(Nc4ccccc4)cc3C=C2S(=O)(=O)O)C(O)=CC=1NNc1cc(S(=O)(=O)O)c2cccc(S(=O)(=O)O)c2c1.[Cu+2].[Na+].[Na+].[Na+]</t>
  </si>
  <si>
    <t>C[N+](C)(C)C.Cl</t>
  </si>
  <si>
    <t>CN(C)C(=S)S.[Na+]</t>
  </si>
  <si>
    <t>C(O)S(=O)O.[Na+]</t>
  </si>
  <si>
    <t>C(=O)(O)O.[Ca+2]</t>
  </si>
  <si>
    <t>C(=O)(O)O.[Ba+2]</t>
  </si>
  <si>
    <t>C(=O)(O)O.[Co+2]</t>
  </si>
  <si>
    <t>C(=O)(O)O.C(=O)(O)O.C(=O)(O)O.[La+3].[La+3]</t>
  </si>
  <si>
    <t>C(=O)(O)O.[Mn+2]</t>
  </si>
  <si>
    <t>C(=O)(O)O.[Sr+2]</t>
  </si>
  <si>
    <t>OCl(=O)=O.[K+]</t>
  </si>
  <si>
    <t>OP(=O)(O)O.[Na+].[Na+]</t>
  </si>
  <si>
    <t>O[Mo](=O)(=O)O.[Na+].[Na+]</t>
  </si>
  <si>
    <t>OP=O.[Na+]</t>
  </si>
  <si>
    <t>OS(=O)(=O)O.[Ba+2]</t>
  </si>
  <si>
    <t>OP(=O)(O)O.OP(=O)(O)O.[Mg+2].[Mg+2].[Mg+2]</t>
  </si>
  <si>
    <t>OP(=O)(O)O.[K+].[K+]</t>
  </si>
  <si>
    <t>OP(=O)(O)O.OP(=O)(O)O.[Ca+2].[Ca+2].[Ca+2]</t>
  </si>
  <si>
    <t>OS(=O)(=O)O.[K+].[K+]</t>
  </si>
  <si>
    <t>[Na+].Br</t>
  </si>
  <si>
    <t>N.OP(=O)(O)O</t>
  </si>
  <si>
    <t>[N+](=O)([O-])O.[K+]</t>
  </si>
  <si>
    <t>I.[Cs+]</t>
  </si>
  <si>
    <t>[N+](=O)([O-])O.[Cs+]</t>
  </si>
  <si>
    <t>F.F.[Ca+2]</t>
  </si>
  <si>
    <t>O[Cr](=O)(=O)O.[Sr+2]</t>
  </si>
  <si>
    <t>[Mg+2].Cl.Cl</t>
  </si>
  <si>
    <t>N.N.OS(=O)(=S)O</t>
  </si>
  <si>
    <t>OP(=O)(O)O.[Al+3]</t>
  </si>
  <si>
    <t>O[Mo](=O)(=O)O.[Ca+2]</t>
  </si>
  <si>
    <t>OP(=O)(O)F.[Na+].[Na+]</t>
  </si>
  <si>
    <t>OP(=O)(O)OP(=O)(O)O.OP(=O)(O)OP(=O)(O)O.OP(=O)(O)OP(=O)(O)O.[Fe+3].[Fe+3].[Fe+3].[Fe+3]</t>
  </si>
  <si>
    <t>B(O)(O)O.[Al+3]</t>
  </si>
  <si>
    <t>N.N.N.N.N.N.O[Mo](=O)(=O)O.O[Mo](=O)(=O)O.O[Mo](=O)(=O)O</t>
  </si>
  <si>
    <t>[Li+].O[Co]=O</t>
  </si>
  <si>
    <t>OP(=O)(O)OP(=O)(O)OP(=O)(O)O.[K+].[K+].[K+].[K+].[K+]</t>
  </si>
  <si>
    <t>C(N(CP(=O)(O)O)CP(=O)(O)O)P(=O)(O)O.[K+].[K+].[K+].[K+].[K+].[K+]</t>
  </si>
  <si>
    <t>O.O.OS(=O)(=O)O.OS(=O)(=O)O.[Zr+4]</t>
  </si>
  <si>
    <t>O=C(O)CC(O)(CC(=O)O)C(=O)O.[Na+].[Na+].[Na+]</t>
  </si>
  <si>
    <t>O=C(O)CN(CCN(CC(=O)O)CC(=O)O)CC(=O)O.[Na+].[Na+]</t>
  </si>
  <si>
    <t>O=C(O)CN(CCN(CC(=O)O)CC(=O)O)CCN(CC(=O)O)CC(=O)O.[Na+].[Na+].[Na+].[Na+].[Na+]</t>
  </si>
  <si>
    <t>O=C(O)C(=O)O.[Mn+2]</t>
  </si>
  <si>
    <t>NCCCCC(N)C(=O)O.Cl</t>
  </si>
  <si>
    <t>Cc1ccc(S(=O)(=O)O)cc1.[Na+]</t>
  </si>
  <si>
    <t>O=C(O)CC(O)(CC(=O)O)C(=O)O.O=C(O)CC(O)(CC(=O)O)C(=O)O.[Ca+2].[Ca+2].[Ca+2]</t>
  </si>
  <si>
    <t>O=C(O)C(=O)O.[Co+2]</t>
  </si>
  <si>
    <t>O=S(=O)(O)CCO.[Na+]</t>
  </si>
  <si>
    <t>NC(N)=NCCCC(N)C(=O)O.Cl</t>
  </si>
  <si>
    <t>O=C1C=CC=C2C(=O)C(NNc3cc(S(=O)(=O)O)ccc3O)=CC=C12.[Na+]</t>
  </si>
  <si>
    <t>CCCCCCCCCCCC(=O)O.CCCCCCCCCCCC(=O)O.[Zn+2]</t>
  </si>
  <si>
    <t>CCCCCCCCCCCCCCCCCCCCCC(=O)O.[Ag+]</t>
  </si>
  <si>
    <t>C=CCS(=O)(=O)O.[Na+]</t>
  </si>
  <si>
    <t>O=C(O)C(F)(F)F.[K+]</t>
  </si>
  <si>
    <t>CCCCCCC(O)CCCCCCCCCCC(=O)O.CCCCCCC(O)CCCCCCCCCCC(=O)O.[Ca+2]</t>
  </si>
  <si>
    <t>O=C(O)CC(O)(CC(=O)O)C(=O)O.O=C(O)CC(O)(CC(=O)O)C(=O)O.[Mg+2].[Mg+2].[Mg+2]</t>
  </si>
  <si>
    <t>COC(=O)c1cc(C(=O)OC)cc(S(=O)(=O)O)c1.[Na+]</t>
  </si>
  <si>
    <t>O=S(=O)(O)c1cc(Nc2nc(Nc3ccccc3)nc(N(CCO)CCO)n2)ccc1C=Cc1ccc(Nc2nc(Nc3ccccc3)nc(N(CCO)CCO)n2)cc1S(=O)(=O)O.[Na+].[Na+]</t>
  </si>
  <si>
    <t>Cc1cc(S(=O)(=O)O)c(N=Nc2c(O)c(C(=O)O)cc3ccccc23)cc1Cl.[Mn+2]</t>
  </si>
  <si>
    <t>Cc1ccc(NN=C2C(=O)C(C(=O)O)=Cc3ccccc32)c(S(=O)(=O)O)c1.[Ca+2]</t>
  </si>
  <si>
    <t>C=CC(=O)O.C=CC(=O)O.[Mg+2]</t>
  </si>
  <si>
    <t>Cc1cc(S(=O)(=O)O)c(NN=C2C(=O)C(C(=O)O)=Cc3ccccc32)cc1Cl.[Ca+2]</t>
  </si>
  <si>
    <t>Cc1cc(S(=O)(=O)O)c(NN=C2C(=O)C(C(=O)O)=Cc3ccccc32)cc1Cl.[Ba+2]</t>
  </si>
  <si>
    <t>O=C1C=CC(=NNc2ccccn2)C(O)=C1.[Na+]</t>
  </si>
  <si>
    <t>CCCCCCCCCCCCCCCCCC(=O)O.CCCCCCCCCCCCCCCCCC(=O)O.[Co+2]</t>
  </si>
  <si>
    <t>O=C1O[Bi](O)Oc2ccccc21</t>
  </si>
  <si>
    <t>CC(C)c1ccc(S(=O)(=O)O)cc1.[Na+]</t>
  </si>
  <si>
    <t>O[Bi](O)O</t>
  </si>
  <si>
    <t>O=C(O1)CC(O)(CC(=O)O2)C(=O)O[Bi]12</t>
  </si>
  <si>
    <t>O=C(O)CS.[K+]</t>
  </si>
  <si>
    <t>O=C(O)CS.[Na+]</t>
  </si>
  <si>
    <t>O=C(O)CS.N</t>
  </si>
  <si>
    <t>O=C(O)c1ccccc1.[Na+]</t>
  </si>
  <si>
    <t>CCCCN(CCCC)C(=S)S.CCCCN(CCCC)C(=S)S.[Cu+2]</t>
  </si>
  <si>
    <t>N.N.OS(=O)(=O)OOS(=O)(=O)O</t>
  </si>
  <si>
    <t>CCCCCCCC(=O)O.CCCCCCCC(=O)O.[Zn+2]</t>
  </si>
  <si>
    <t>Nc1ccc(OCCO)c(N)c1.Cl.Cl</t>
  </si>
  <si>
    <t>CCCCCCCCCCCCCCCCCCOP(=O)(O)O.[K+].[K+]</t>
  </si>
  <si>
    <t>C=CC(=O)OCC[N+](C)(C)Cc1ccccc1.Cl</t>
  </si>
  <si>
    <t>C=C(C)C(=O)O.O.[Zn+2]</t>
  </si>
  <si>
    <t>O.O.[Co+2]</t>
  </si>
  <si>
    <t>CCCCCCCCCCCC(=O)N(C)CC(=O)O.[Na+]</t>
  </si>
  <si>
    <t>CC(C)O.CC(C)O.CC(C)O.CC(C)O.[Ti+4]</t>
  </si>
  <si>
    <t>CCCCCCC(O)CCCCCCCCCCC(=O)O.[Li+]</t>
  </si>
  <si>
    <t>CC=CC=CC(=O)O.[K+]</t>
  </si>
  <si>
    <t>CC(O)C(=O)O.CC(O)C(=O)O.CC(O)C(=O)O.[Al+3]</t>
  </si>
  <si>
    <t>[N+](=O)([O-])O.[N+](=O)([O-])O.[Ba+2]</t>
  </si>
  <si>
    <t>OS(=O)(=O)O.OS(=O)(=O)O.OS(=O)(=O)O.[Al+3].[Al+3]</t>
  </si>
  <si>
    <t>C1(=NC(=NC(=N1)S)S)S.[Na+].[Na+].[Na+]</t>
  </si>
  <si>
    <t>C(#N)O.[K+]</t>
  </si>
  <si>
    <t>O.O.[Ca+2]</t>
  </si>
  <si>
    <t>CC(C)COP(O)(=S)OCC(C)C.[Na+]</t>
  </si>
  <si>
    <t>C(=O)(O)O.[Ag+].[Ag+]</t>
  </si>
  <si>
    <t>CCCCN(CCO)CCCC.CC(O)COC(=O)\C=C/C(=O)O.CCCCN(CCO)CCCC.OCC(C)OC(=O)\C=C/C(=O)O</t>
  </si>
  <si>
    <t>CC(C)COP(=S)(S)OCCCCC.CC(C)COP(=S)(S)OCCCCC.[Zn+2]</t>
  </si>
  <si>
    <t>CCC(C)OP(=S)(S)OC(C)CC(C)C.CCC(C)OP(=S)(S)OC(C)CC(C)C.[Zn+2]</t>
  </si>
  <si>
    <t>CC(C)CC(C)OP(=S)(S)OC(C)C.CC(C)CC(C)OP(=S)(S)OC(C)C.[Zn+2]</t>
  </si>
  <si>
    <t>CCCCC(CC)COP(=S)(S)OCC(CC)CCCC.CCCCC(CC)COP(=S)(S)OCC(CC)CCCC.[Zn+2]</t>
  </si>
  <si>
    <t>CCCCC(CC)COP(=S)(S)OCC(C)C.CCCCC(CC)COP(=S)(S)OCC(C)C.[Zn+2]</t>
  </si>
  <si>
    <t>CC(C)COP(=S)(OCCCCC)[S-].CC(C)COP(=S)(OCCCCC)[S-].[Zn+2]</t>
  </si>
  <si>
    <t>REPRESENTATIVE_SMILES</t>
  </si>
  <si>
    <t>CASRN</t>
  </si>
  <si>
    <t>NAME</t>
  </si>
  <si>
    <t>50-01-1</t>
  </si>
  <si>
    <t>guanidinium chloride</t>
  </si>
  <si>
    <t>144-55-8</t>
  </si>
  <si>
    <t>sodium hydrogencarbonate</t>
  </si>
  <si>
    <t>554-13-2</t>
  </si>
  <si>
    <t>lithium carbonate</t>
  </si>
  <si>
    <t>917-61-3</t>
  </si>
  <si>
    <t>sodium cyanate</t>
  </si>
  <si>
    <t>1310-73-2</t>
  </si>
  <si>
    <t>sodium hydroxide</t>
  </si>
  <si>
    <t>5895-45-4</t>
  </si>
  <si>
    <t>dipraseodymium tricarbonate</t>
  </si>
  <si>
    <t>7320-34-5</t>
  </si>
  <si>
    <t>tetrapotassium pyrophosphate</t>
  </si>
  <si>
    <t>7447-41-8</t>
  </si>
  <si>
    <t>lithium chloride</t>
  </si>
  <si>
    <t>7550-35-8</t>
  </si>
  <si>
    <t>lithium bromide</t>
  </si>
  <si>
    <t>7757-93-9</t>
  </si>
  <si>
    <t>calcium hydrogenorthophosphate</t>
  </si>
  <si>
    <t>7758-16-9</t>
  </si>
  <si>
    <t>disodium dihydrogenpyrophosphate</t>
  </si>
  <si>
    <t>10045-86-0</t>
  </si>
  <si>
    <t>iron orthophosphate</t>
  </si>
  <si>
    <t>10124-43-3</t>
  </si>
  <si>
    <t>cobalt sulphate</t>
  </si>
  <si>
    <t>10377-60-3</t>
  </si>
  <si>
    <t>magnesium nitrate</t>
  </si>
  <si>
    <t>11120-25-5</t>
  </si>
  <si>
    <t>ammonium wolframate</t>
  </si>
  <si>
    <t>12124-97-9</t>
  </si>
  <si>
    <t>ammonium bromide</t>
  </si>
  <si>
    <t>13472-45-2</t>
  </si>
  <si>
    <t>disodium wolframate</t>
  </si>
  <si>
    <t>13845-18-6</t>
  </si>
  <si>
    <t>sodium sulphamidate</t>
  </si>
  <si>
    <t>18718-07-5</t>
  </si>
  <si>
    <t>manganese bis(dihydrogen phosphate)</t>
  </si>
  <si>
    <t>60304-36-1</t>
  </si>
  <si>
    <t>Aluminum potassium fluoride</t>
  </si>
  <si>
    <t>71-48-7</t>
  </si>
  <si>
    <t>cobalt di(acetate)</t>
  </si>
  <si>
    <t>136-52-7</t>
  </si>
  <si>
    <t>cobalt bis(2-ethylhexanoate)</t>
  </si>
  <si>
    <t>650-51-1</t>
  </si>
  <si>
    <t>TCA</t>
  </si>
  <si>
    <t>1560-69-6</t>
  </si>
  <si>
    <t>cobalt(2+) propionate</t>
  </si>
  <si>
    <t>2272-11-9</t>
  </si>
  <si>
    <t>monoethanolamine oleate</t>
  </si>
  <si>
    <t>3926-62-3</t>
  </si>
  <si>
    <t>sodium chloroacetate</t>
  </si>
  <si>
    <t>14726-36-4</t>
  </si>
  <si>
    <t>zinc bis(dibenzyldithiocarbamate)</t>
  </si>
  <si>
    <t>14960-06-6</t>
  </si>
  <si>
    <t>sodium N-(2-carboxyethyl)-N-dodecyl-Î²-alaninate</t>
  </si>
  <si>
    <t>15956-58-8</t>
  </si>
  <si>
    <t>2-ethylhexanoic acid, manganese salt</t>
  </si>
  <si>
    <t>21829-50-5</t>
  </si>
  <si>
    <t>tris[(2-hydroxyethyl)ammonium] citrate</t>
  </si>
  <si>
    <t>23386-52-9</t>
  </si>
  <si>
    <t>sodium 1,4-dicyclohexyl sulphonatosuccinate</t>
  </si>
  <si>
    <t>28629-66-5</t>
  </si>
  <si>
    <t>zinc bis(O,O-diisooctyl) bis(dithiophosphate)</t>
  </si>
  <si>
    <t>28874-51-3</t>
  </si>
  <si>
    <t>sodium 5-oxo-L-prolinate</t>
  </si>
  <si>
    <t>34041-09-3</t>
  </si>
  <si>
    <t>2-ethylhexanoic acid, molybdenum salt</t>
  </si>
  <si>
    <t>55310-46-8</t>
  </si>
  <si>
    <t>sodium dibenzyldithiocarbamate</t>
  </si>
  <si>
    <t>68133-60-8</t>
  </si>
  <si>
    <t>1-benzyl-3-carboxylatopyridinium sodium chloride</t>
  </si>
  <si>
    <t>68955-20-4</t>
  </si>
  <si>
    <t>Sulfuric acid, mono-C16-18-alkyl esters, sodium salts</t>
  </si>
  <si>
    <t>78181-99-4</t>
  </si>
  <si>
    <t>[2-[[2-cyano-3-[4-(diethylamino)phenyl]-1-oxoallyl]oxy]ethyl][3-[[2-cyano-3-[4-(diethylamino)phenyl]-1-oxoallyl]oxy]propyl]dimethylammonium chloride</t>
  </si>
  <si>
    <t>76359-37-0</t>
  </si>
  <si>
    <t>Cuprate(3-), [3-[2-[5-(hydroxy-ÎºO)-4-[2-[1-(hydroxy-ÎºO)-6-(phenylamino)-3-sulfo-2-naphthalenyl]diazenyl-ÎºN1]-2-methylphenyl]diazenyl]-1,5-naphthalenedisulfonato(5-)]-, sodium (1:3)</t>
  </si>
  <si>
    <t>75-57-0</t>
  </si>
  <si>
    <t>tetramethylammonium chloride</t>
  </si>
  <si>
    <t>128-04-1</t>
  </si>
  <si>
    <t>sodium dimethyldithiocarbamate</t>
  </si>
  <si>
    <t>149-44-0</t>
  </si>
  <si>
    <t>sodium hydroxymethanesulphinate</t>
  </si>
  <si>
    <t>471-34-1</t>
  </si>
  <si>
    <t>calcium carbonate</t>
  </si>
  <si>
    <t>513-77-9</t>
  </si>
  <si>
    <t>barium carbonate</t>
  </si>
  <si>
    <t>513-79-1</t>
  </si>
  <si>
    <t>cobalt carbonate</t>
  </si>
  <si>
    <t>587-26-8</t>
  </si>
  <si>
    <t>dilanthanum tricarbonate</t>
  </si>
  <si>
    <t>598-62-9</t>
  </si>
  <si>
    <t>manganese carbonate</t>
  </si>
  <si>
    <t>1330-43-4</t>
  </si>
  <si>
    <t>disodium tetraborate, anhydrous</t>
  </si>
  <si>
    <t>1332-77-0</t>
  </si>
  <si>
    <t>dipotassium tetraborate</t>
  </si>
  <si>
    <t>1633-05-2</t>
  </si>
  <si>
    <t>strontium carbonate</t>
  </si>
  <si>
    <t>3811-04-9</t>
  </si>
  <si>
    <t>potassium chlorate</t>
  </si>
  <si>
    <t>7558-79-4</t>
  </si>
  <si>
    <t>disodium hydrogenorthophosphate</t>
  </si>
  <si>
    <t>7631-95-0</t>
  </si>
  <si>
    <t>disodium molybdate</t>
  </si>
  <si>
    <t>7647-15-6</t>
  </si>
  <si>
    <t>sodium bromide</t>
  </si>
  <si>
    <t>7681-53-0</t>
  </si>
  <si>
    <t>sodium phosphinate</t>
  </si>
  <si>
    <t>7722-76-1</t>
  </si>
  <si>
    <t>ammonium dihydrogenorthophosphate</t>
  </si>
  <si>
    <t>7727-43-7</t>
  </si>
  <si>
    <t>barium sulfate</t>
  </si>
  <si>
    <t>7757-79-1</t>
  </si>
  <si>
    <t>potassium nitrate</t>
  </si>
  <si>
    <t>7757-87-1</t>
  </si>
  <si>
    <t>trimagnesium bis(orthophosphate)</t>
  </si>
  <si>
    <t>7758-11-4</t>
  </si>
  <si>
    <t>dipotassium hydrogenorthophosphate</t>
  </si>
  <si>
    <t>7758-87-4</t>
  </si>
  <si>
    <t>tricalcium bis(orthophosphate)</t>
  </si>
  <si>
    <t>7778-80-5</t>
  </si>
  <si>
    <t>potassium sulfate</t>
  </si>
  <si>
    <t>7783-18-8</t>
  </si>
  <si>
    <t>ammonium thiosulphate</t>
  </si>
  <si>
    <t>7783-90-6</t>
  </si>
  <si>
    <t>silver chloride</t>
  </si>
  <si>
    <t>7784-30-7</t>
  </si>
  <si>
    <t>aluminium orthophosphate</t>
  </si>
  <si>
    <t>7786-30-3</t>
  </si>
  <si>
    <t>magnesium chloride</t>
  </si>
  <si>
    <t>7789-06-2</t>
  </si>
  <si>
    <t>strontium chromate</t>
  </si>
  <si>
    <t>7789-17-5</t>
  </si>
  <si>
    <t>caesium iodide</t>
  </si>
  <si>
    <t>7789-18-6</t>
  </si>
  <si>
    <t>caesium nitrate</t>
  </si>
  <si>
    <t>7789-75-5</t>
  </si>
  <si>
    <t>calcium fluoride</t>
  </si>
  <si>
    <t>7789-82-4</t>
  </si>
  <si>
    <t>calcium molybdate</t>
  </si>
  <si>
    <t>10058-44-3</t>
  </si>
  <si>
    <t>tetrairon tris(pyrophosphate)</t>
  </si>
  <si>
    <t>10163-15-2</t>
  </si>
  <si>
    <t>disodium fluorophosphate</t>
  </si>
  <si>
    <t>10361-29-2</t>
  </si>
  <si>
    <t>ammonium carbonate</t>
  </si>
  <si>
    <t>10361-43-0</t>
  </si>
  <si>
    <t>bismuth trihydroxide</t>
  </si>
  <si>
    <t>11121-16-7</t>
  </si>
  <si>
    <t>Boric acid, aluminum salt</t>
  </si>
  <si>
    <t>12027-67-7</t>
  </si>
  <si>
    <t>hexaammonium heptamolybdate</t>
  </si>
  <si>
    <t>12190-79-3</t>
  </si>
  <si>
    <t>cobalt lithium dioxide</t>
  </si>
  <si>
    <t>12777-87-6</t>
  </si>
  <si>
    <t>sulphuric acid, compound with graphite</t>
  </si>
  <si>
    <t>13845-36-8</t>
  </si>
  <si>
    <t>pentapotassium triphosphate</t>
  </si>
  <si>
    <t>14852-17-6</t>
  </si>
  <si>
    <t>ethylenediamine, salt with phosphoric acid</t>
  </si>
  <si>
    <t>27794-93-0</t>
  </si>
  <si>
    <t>[nitrilotris(methylene)]trisphosphonic acid, potassium salt</t>
  </si>
  <si>
    <t>37640-57-6</t>
  </si>
  <si>
    <t>1,3,5-triazine-2,4,6(1H,3H,5H)-trione, compound with 1,3,5-triazine-2,4,6-triamine (1:1)</t>
  </si>
  <si>
    <t>41583-09-9</t>
  </si>
  <si>
    <t>1,3,5-triazine-2,4,6-triamine phosphate</t>
  </si>
  <si>
    <t>62010-10-0</t>
  </si>
  <si>
    <t>zirconium oxide sulphate</t>
  </si>
  <si>
    <t>84402-58-4</t>
  </si>
  <si>
    <t>methylphosphonic acid, compound with amidinourea (1:1)</t>
  </si>
  <si>
    <t>68-04-2</t>
  </si>
  <si>
    <t>trisodium citrate</t>
  </si>
  <si>
    <t>139-33-3</t>
  </si>
  <si>
    <t>disodium dihydrogen ethylenediaminetetraacetate</t>
  </si>
  <si>
    <t>140-01-2</t>
  </si>
  <si>
    <t>pentasodium (carboxylatomethyl)iminobis(ethylenenitrilo)tetraacetate</t>
  </si>
  <si>
    <t>640-67-5</t>
  </si>
  <si>
    <t>manganese oxalate</t>
  </si>
  <si>
    <t>657-27-2</t>
  </si>
  <si>
    <t>lysine hydrochloride</t>
  </si>
  <si>
    <t>657-84-1</t>
  </si>
  <si>
    <t>sodium toluene-4-sulphonate</t>
  </si>
  <si>
    <t>813-93-4</t>
  </si>
  <si>
    <t>bismuth citrate</t>
  </si>
  <si>
    <t>813-94-5</t>
  </si>
  <si>
    <t>tricalcium dicitrate</t>
  </si>
  <si>
    <t>814-89-1</t>
  </si>
  <si>
    <t>cobalt oxalate</t>
  </si>
  <si>
    <t>1119-34-2</t>
  </si>
  <si>
    <t>(+)-L-arginine hydrochloride</t>
  </si>
  <si>
    <t>1562-00-1</t>
  </si>
  <si>
    <t>sodium 2-hydroxyethanesulphonate</t>
  </si>
  <si>
    <t>2052-25-7</t>
  </si>
  <si>
    <t>sodium 3-[(1,5-dihydroxy-2-naphthyl)azo]-4-hydroxybenzenesulphonate</t>
  </si>
  <si>
    <t>2452-01-9</t>
  </si>
  <si>
    <t>zinc dilaurate</t>
  </si>
  <si>
    <t>2489-05-6</t>
  </si>
  <si>
    <t>silver docosanoate</t>
  </si>
  <si>
    <t>2495-39-8</t>
  </si>
  <si>
    <t>sodium prop-2-enesulphonate</t>
  </si>
  <si>
    <t>2923-16-2</t>
  </si>
  <si>
    <t>potassium trifluoroacetate</t>
  </si>
  <si>
    <t>3159-62-4</t>
  </si>
  <si>
    <t>calcium(2+) 12-hydroxyoctadecanoate</t>
  </si>
  <si>
    <t>3344-18-1</t>
  </si>
  <si>
    <t>trimagnesium dicitrate</t>
  </si>
  <si>
    <t>3965-55-7</t>
  </si>
  <si>
    <t>sodium dimethyl 5-sulphonatoisophthalate</t>
  </si>
  <si>
    <t>4193-55-9</t>
  </si>
  <si>
    <t>disodium 4,4'-bis[6-anilino-[4-[bis(2-hydroxyethyl)amino]-1,3,5-triazin-2-yl]amino]stilbene-2,2'-disulphonate</t>
  </si>
  <si>
    <t>5280-66-0</t>
  </si>
  <si>
    <t>manganese, 4-[(5-chloro-4-methyl-2-sulfophenyl)azo]-3-hydroxy-2-naphthalenecarboxylic acid complex</t>
  </si>
  <si>
    <t>5281-04-9</t>
  </si>
  <si>
    <t>calcium 3-hydroxy-4-[(4-methyl-2-sulphonatophenyl)azo]-2-naphthoate</t>
  </si>
  <si>
    <t>5698-98-6</t>
  </si>
  <si>
    <t>magnesium acrylate</t>
  </si>
  <si>
    <t>7023-61-2</t>
  </si>
  <si>
    <t>calcium 4-[(5-chloro-4-methyl-2-sulphonatophenyl)azo]-3-hydroxy-2-naphthoate</t>
  </si>
  <si>
    <t>7585-41-3</t>
  </si>
  <si>
    <t>barium 4-[(5-chloro-4-methyl-2-sulphonatophenyl)azo]-3-hydroxy-2-naphthoate</t>
  </si>
  <si>
    <t>9001-62-1</t>
  </si>
  <si>
    <t>Lipase, triacylglycerol</t>
  </si>
  <si>
    <t>13007-85-7</t>
  </si>
  <si>
    <t>sodium D-glycero-D-gulo-heptonate</t>
  </si>
  <si>
    <t>13586-84-0</t>
  </si>
  <si>
    <t>stearic acid, cobalt salt</t>
  </si>
  <si>
    <t>14882-18-9</t>
  </si>
  <si>
    <t>bismuth oxide salicylate</t>
  </si>
  <si>
    <t>15763-76-5</t>
  </si>
  <si>
    <t>sodium p-cumenesulphonate</t>
  </si>
  <si>
    <t>16470-24-9</t>
  </si>
  <si>
    <t>tetrasodium 4,4'-bis[[4-[bis(2-hydroxyethyl)amino]-6-(4-sulphonatoanilino)-1,3,5-triazin-2-yl]amino]stilbene-2,2'-disulphonate]</t>
  </si>
  <si>
    <t>18996-35-5</t>
  </si>
  <si>
    <t>sodium dihydrogen citrate</t>
  </si>
  <si>
    <t>21049-70-7</t>
  </si>
  <si>
    <t>2-(methylamino)ethanol, compound with sulphur dioxide</t>
  </si>
  <si>
    <t>21829-52-7</t>
  </si>
  <si>
    <t>carbonic acid, compound with 2-aminoethanol (1:2)</t>
  </si>
  <si>
    <t>22042-96-2</t>
  </si>
  <si>
    <t>[[(phosphonomethyl)imino]bis[(ethylenenitrilo)bis(methylene)]]tetrakisphosphonic acid, sodium salt</t>
  </si>
  <si>
    <t>22464-99-9</t>
  </si>
  <si>
    <t>2-ethylhexanoic acid, zirconium salt</t>
  </si>
  <si>
    <t>24292-60-2</t>
  </si>
  <si>
    <t>Adenosine 5'-(trihydrogen diphosphate), 2'-(dihydrogen phosphate), 5'â†’5'-ester with 3-(aminocarbonyl)-1-Î²-d-ribofuranosylpyridinium hydroxide, inner salt, disodium salt</t>
  </si>
  <si>
    <t>26591-72-0</t>
  </si>
  <si>
    <t>3-methyl-1-vinyl-1H-imidazolium methyl sulphate</t>
  </si>
  <si>
    <t>27253-29-8</t>
  </si>
  <si>
    <t>zinc neodecanoate</t>
  </si>
  <si>
    <t>27344-06-5</t>
  </si>
  <si>
    <t>disodium 4,4'-bis[[4-anilino-6-[(2-carbamoylethyl)(2-hydroxyethyl)amino]-1,3,5,-triazin-2-yl]amino]stilbene-2,2'-disulphonate</t>
  </si>
  <si>
    <t>28706-25-4</t>
  </si>
  <si>
    <t>tetrasodium 7,7'-(carbonyldiimino)bis[4-hydroxy-3-[(6-sulphonato-2-naphthyl)azo]naphthalene-2-sulphonate]</t>
  </si>
  <si>
    <t>31098-20-1</t>
  </si>
  <si>
    <t>potassium 3-sulphonatopropyl acrylate</t>
  </si>
  <si>
    <t>31138-65-5</t>
  </si>
  <si>
    <t>sodium glucoheptonate</t>
  </si>
  <si>
    <t>41098-56-0</t>
  </si>
  <si>
    <t>hexasodium 2,2'-[vinylenebis[(3-sulphonato-4,1-phenylene)imino[6-(diethylamino)-1,3,5-triazine-4,2-diyl]imino]]bis(benzene-1,4-disulphonate)</t>
  </si>
  <si>
    <t>51410-72-1</t>
  </si>
  <si>
    <t>(3-methacrylamidopropyl)trimethylammonium chloride</t>
  </si>
  <si>
    <t>51981-21-6</t>
  </si>
  <si>
    <t>tetrasodium N,N-bis(carboxylatomethyl)-L-glutamate</t>
  </si>
  <si>
    <t>52636-67-6</t>
  </si>
  <si>
    <t>morpholinium sulphamate</t>
  </si>
  <si>
    <t>55589-62-3</t>
  </si>
  <si>
    <t>6-methyl-1,2,3-oxathiazin-4(3H)-one 2,2-dioxide, potassium salt</t>
  </si>
  <si>
    <t>61789-51-3</t>
  </si>
  <si>
    <t>Naphthenic acids, cobalt salts</t>
  </si>
  <si>
    <t>66069-34-9</t>
  </si>
  <si>
    <t>[2R-(2Î±,3Z,5Î±)]-3-(2-hydroxyethylidene)-7-oxo-4-oxa-1-azabicyclo[3.2.0]heptane-2-carboxylic acid, compound with tert-butylamine (1:1)</t>
  </si>
  <si>
    <t>67786-25-8</t>
  </si>
  <si>
    <t>tetrasodium 4,4'-bis[[4-[bis(2-hydroxypropyl)amino]-6-[(4-sulphonatophenyl)amino]-1,3,5-triazin-2-yl]amino]-stilbene-2,2'-disulphonate</t>
  </si>
  <si>
    <t>68223-93-8</t>
  </si>
  <si>
    <t>diammonium 2,2'-dithiodiacetate</t>
  </si>
  <si>
    <t>68583-51-7</t>
  </si>
  <si>
    <t>Decanoic acid, mixed diesters with octanoic acid and propylene glycol</t>
  </si>
  <si>
    <t>68584-26-9</t>
  </si>
  <si>
    <t>Benzenesulfonic acid, C10-16-alkyl derivs., magnesium salts</t>
  </si>
  <si>
    <t>68955-19-1</t>
  </si>
  <si>
    <t>Sulfuric acid, mono-C12-18-alkyl esters, sodium salts</t>
  </si>
  <si>
    <t>70024-69-0</t>
  </si>
  <si>
    <t>Benzenesulfonic acid, mono-C16-24-alkyl derivs., calcium salts</t>
  </si>
  <si>
    <t>73612-29-0</t>
  </si>
  <si>
    <t>strontium 3-hydroxy-4-[(4-methyl-2-sulphonatophenyl)azo]-2-naphthoate</t>
  </si>
  <si>
    <t>84057-80-7</t>
  </si>
  <si>
    <t>zirconium propionate</t>
  </si>
  <si>
    <t>94441-92-6</t>
  </si>
  <si>
    <t>sodium N-(2-carboxyethyl)-N-(2-ethylhexyl)-Î²-alaninate</t>
  </si>
  <si>
    <t>18637-00-8</t>
  </si>
  <si>
    <t>Benzenecarboximidamide, 2-ethoxy-, hydrochloride (1:1)</t>
  </si>
  <si>
    <t>371756-75-1</t>
  </si>
  <si>
    <t>1,4-Benzenedisulfonic acid, 2,2'-[1,2-ethenediylbis[(3-sulfo-4,1-phenylene)imino[6-[bis(2-hydroxypropyl)amino]-1,3,5-triazine-4,2-diyl]imino]]bis-, hexasodium salt</t>
  </si>
  <si>
    <t>1111-78-0</t>
  </si>
  <si>
    <t>ammonium carbamate</t>
  </si>
  <si>
    <t>7681-57-4</t>
  </si>
  <si>
    <t>disodium disulphite</t>
  </si>
  <si>
    <t>7681-65-4</t>
  </si>
  <si>
    <t>copper iodide</t>
  </si>
  <si>
    <t>7758-23-8</t>
  </si>
  <si>
    <t>calcium bis(dihydrogenorthophosphate)</t>
  </si>
  <si>
    <t>7758-98-7</t>
  </si>
  <si>
    <t>copper sulphate</t>
  </si>
  <si>
    <t>8011-76-5</t>
  </si>
  <si>
    <t>Superphosphates</t>
  </si>
  <si>
    <t>10042-76-9</t>
  </si>
  <si>
    <t>strontium nitrate</t>
  </si>
  <si>
    <t>10124-37-5</t>
  </si>
  <si>
    <t>calcium nitrate</t>
  </si>
  <si>
    <t>10141-05-6</t>
  </si>
  <si>
    <t>cobalt dinitrate</t>
  </si>
  <si>
    <t>12207-63-5</t>
  </si>
  <si>
    <t>ammonium trivanadium octaoxide</t>
  </si>
  <si>
    <t>12627-14-4</t>
  </si>
  <si>
    <t>Silicic acid, lithium salt</t>
  </si>
  <si>
    <t>14691-80-6</t>
  </si>
  <si>
    <t>trisodium hydrogen diphosphate</t>
  </si>
  <si>
    <t>16731-55-8</t>
  </si>
  <si>
    <t>dipotassium disulphite</t>
  </si>
  <si>
    <t>64-02-8</t>
  </si>
  <si>
    <t>tetrasodium ethylenediaminetetraacetate</t>
  </si>
  <si>
    <t>136-51-6</t>
  </si>
  <si>
    <t>calcium bis(2-ethylhexanoate)</t>
  </si>
  <si>
    <t>142-71-2</t>
  </si>
  <si>
    <t>copper di(acetate)</t>
  </si>
  <si>
    <t>151-21-3</t>
  </si>
  <si>
    <t>sodium dodecyl sulphate</t>
  </si>
  <si>
    <t>3033-77-0</t>
  </si>
  <si>
    <t>2,3-epoxypropyltrimethylammonium chloride</t>
  </si>
  <si>
    <t>4075-81-4</t>
  </si>
  <si>
    <t>calcium dipropionate</t>
  </si>
  <si>
    <t>4156-21-2</t>
  </si>
  <si>
    <t>sodium p-[(4,6-dichloro-1,3,5-triazin-2-yl)amino]benzenesulphonate</t>
  </si>
  <si>
    <t>13189-00-9</t>
  </si>
  <si>
    <t>zinc methacrylate</t>
  </si>
  <si>
    <t>19035-79-1</t>
  </si>
  <si>
    <t>potassium hexadecyl hydrogen phosphate</t>
  </si>
  <si>
    <t>39322-78-6</t>
  </si>
  <si>
    <t>Phosphoric acid, dodecyl ester, potassium salt</t>
  </si>
  <si>
    <t>65113-55-5</t>
  </si>
  <si>
    <t>[4-[p,p'-bis(dimethylamino)benzhydrylidene]cyclohexa-2,5-dien-1-ylidene]dimethylammonium m-[[p-anilinophenyl]azo]benzenesulphonate</t>
  </si>
  <si>
    <t>68391-05-9</t>
  </si>
  <si>
    <t>Quaternary ammonium compounds, di-C12-18-alkyldimethyl, chlorides</t>
  </si>
  <si>
    <t>68457-79-4</t>
  </si>
  <si>
    <t>Phosphorodithioic acid, mixed O,O-bis(iso-Bu and pentyl) esters, zinc salts</t>
  </si>
  <si>
    <t>68784-31-6</t>
  </si>
  <si>
    <t>Phosphorodithioic acid, mixed O,O-bis(sec-Bu and 1,3-dimethylbutyl) esters, zinc salts</t>
  </si>
  <si>
    <t>84605-29-8</t>
  </si>
  <si>
    <t>Phosphorodithioic acid, mixed O,O-bis(1,3-dimethylbutyl and iso-Pr) esters, zinc salts</t>
  </si>
  <si>
    <t>4259-15-8</t>
  </si>
  <si>
    <t>zinc bis[O,O-bis(2-ethylhexyl)] bis(dithiophosphate)</t>
  </si>
  <si>
    <t>26566-95-0</t>
  </si>
  <si>
    <t>zinc bis[O-(2-ethylhexyl)] bis[O-(isobutyl)] bis(dithiophosphate)</t>
  </si>
  <si>
    <t>85204-10-0</t>
  </si>
  <si>
    <t>2-Butenedioic acid (Z)-, ester with 1,2-propanediol, compd. with 2-(dibutylamino)ethanol</t>
  </si>
  <si>
    <t>53378-52-2</t>
  </si>
  <si>
    <t>Phosphorothioic acid, O,O-bis(2-methylpropyl) ester, sodium salt (1:1)</t>
  </si>
  <si>
    <t>534-16-7</t>
  </si>
  <si>
    <t>silver carbonate</t>
  </si>
  <si>
    <t>590-28-3</t>
  </si>
  <si>
    <t>potassium cyanate</t>
  </si>
  <si>
    <t>1305-62-0</t>
  </si>
  <si>
    <t>calcium dihydroxide</t>
  </si>
  <si>
    <t>1762-95-4</t>
  </si>
  <si>
    <t>ammonium thiocyanate</t>
  </si>
  <si>
    <t>7601-89-0</t>
  </si>
  <si>
    <t>sodium perchlorate</t>
  </si>
  <si>
    <t>7631-99-4</t>
  </si>
  <si>
    <t>sodium nitrate</t>
  </si>
  <si>
    <t>7681-52-9</t>
  </si>
  <si>
    <t>sodium hypochlorite</t>
  </si>
  <si>
    <t>7758-02-3</t>
  </si>
  <si>
    <t>potassium bromide</t>
  </si>
  <si>
    <t>7803-55-6</t>
  </si>
  <si>
    <t>ammonium trioxovanadate</t>
  </si>
  <si>
    <t>10022-31-8</t>
  </si>
  <si>
    <t>barium nitrate</t>
  </si>
  <si>
    <t>10043-01-3</t>
  </si>
  <si>
    <t>aluminium sulphate</t>
  </si>
  <si>
    <t>10361-37-2</t>
  </si>
  <si>
    <t>barium chloride</t>
  </si>
  <si>
    <t>13718-26-8</t>
  </si>
  <si>
    <t>sodium metavanadate</t>
  </si>
  <si>
    <t>17766-26-6</t>
  </si>
  <si>
    <t>1,3,5-triazine-2,4,6(1H,3H,5H)-trithione, trisodium salt</t>
  </si>
  <si>
    <t>21041-93-0</t>
  </si>
  <si>
    <t>cobalt dihydroxide</t>
  </si>
  <si>
    <t>137-16-6</t>
  </si>
  <si>
    <t>sodium N-lauroylsarcosinate</t>
  </si>
  <si>
    <t>546-68-9</t>
  </si>
  <si>
    <t>titanium tetraisopropanolate</t>
  </si>
  <si>
    <t>7620-77-1</t>
  </si>
  <si>
    <t>lithium 12-hydroxystearate</t>
  </si>
  <si>
    <t>18917-91-4</t>
  </si>
  <si>
    <t>aluminium trilactate</t>
  </si>
  <si>
    <t>24634-61-5</t>
  </si>
  <si>
    <t>potassium (E,E)-hexa-2,4-dienoate</t>
  </si>
  <si>
    <t>27344-41-8</t>
  </si>
  <si>
    <t>disodium 2,2'-([1,1'-biphenyl]-4,4'-diyldivinylene)bis(benzenesulphonate)</t>
  </si>
  <si>
    <t>29857-13-4</t>
  </si>
  <si>
    <t>sodium 1,4-diisodecyl sulphonatosuccinate</t>
  </si>
  <si>
    <t>34140-91-5</t>
  </si>
  <si>
    <t>oleic acid, compound with (Z)-N-octadec-9-enylpropane-1,3-diamine (2:1)</t>
  </si>
  <si>
    <t>46830-22-2</t>
  </si>
  <si>
    <t>benzyldimethyl[2-[(1-oxoallyl)oxy]ethyl]ammonium chloride</t>
  </si>
  <si>
    <t>63451-47-8</t>
  </si>
  <si>
    <t>hydroxy(2-methylprop-2-enoato-O)zinc</t>
  </si>
  <si>
    <t>66422-95-5</t>
  </si>
  <si>
    <t>2-(2,4-diaminophenoxy)ethanol dihydrochloride</t>
  </si>
  <si>
    <t>68987-29-1</t>
  </si>
  <si>
    <t>1-Octadecanol, phosphate, potassium salt</t>
  </si>
  <si>
    <t>90480-58-3</t>
  </si>
  <si>
    <t>Octanoic acid, zinc salt, basic</t>
  </si>
  <si>
    <t>7727-54-0</t>
  </si>
  <si>
    <t>diammonium peroxodisulphate</t>
  </si>
  <si>
    <t>367-51-1</t>
  </si>
  <si>
    <t>sodium mercaptoacetate</t>
  </si>
  <si>
    <t>532-32-1</t>
  </si>
  <si>
    <t>sodium benzoate</t>
  </si>
  <si>
    <t>5421-46-5</t>
  </si>
  <si>
    <t>ammonium mercaptoacetate</t>
  </si>
  <si>
    <t>13927-71-4</t>
  </si>
  <si>
    <t>bis(dibutyldithiocarbamato-S,S')copper</t>
  </si>
  <si>
    <t>34452-51-2</t>
  </si>
  <si>
    <t>potassium mercaptoacetate</t>
  </si>
  <si>
    <t>110-88-3</t>
  </si>
  <si>
    <t>1,3,5-trioxane</t>
  </si>
  <si>
    <t>420-04-2</t>
  </si>
  <si>
    <t>cyanamide</t>
  </si>
  <si>
    <t>4637-24-5</t>
  </si>
  <si>
    <t>1,1-dimethoxytrimethylamine</t>
  </si>
  <si>
    <t>7647-01-0</t>
  </si>
  <si>
    <t>hydrogen chloride</t>
  </si>
  <si>
    <t>56-84-8</t>
  </si>
  <si>
    <t>aspartic acid</t>
  </si>
  <si>
    <t>57-55-6</t>
  </si>
  <si>
    <t>propane-1,2-diol</t>
  </si>
  <si>
    <t>64-19-7</t>
  </si>
  <si>
    <t>acetic acid</t>
  </si>
  <si>
    <t>68-26-8</t>
  </si>
  <si>
    <t>retinol</t>
  </si>
  <si>
    <t>71-36-3</t>
  </si>
  <si>
    <t>butan-1-ol</t>
  </si>
  <si>
    <t>75-29-6</t>
  </si>
  <si>
    <t>2-chloropropane</t>
  </si>
  <si>
    <t>78-86-4</t>
  </si>
  <si>
    <t>2-chlorobutane</t>
  </si>
  <si>
    <t>78-92-2</t>
  </si>
  <si>
    <t>butan-2-ol</t>
  </si>
  <si>
    <t>79-77-6</t>
  </si>
  <si>
    <t>(E)-4-(2,6,6-trimethyl-1-cyclohexen-1-yl)-3-buten-2-one</t>
  </si>
  <si>
    <t>79-81-2</t>
  </si>
  <si>
    <t>retinyl palmitate</t>
  </si>
  <si>
    <t>80-07-9</t>
  </si>
  <si>
    <t>bis(4-chlorophenyl) sulphone</t>
  </si>
  <si>
    <t>87-62-7</t>
  </si>
  <si>
    <t>2,6-xylidine</t>
  </si>
  <si>
    <t>88-12-0</t>
  </si>
  <si>
    <t>1-vinyl-2-pyrrolidone</t>
  </si>
  <si>
    <t>88-72-2</t>
  </si>
  <si>
    <t>2-nitrotoluene</t>
  </si>
  <si>
    <t>88-99-3</t>
  </si>
  <si>
    <t>phthalic acid</t>
  </si>
  <si>
    <t>89-78-1</t>
  </si>
  <si>
    <t>menthol</t>
  </si>
  <si>
    <t>90-43-7</t>
  </si>
  <si>
    <t>biphenyl-2-ol</t>
  </si>
  <si>
    <t>91-16-7</t>
  </si>
  <si>
    <t>veratrole</t>
  </si>
  <si>
    <t>91-17-8</t>
  </si>
  <si>
    <t>decahydronaphthalene</t>
  </si>
  <si>
    <t>99-99-0</t>
  </si>
  <si>
    <t>4-nitrotoluene</t>
  </si>
  <si>
    <t>100-51-6</t>
  </si>
  <si>
    <t>benzyl alcohol</t>
  </si>
  <si>
    <t>102-60-3</t>
  </si>
  <si>
    <t>1,1',1'',1'''-ethylenedinitrilotetrapropan-2-ol</t>
  </si>
  <si>
    <t>102-82-9</t>
  </si>
  <si>
    <t>tributylamine</t>
  </si>
  <si>
    <t>104-93-8</t>
  </si>
  <si>
    <t>4-methylanisole</t>
  </si>
  <si>
    <t>105-87-3</t>
  </si>
  <si>
    <t>geranyl acetate</t>
  </si>
  <si>
    <t>106-23-0</t>
  </si>
  <si>
    <t>citronellal</t>
  </si>
  <si>
    <t>107-07-3</t>
  </si>
  <si>
    <t>2-chloroethanol</t>
  </si>
  <si>
    <t>107-18-6</t>
  </si>
  <si>
    <t>allyl alcohol</t>
  </si>
  <si>
    <t>107-22-2</t>
  </si>
  <si>
    <t>glyoxal</t>
  </si>
  <si>
    <t>108-01-0</t>
  </si>
  <si>
    <t>2-dimethylaminoethanol</t>
  </si>
  <si>
    <t>109-61-5</t>
  </si>
  <si>
    <t>propyl chloroformate</t>
  </si>
  <si>
    <t>110-03-2</t>
  </si>
  <si>
    <t>2,5-dimethylhexane-2,5-diol</t>
  </si>
  <si>
    <t>111-20-6</t>
  </si>
  <si>
    <t>sebacic acid</t>
  </si>
  <si>
    <t>111-42-2</t>
  </si>
  <si>
    <t>2,2'-iminodiethanol</t>
  </si>
  <si>
    <t>111-70-6</t>
  </si>
  <si>
    <t>heptan-1-ol</t>
  </si>
  <si>
    <t>115-95-7</t>
  </si>
  <si>
    <t>linalyl acetate</t>
  </si>
  <si>
    <t>118-60-5</t>
  </si>
  <si>
    <t>2-ethylhexyl salicylate</t>
  </si>
  <si>
    <t>118-75-2</t>
  </si>
  <si>
    <t>tetrachloro-p-benzoquinone</t>
  </si>
  <si>
    <t>119-64-2</t>
  </si>
  <si>
    <t>1,2,3,4-tetrahydronaphthalene</t>
  </si>
  <si>
    <t>123-11-5</t>
  </si>
  <si>
    <t>anisaldehyde</t>
  </si>
  <si>
    <t>123-38-6</t>
  </si>
  <si>
    <t>propionaldehyde</t>
  </si>
  <si>
    <t>123-91-1</t>
  </si>
  <si>
    <t>1,4-dioxane</t>
  </si>
  <si>
    <t>124-04-9</t>
  </si>
  <si>
    <t>adipic acid</t>
  </si>
  <si>
    <t>126-30-7</t>
  </si>
  <si>
    <t>2,2-dimethylpropane-1,3-diol</t>
  </si>
  <si>
    <t>127-47-9</t>
  </si>
  <si>
    <t>retinyl acetate</t>
  </si>
  <si>
    <t>131-11-3</t>
  </si>
  <si>
    <t>dimethyl phthalate</t>
  </si>
  <si>
    <t>133-14-2</t>
  </si>
  <si>
    <t>bis(2,4-dichlorobenzoyl) peroxide</t>
  </si>
  <si>
    <t>505-65-7</t>
  </si>
  <si>
    <t>1,3-dioxepane</t>
  </si>
  <si>
    <t>526-95-4</t>
  </si>
  <si>
    <t>D-gluconic acid</t>
  </si>
  <si>
    <t>556-82-1</t>
  </si>
  <si>
    <t>3-methylbut-2-en-1-ol</t>
  </si>
  <si>
    <t>576-26-1</t>
  </si>
  <si>
    <t>2,6-xylenol</t>
  </si>
  <si>
    <t>599-04-2</t>
  </si>
  <si>
    <t>Î±-hydroxy-Î²,Î²-dimethyl-Î³-butyrolactone</t>
  </si>
  <si>
    <t>616-45-5</t>
  </si>
  <si>
    <t>2-pyrrolidone</t>
  </si>
  <si>
    <t>622-40-2</t>
  </si>
  <si>
    <t>2-morpholinoethanol</t>
  </si>
  <si>
    <t>637-92-3</t>
  </si>
  <si>
    <t>2-ethoxy-2-methylpropane</t>
  </si>
  <si>
    <t>693-57-2</t>
  </si>
  <si>
    <t>12-aminododecanoic acid</t>
  </si>
  <si>
    <t>700-13-0</t>
  </si>
  <si>
    <t>2,3,5-trimethylhydroquinone</t>
  </si>
  <si>
    <t>830-13-7</t>
  </si>
  <si>
    <t>cyclododecanone</t>
  </si>
  <si>
    <t>870-08-6</t>
  </si>
  <si>
    <t>dioctyltin oxide</t>
  </si>
  <si>
    <t>927-07-1</t>
  </si>
  <si>
    <t>tert-butyl peroxypivalate</t>
  </si>
  <si>
    <t>931-87-3</t>
  </si>
  <si>
    <t>(Z)-cyclooctene</t>
  </si>
  <si>
    <t>994-05-8</t>
  </si>
  <si>
    <t>2-methoxy-2-methylbutane</t>
  </si>
  <si>
    <t>1191-16-8</t>
  </si>
  <si>
    <t>3-methyl-2-butenyl acetate</t>
  </si>
  <si>
    <t>1320-51-0</t>
  </si>
  <si>
    <t>(hydroxyethyl)urea</t>
  </si>
  <si>
    <t>1634-04-4</t>
  </si>
  <si>
    <t>tert-butyl methyl ether</t>
  </si>
  <si>
    <t>2182-55-0</t>
  </si>
  <si>
    <t>(vinyloxy)cyclohexane</t>
  </si>
  <si>
    <t>2422-91-5</t>
  </si>
  <si>
    <t>methylidynetri-p-phenylene triisocyanate</t>
  </si>
  <si>
    <t>2461-15-6</t>
  </si>
  <si>
    <t>[[(2-ethylhexyl)oxy]methyl]oxirane</t>
  </si>
  <si>
    <t>2536-05-2</t>
  </si>
  <si>
    <t>2,2'-methylenediphenyl diisocyanate</t>
  </si>
  <si>
    <t>2687-91-4</t>
  </si>
  <si>
    <t>1-ethylpyrrolidin-2-one</t>
  </si>
  <si>
    <t>3380-34-5</t>
  </si>
  <si>
    <t>triclosan</t>
  </si>
  <si>
    <t>3648-18-8</t>
  </si>
  <si>
    <t>dioctyltin dilaurate</t>
  </si>
  <si>
    <t>3699-54-5</t>
  </si>
  <si>
    <t>1-(2-hydroxyethyl)imidazolidin-2-one</t>
  </si>
  <si>
    <t>3710-30-3</t>
  </si>
  <si>
    <t>octa-1,7-diene</t>
  </si>
  <si>
    <t>4098-71-9</t>
  </si>
  <si>
    <t>3-isocyanatomethyl-3,5,5-trimethylcyclohexyl isocyanate</t>
  </si>
  <si>
    <t>4904-61-4</t>
  </si>
  <si>
    <t>cyclododeca-1,5,9-triene</t>
  </si>
  <si>
    <t>5308-25-8</t>
  </si>
  <si>
    <t>1-ethylpiperazine</t>
  </si>
  <si>
    <t>6535-46-2</t>
  </si>
  <si>
    <t>3-hydroxy-N-(o-tolyl)-4-[(2,4,5-trichlorophenyl)azo]naphthalene-2-carboxamide</t>
  </si>
  <si>
    <t>6712-98-7</t>
  </si>
  <si>
    <t>1-(N,N-bis(2-hydroxyethyl)amino)propan-2-ol</t>
  </si>
  <si>
    <t>7069-42-3</t>
  </si>
  <si>
    <t>retinyl propionate</t>
  </si>
  <si>
    <t>7212-44-4</t>
  </si>
  <si>
    <t>3,7,11-trimethyldodeca-1,6,10-trien-3-ol,mixed isomers</t>
  </si>
  <si>
    <t>7529-22-8</t>
  </si>
  <si>
    <t>4-methylmorpholine 4-oxide monohydrate</t>
  </si>
  <si>
    <t>13749-61-6</t>
  </si>
  <si>
    <t>N-isopropylmethacrylamide</t>
  </si>
  <si>
    <t>15535-79-2</t>
  </si>
  <si>
    <t>2,2-dioctyl-1,3,2-oxathiastannolan-5-one</t>
  </si>
  <si>
    <t>18755-43-6</t>
  </si>
  <si>
    <t>dimethyl propylphosphonate</t>
  </si>
  <si>
    <t>26272-90-2</t>
  </si>
  <si>
    <t>hexadecyl chloroformate</t>
  </si>
  <si>
    <t>26896-20-8</t>
  </si>
  <si>
    <t>neodecanoic acid</t>
  </si>
  <si>
    <t>29797-40-8</t>
  </si>
  <si>
    <t>dichloromethylbenzene</t>
  </si>
  <si>
    <t>29911-27-1</t>
  </si>
  <si>
    <t>1-(1-methyl-2-propoxyethoxy)propan-2-ol</t>
  </si>
  <si>
    <t>36177-92-1</t>
  </si>
  <si>
    <t>N-butyl-2,2,6,6-tetramethylpiperidin-4-amine</t>
  </si>
  <si>
    <t>36727-29-4</t>
  </si>
  <si>
    <t>3,5,5-trimethylhexanoyl chloride</t>
  </si>
  <si>
    <t>38668-48-3</t>
  </si>
  <si>
    <t>1,1'-(p-tolylimino)dipropan-2-ol</t>
  </si>
  <si>
    <t>40601-76-1</t>
  </si>
  <si>
    <t>1,3,5-tris[[4-tert-butyl-3-hydroxy-2,6-xylyl]methyl]-1,3,5-triazine-2,4,6(1H,3H,5H)-trione</t>
  </si>
  <si>
    <t>51566-62-2</t>
  </si>
  <si>
    <t>3,7-dimethyloct-6-enenitrile</t>
  </si>
  <si>
    <t>52722-86-8</t>
  </si>
  <si>
    <t>4-hydroxy-2,2,6,6-tetramethylpiperidine-1-ethanol</t>
  </si>
  <si>
    <t>57583-34-3</t>
  </si>
  <si>
    <t>2-ethylhexyl 10-ethyl-4-[[2-[(2-ethylhexyl)oxy]-2-oxoethyl]thio]-4-methyl-7-oxo-8-oxa-3,5-dithia-4-stannatetradecanoate</t>
  </si>
  <si>
    <t>59719-67-4</t>
  </si>
  <si>
    <t>bis[2-[2-(1-methylethyl)-3-oxazolidinyl]ethyl] hexan-1,2-diylbiscarbamate</t>
  </si>
  <si>
    <t>67584-55-8</t>
  </si>
  <si>
    <t>2-[methyl[(nonafluorobutyl)sulphonyl]amino]ethyl acrylate</t>
  </si>
  <si>
    <t>67801-20-1</t>
  </si>
  <si>
    <t>3-methyl-5-(2,2,3-trimethyl-3-cyclopenten-1-yl)pent-4-en-2-ol</t>
  </si>
  <si>
    <t>81782-77-6</t>
  </si>
  <si>
    <t>4-methyl-3-decen-5-ol</t>
  </si>
  <si>
    <t>83411-71-6</t>
  </si>
  <si>
    <t>bis(2,4,4-trimethylpentyl)phosphinic acid</t>
  </si>
  <si>
    <t>86261-90-7</t>
  </si>
  <si>
    <t>2-(2-oxoimidazolidin-1-yl)ethyl methacrylate</t>
  </si>
  <si>
    <t>21331-43-1</t>
  </si>
  <si>
    <t>2-Thiazolamine, 4-(2-naphthalenyl)-</t>
  </si>
  <si>
    <t>75-76-3</t>
  </si>
  <si>
    <t>tetramethylsilane</t>
  </si>
  <si>
    <t>100-97-0</t>
  </si>
  <si>
    <t>methenamine</t>
  </si>
  <si>
    <t>107-46-0</t>
  </si>
  <si>
    <t>hexamethyldisiloxane</t>
  </si>
  <si>
    <t>540-97-6</t>
  </si>
  <si>
    <t>dodecamethylcyclohexasiloxane</t>
  </si>
  <si>
    <t>541-02-6</t>
  </si>
  <si>
    <t>decamethylcyclopentasiloxane</t>
  </si>
  <si>
    <t>556-67-2</t>
  </si>
  <si>
    <t>octamethylcyclotetrasiloxane</t>
  </si>
  <si>
    <t>868-85-9</t>
  </si>
  <si>
    <t>dimethyl phosphonate</t>
  </si>
  <si>
    <t>1185-55-3</t>
  </si>
  <si>
    <t>trimethoxy(methyl)silane</t>
  </si>
  <si>
    <t>7803-49-8</t>
  </si>
  <si>
    <t>hydroxylamine</t>
  </si>
  <si>
    <t>12033-89-5</t>
  </si>
  <si>
    <t>trisilicon tetranitride</t>
  </si>
  <si>
    <t>20592-85-2</t>
  </si>
  <si>
    <t>[nitrilotris(methylene)]trisphosphonic acid, sodium salt</t>
  </si>
  <si>
    <t>50-89-5</t>
  </si>
  <si>
    <t>thymidine</t>
  </si>
  <si>
    <t>51-03-6</t>
  </si>
  <si>
    <t>2-(2-butoxyethoxy)ethyl 6-propylpiperonyl ether</t>
  </si>
  <si>
    <t>53-84-9</t>
  </si>
  <si>
    <t>nadide</t>
  </si>
  <si>
    <t>56-86-0</t>
  </si>
  <si>
    <t>glutamic acid</t>
  </si>
  <si>
    <t>56-89-3</t>
  </si>
  <si>
    <t>cystine</t>
  </si>
  <si>
    <t>57-10-3</t>
  </si>
  <si>
    <t>palmitic acid</t>
  </si>
  <si>
    <t>57-88-5</t>
  </si>
  <si>
    <t>cholesterol</t>
  </si>
  <si>
    <t>58-08-2</t>
  </si>
  <si>
    <t>caffeine</t>
  </si>
  <si>
    <t>58-55-9</t>
  </si>
  <si>
    <t>theophylline</t>
  </si>
  <si>
    <t>60-29-7</t>
  </si>
  <si>
    <t>diethyl ether</t>
  </si>
  <si>
    <t>63-05-8</t>
  </si>
  <si>
    <t>androst-4-ene-3,17-dione</t>
  </si>
  <si>
    <t>70-55-3</t>
  </si>
  <si>
    <t>toluene-4-sulphonamide</t>
  </si>
  <si>
    <t>72-18-4</t>
  </si>
  <si>
    <t>L-valine</t>
  </si>
  <si>
    <t>73-22-3</t>
  </si>
  <si>
    <t>L-tryptophan</t>
  </si>
  <si>
    <t>74-79-3</t>
  </si>
  <si>
    <t>arginine</t>
  </si>
  <si>
    <t>77-71-4</t>
  </si>
  <si>
    <t>5,5-dimethylhydantoin</t>
  </si>
  <si>
    <t>77-73-6</t>
  </si>
  <si>
    <t>3a,4,7,7a-tetrahydro-4,7-methanoindene</t>
  </si>
  <si>
    <t>77-83-8</t>
  </si>
  <si>
    <t>ethyl 2,3-epoxy-3-phenylbutyrate</t>
  </si>
  <si>
    <t>77-86-1</t>
  </si>
  <si>
    <t>trometamol</t>
  </si>
  <si>
    <t>78-10-4</t>
  </si>
  <si>
    <t>tetraethyl orthosilicate</t>
  </si>
  <si>
    <t>78-16-0</t>
  </si>
  <si>
    <t>2-ethyl-2-[[(1-oxoheptyl)oxy]methyl]propane-1,3-diyl bisheptanoate</t>
  </si>
  <si>
    <t>80-09-1</t>
  </si>
  <si>
    <t>4,4'-sulphonyldiphenol</t>
  </si>
  <si>
    <t>81-13-0</t>
  </si>
  <si>
    <t>dexpanthenol</t>
  </si>
  <si>
    <t>81-77-6</t>
  </si>
  <si>
    <t>6,15-dihydroanthrazine-5,9,14,18-tetrone</t>
  </si>
  <si>
    <t>84-51-5</t>
  </si>
  <si>
    <t>2-ethylanthraquinone</t>
  </si>
  <si>
    <t>84-69-5</t>
  </si>
  <si>
    <t>diisobutyl phthalate</t>
  </si>
  <si>
    <t>84-74-2</t>
  </si>
  <si>
    <t>dibutyl phthalate</t>
  </si>
  <si>
    <t>85-41-6</t>
  </si>
  <si>
    <t>phthalimide</t>
  </si>
  <si>
    <t>88-19-7</t>
  </si>
  <si>
    <t>toluene-2-sulphonamide</t>
  </si>
  <si>
    <t>89-48-5</t>
  </si>
  <si>
    <t>menthyl acetate</t>
  </si>
  <si>
    <t>90-30-2</t>
  </si>
  <si>
    <t>N-1-naphthylaniline</t>
  </si>
  <si>
    <t>90-82-4</t>
  </si>
  <si>
    <t>pseudoephedrine</t>
  </si>
  <si>
    <t>91-97-4</t>
  </si>
  <si>
    <t>3,3'-dimethylbiphenyl-4,4'-diyl diisocyanate</t>
  </si>
  <si>
    <t>92-69-3</t>
  </si>
  <si>
    <t>biphenyl-4-ol</t>
  </si>
  <si>
    <t>92-84-2</t>
  </si>
  <si>
    <t>phenothiazine</t>
  </si>
  <si>
    <t>92-88-6</t>
  </si>
  <si>
    <t>biphenyl-4,4'-diol</t>
  </si>
  <si>
    <t>93-58-3</t>
  </si>
  <si>
    <t>methyl benzoate</t>
  </si>
  <si>
    <t>94-13-3</t>
  </si>
  <si>
    <t>propyl 4-hydroxybenzoate</t>
  </si>
  <si>
    <t>95-16-9</t>
  </si>
  <si>
    <t>benzothiazole</t>
  </si>
  <si>
    <t>95-49-8</t>
  </si>
  <si>
    <t>2-chlorotoluene</t>
  </si>
  <si>
    <t>97-77-8</t>
  </si>
  <si>
    <t>disulfiram</t>
  </si>
  <si>
    <t>97-86-9</t>
  </si>
  <si>
    <t>isobutyl methacrylate</t>
  </si>
  <si>
    <t>97-93-8</t>
  </si>
  <si>
    <t>triethylaluminium</t>
  </si>
  <si>
    <t>98-86-2</t>
  </si>
  <si>
    <t>acetophenone</t>
  </si>
  <si>
    <t>99-82-1</t>
  </si>
  <si>
    <t>1-isopropyl-4-methylcyclohexane</t>
  </si>
  <si>
    <t>100-21-0</t>
  </si>
  <si>
    <t>terephthalic acid</t>
  </si>
  <si>
    <t>100-66-3</t>
  </si>
  <si>
    <t>anisole</t>
  </si>
  <si>
    <t>101-37-1</t>
  </si>
  <si>
    <t>2,4,6-triallyloxy-1,3,5-triazine</t>
  </si>
  <si>
    <t>101-68-8</t>
  </si>
  <si>
    <t>4,4'-methylenediphenyl diisocyanate</t>
  </si>
  <si>
    <t>101-77-9</t>
  </si>
  <si>
    <t>4,4'-methylenedianiline</t>
  </si>
  <si>
    <t>102-09-0</t>
  </si>
  <si>
    <t>diphenyl carbonate</t>
  </si>
  <si>
    <t>102-76-1</t>
  </si>
  <si>
    <t>triacetin</t>
  </si>
  <si>
    <t>103-09-3</t>
  </si>
  <si>
    <t>2-ethylhexyl acetate</t>
  </si>
  <si>
    <t>103-60-6</t>
  </si>
  <si>
    <t>2-phenoxyethyl isobutyrate</t>
  </si>
  <si>
    <t>104-61-0</t>
  </si>
  <si>
    <t>nonan-4-olide</t>
  </si>
  <si>
    <t>104-66-5</t>
  </si>
  <si>
    <t>1,2-diphenoxyethane</t>
  </si>
  <si>
    <t>104-67-6</t>
  </si>
  <si>
    <t>undecan-4-olide</t>
  </si>
  <si>
    <t>105-95-3</t>
  </si>
  <si>
    <t>1,4-dioxacycloheptadecane-5,17-dione</t>
  </si>
  <si>
    <t>105-99-7</t>
  </si>
  <si>
    <t>dibutyl adipate</t>
  </si>
  <si>
    <t>106-22-9</t>
  </si>
  <si>
    <t>citronellol</t>
  </si>
  <si>
    <t>106-49-0</t>
  </si>
  <si>
    <t>p-toluidine</t>
  </si>
  <si>
    <t>106-70-7</t>
  </si>
  <si>
    <t>methyl hexanoate</t>
  </si>
  <si>
    <t>107-43-7</t>
  </si>
  <si>
    <t>betaine</t>
  </si>
  <si>
    <t>107-95-9</t>
  </si>
  <si>
    <t>Î²-alanine</t>
  </si>
  <si>
    <t>108-05-4</t>
  </si>
  <si>
    <t>vinyl acetate</t>
  </si>
  <si>
    <t>108-20-3</t>
  </si>
  <si>
    <t>diisopropyl ether</t>
  </si>
  <si>
    <t>108-65-6</t>
  </si>
  <si>
    <t>2-methoxy-1-methylethyl acetate</t>
  </si>
  <si>
    <t>108-83-8</t>
  </si>
  <si>
    <t>2,6-dimethylheptan-4-one</t>
  </si>
  <si>
    <t>108-87-2</t>
  </si>
  <si>
    <t>methylcyclohexane</t>
  </si>
  <si>
    <t>108-88-3</t>
  </si>
  <si>
    <t>toluene</t>
  </si>
  <si>
    <t>108-90-7</t>
  </si>
  <si>
    <t>chlorobenzene</t>
  </si>
  <si>
    <t>109-13-7</t>
  </si>
  <si>
    <t>tert-butyl peroxyisobutyrate</t>
  </si>
  <si>
    <t>109-16-0</t>
  </si>
  <si>
    <t>2,2'-ethylenedioxydiethyl dimethacrylate</t>
  </si>
  <si>
    <t>109-43-3</t>
  </si>
  <si>
    <t>dibutyl sebacate</t>
  </si>
  <si>
    <t>109-69-3</t>
  </si>
  <si>
    <t>1-chlorobutane</t>
  </si>
  <si>
    <t>110-19-0</t>
  </si>
  <si>
    <t>isobutyl acetate</t>
  </si>
  <si>
    <t>110-27-0</t>
  </si>
  <si>
    <t>isopropyl myristate</t>
  </si>
  <si>
    <t>110-33-8</t>
  </si>
  <si>
    <t>dihexyl adipate</t>
  </si>
  <si>
    <t>110-41-8</t>
  </si>
  <si>
    <t>2-methylundecanal</t>
  </si>
  <si>
    <t>110-65-6</t>
  </si>
  <si>
    <t>but-2-yne-1,4-diol</t>
  </si>
  <si>
    <t>111-05-7</t>
  </si>
  <si>
    <t>N-(2-hydroxypropyl)oleamide</t>
  </si>
  <si>
    <t>111-29-5</t>
  </si>
  <si>
    <t>pentane-1,5-diol</t>
  </si>
  <si>
    <t>111-66-0</t>
  </si>
  <si>
    <t>oct-1-ene</t>
  </si>
  <si>
    <t>111-77-3</t>
  </si>
  <si>
    <t>2-(2-methoxyethoxy)ethanol</t>
  </si>
  <si>
    <t>111-82-0</t>
  </si>
  <si>
    <t>methyl laurate</t>
  </si>
  <si>
    <t>111-90-0</t>
  </si>
  <si>
    <t>2-(2-ethoxyethoxy)ethanol</t>
  </si>
  <si>
    <t>111-91-1</t>
  </si>
  <si>
    <t>bis(2-chloroethoxy)methane</t>
  </si>
  <si>
    <t>111-96-6</t>
  </si>
  <si>
    <t>bis(2-methoxyethyl) ether</t>
  </si>
  <si>
    <t>112-25-4</t>
  </si>
  <si>
    <t>2-hexyloxyethanol</t>
  </si>
  <si>
    <t>112-30-1</t>
  </si>
  <si>
    <t>decan-1-ol</t>
  </si>
  <si>
    <t>112-35-6</t>
  </si>
  <si>
    <t>2-(2-(2-methoxyethoxy)ethoxy)ethanol</t>
  </si>
  <si>
    <t>112-36-7</t>
  </si>
  <si>
    <t>bis(2-ethoxyethyl) ether</t>
  </si>
  <si>
    <t>112-39-0</t>
  </si>
  <si>
    <t>methyl palmitate</t>
  </si>
  <si>
    <t>112-41-4</t>
  </si>
  <si>
    <t>dodec-1-ene</t>
  </si>
  <si>
    <t>112-88-9</t>
  </si>
  <si>
    <t>octadec-1-ene</t>
  </si>
  <si>
    <t>112-92-5</t>
  </si>
  <si>
    <t>octadecan-1-ol</t>
  </si>
  <si>
    <t>112-95-8</t>
  </si>
  <si>
    <t>icosane</t>
  </si>
  <si>
    <t>115-86-6</t>
  </si>
  <si>
    <t>triphenyl phosphate</t>
  </si>
  <si>
    <t>116-75-6</t>
  </si>
  <si>
    <t>1,4-bis(mesitylamino)anthraquinone</t>
  </si>
  <si>
    <t>117-81-7</t>
  </si>
  <si>
    <t>bis(2-ethylhexyl) phthalate</t>
  </si>
  <si>
    <t>118-82-1</t>
  </si>
  <si>
    <t>2,2',6,6'-tetra-tert-butyl-4,4'-methylenediphenol</t>
  </si>
  <si>
    <t>119-47-1</t>
  </si>
  <si>
    <t>6,6'-di-tert-butyl-2,2'-methylenedi-p-cresol</t>
  </si>
  <si>
    <t>120-47-8</t>
  </si>
  <si>
    <t>ethyl 4-hydroxybenzoate</t>
  </si>
  <si>
    <t>120-57-0</t>
  </si>
  <si>
    <t>piperonal</t>
  </si>
  <si>
    <t>121-47-1</t>
  </si>
  <si>
    <t>3-aminobenzenesulphonic acid</t>
  </si>
  <si>
    <t>121-69-7</t>
  </si>
  <si>
    <t>N,N-dimethylaniline</t>
  </si>
  <si>
    <t>121-91-5</t>
  </si>
  <si>
    <t>isophthalic acid</t>
  </si>
  <si>
    <t>122-57-6</t>
  </si>
  <si>
    <t>4-phenylbutenone</t>
  </si>
  <si>
    <t>122-62-3</t>
  </si>
  <si>
    <t>bis(2-ethylhexyl) sebacate</t>
  </si>
  <si>
    <t>122-63-4</t>
  </si>
  <si>
    <t>benzyl propionate</t>
  </si>
  <si>
    <t>123-04-6</t>
  </si>
  <si>
    <t>3-(chloromethyl)heptane</t>
  </si>
  <si>
    <t>123-05-7</t>
  </si>
  <si>
    <t>2-ethylhexanal</t>
  </si>
  <si>
    <t>123-28-4</t>
  </si>
  <si>
    <t>didodecyl 3,3'-thiodipropionate</t>
  </si>
  <si>
    <t>123-68-2</t>
  </si>
  <si>
    <t>allyl hexanoate</t>
  </si>
  <si>
    <t>123-86-4</t>
  </si>
  <si>
    <t>n-butyl acetate</t>
  </si>
  <si>
    <t>124-18-5</t>
  </si>
  <si>
    <t>decane</t>
  </si>
  <si>
    <t>125-12-2</t>
  </si>
  <si>
    <t>exo-1,7,7-trimethylbicyclo[2.2.1]hept-2-yl acetate</t>
  </si>
  <si>
    <t>127-91-3</t>
  </si>
  <si>
    <t>pin-2(10)-ene</t>
  </si>
  <si>
    <t>128-69-8</t>
  </si>
  <si>
    <t>perylene-3,4:9,10-tetracarboxylic dianhydride</t>
  </si>
  <si>
    <t>131-57-7</t>
  </si>
  <si>
    <t>oxybenzone</t>
  </si>
  <si>
    <t>141-02-6</t>
  </si>
  <si>
    <t>bis(2-ethylhexyl) fumarate</t>
  </si>
  <si>
    <t>141-18-4</t>
  </si>
  <si>
    <t>bis(2-butoxyethyl) adipate</t>
  </si>
  <si>
    <t>141-78-6</t>
  </si>
  <si>
    <t>ethyl acetate</t>
  </si>
  <si>
    <t>141-97-9</t>
  </si>
  <si>
    <t>ethyl acetoacetate</t>
  </si>
  <si>
    <t>142-16-5</t>
  </si>
  <si>
    <t>bis(2-ethylhexyl) maleate</t>
  </si>
  <si>
    <t>142-19-8</t>
  </si>
  <si>
    <t>allyl heptanoate</t>
  </si>
  <si>
    <t>142-91-6</t>
  </si>
  <si>
    <t>isopropyl palmitate</t>
  </si>
  <si>
    <t>142-96-1</t>
  </si>
  <si>
    <t>dibutyl ether</t>
  </si>
  <si>
    <t>143-24-8</t>
  </si>
  <si>
    <t>bis(2-(2-methoxyethoxy)ethyl) ether</t>
  </si>
  <si>
    <t>143-29-3</t>
  </si>
  <si>
    <t>bis(2-(2-butoxyethoxy)ethoxy)methane</t>
  </si>
  <si>
    <t>144-15-0</t>
  </si>
  <si>
    <t>tris(2-ethylhexyl) 2-(acetyloxy)propane-1,2,3-tricarboxylate</t>
  </si>
  <si>
    <t>149-57-5</t>
  </si>
  <si>
    <t>2-ethylhexanoic acid</t>
  </si>
  <si>
    <t>150-78-7</t>
  </si>
  <si>
    <t>1,4-dimethoxybenzene</t>
  </si>
  <si>
    <t>150-84-5</t>
  </si>
  <si>
    <t>citronellyl acetate</t>
  </si>
  <si>
    <t>330-54-1</t>
  </si>
  <si>
    <t>diuron</t>
  </si>
  <si>
    <t>338-83-0</t>
  </si>
  <si>
    <t>perfluamine</t>
  </si>
  <si>
    <t>345-92-6</t>
  </si>
  <si>
    <t>bis(4-fluorophenyl) ketone</t>
  </si>
  <si>
    <t>520-26-3</t>
  </si>
  <si>
    <t>hesperidin</t>
  </si>
  <si>
    <t>540-84-1</t>
  </si>
  <si>
    <t>2,2,4-trimethylpentane</t>
  </si>
  <si>
    <t>544-76-3</t>
  </si>
  <si>
    <t>hexadecane</t>
  </si>
  <si>
    <t>555-43-1</t>
  </si>
  <si>
    <t>glycerol tristearate</t>
  </si>
  <si>
    <t>574-93-6</t>
  </si>
  <si>
    <t>29H,31H-phthalocyanine</t>
  </si>
  <si>
    <t>585-07-9</t>
  </si>
  <si>
    <t>tert-butyl methacrylate</t>
  </si>
  <si>
    <t>586-62-9</t>
  </si>
  <si>
    <t>p-mentha-1,4(8)-diene</t>
  </si>
  <si>
    <t>592-41-6</t>
  </si>
  <si>
    <t>hex-1-ene</t>
  </si>
  <si>
    <t>593-45-3</t>
  </si>
  <si>
    <t>octadecane</t>
  </si>
  <si>
    <t>597-82-0</t>
  </si>
  <si>
    <t>O,O,O-triphenyl phosphorothioate</t>
  </si>
  <si>
    <t>624-54-4</t>
  </si>
  <si>
    <t>pentyl propionate</t>
  </si>
  <si>
    <t>627-83-8</t>
  </si>
  <si>
    <t>ethylene distearate</t>
  </si>
  <si>
    <t>629-50-5</t>
  </si>
  <si>
    <t>tridecane</t>
  </si>
  <si>
    <t>629-59-4</t>
  </si>
  <si>
    <t>tetradecane</t>
  </si>
  <si>
    <t>629-62-9</t>
  </si>
  <si>
    <t>pentadecane</t>
  </si>
  <si>
    <t>629-73-2</t>
  </si>
  <si>
    <t>hexadec-1-ene</t>
  </si>
  <si>
    <t>629-96-9</t>
  </si>
  <si>
    <t>icosan-1-ol</t>
  </si>
  <si>
    <t>661-19-8</t>
  </si>
  <si>
    <t>docosan-1-ol</t>
  </si>
  <si>
    <t>682-01-9</t>
  </si>
  <si>
    <t>tetrapropyl orthosilicate</t>
  </si>
  <si>
    <t>682-09-7</t>
  </si>
  <si>
    <t>2,2-bis(allyloxymethyl)butan-1-ol</t>
  </si>
  <si>
    <t>693-36-7</t>
  </si>
  <si>
    <t>dioctadecyl 3,3'-thiodipropionate</t>
  </si>
  <si>
    <t>696-29-7</t>
  </si>
  <si>
    <t>isopropylcyclohexane</t>
  </si>
  <si>
    <t>762-12-9</t>
  </si>
  <si>
    <t>bisdecanoyl peroxide</t>
  </si>
  <si>
    <t>763-69-9</t>
  </si>
  <si>
    <t>ethyl 3-ethoxypropionate</t>
  </si>
  <si>
    <t>764-99-8</t>
  </si>
  <si>
    <t>1,1'-[oxybis(ethyleneoxy)]diethylene</t>
  </si>
  <si>
    <t>834-12-8</t>
  </si>
  <si>
    <t>ametryn</t>
  </si>
  <si>
    <t>839-90-7</t>
  </si>
  <si>
    <t>tris(2-hydroxyethyl)-1,3,5-triazinetrione</t>
  </si>
  <si>
    <t>840-65-3</t>
  </si>
  <si>
    <t>dimethyl naphthalene-2,6-dicarboxylate</t>
  </si>
  <si>
    <t>872-05-9</t>
  </si>
  <si>
    <t>dec-1-ene</t>
  </si>
  <si>
    <t>924-42-5</t>
  </si>
  <si>
    <t>N-(hydroxymethyl)acrylamide</t>
  </si>
  <si>
    <t>924-88-9</t>
  </si>
  <si>
    <t>diisopropyl succinate</t>
  </si>
  <si>
    <t>929-06-6</t>
  </si>
  <si>
    <t>2-(2-aminoethoxy)ethanol</t>
  </si>
  <si>
    <t>930-02-9</t>
  </si>
  <si>
    <t>1-(vinyloxy)octadecane</t>
  </si>
  <si>
    <t>931-40-8</t>
  </si>
  <si>
    <t>4-hydroxymethyl-1,3-dioxolan-2-one</t>
  </si>
  <si>
    <t>947-04-6</t>
  </si>
  <si>
    <t>dodecane-12-lactam</t>
  </si>
  <si>
    <t>971-15-3</t>
  </si>
  <si>
    <t>bis(piperidinothiocarbonyl) hexasulphide</t>
  </si>
  <si>
    <t>980-26-7</t>
  </si>
  <si>
    <t>5,12-dihydro-2,9-dimethylquino[2,3-b]acridine-7,14-dione</t>
  </si>
  <si>
    <t>991-84-4</t>
  </si>
  <si>
    <t>2,6-di-tert-butyl-4-(4,6-bis(octylthio)-1,3,5-triazin-2-ylamino)phenol</t>
  </si>
  <si>
    <t>1025-15-6</t>
  </si>
  <si>
    <t>1,3,5-triallyl-1,3,5-triazine-2,4,6(1H,3H,5H)-trione</t>
  </si>
  <si>
    <t>1047-16-1</t>
  </si>
  <si>
    <t>5,12-dihydroquino[2,3-b]acridine-7,14-dione</t>
  </si>
  <si>
    <t>1067-25-0</t>
  </si>
  <si>
    <t>trimethoxypropylsilane</t>
  </si>
  <si>
    <t>1067-53-4</t>
  </si>
  <si>
    <t>tris(2-methoxyethoxy)vinylsilane</t>
  </si>
  <si>
    <t>1071-93-8</t>
  </si>
  <si>
    <t>adipohydrazide</t>
  </si>
  <si>
    <t>1117-86-8</t>
  </si>
  <si>
    <t>octane-1,2-diol</t>
  </si>
  <si>
    <t>1120-21-4</t>
  </si>
  <si>
    <t>undecane</t>
  </si>
  <si>
    <t>1120-36-1</t>
  </si>
  <si>
    <t>tetradec-1-ene</t>
  </si>
  <si>
    <t>1187-93-5</t>
  </si>
  <si>
    <t>trifluoro(trifluoromethoxy)ethylene</t>
  </si>
  <si>
    <t>1330-61-6</t>
  </si>
  <si>
    <t>isodecyl acrylate</t>
  </si>
  <si>
    <t>1569-02-4</t>
  </si>
  <si>
    <t>1-ethoxypropan-2-ol</t>
  </si>
  <si>
    <t>1843-05-6</t>
  </si>
  <si>
    <t>octabenzone</t>
  </si>
  <si>
    <t>1860-26-0</t>
  </si>
  <si>
    <t>2-ethyl-N,N-bis(2-ethylhexyl)hexylamine</t>
  </si>
  <si>
    <t>1889-67-4</t>
  </si>
  <si>
    <t>1,1'-(1,1,2,2-tetramethylethylene)dibenzene</t>
  </si>
  <si>
    <t>2031-67-6</t>
  </si>
  <si>
    <t>triethoxy(methyl)silane</t>
  </si>
  <si>
    <t>2082-79-3</t>
  </si>
  <si>
    <t>octadecyl 3-(3,5-di-tert-butyl-4-hydroxyphenyl)propionate</t>
  </si>
  <si>
    <t>2146-71-6</t>
  </si>
  <si>
    <t>vinyl laurate</t>
  </si>
  <si>
    <t>2162-74-5</t>
  </si>
  <si>
    <t>bis(2,6-diisopropylphenyl)carbodiimide</t>
  </si>
  <si>
    <t>2374-14-3</t>
  </si>
  <si>
    <t>2,4,6-trimethyl-2,4,6-tris(3,3,3-trifluoropropyl)cyclotrisiloxane</t>
  </si>
  <si>
    <t>2432-99-7</t>
  </si>
  <si>
    <t>11-aminoundecanoic acid</t>
  </si>
  <si>
    <t>2495-37-6</t>
  </si>
  <si>
    <t>benzyl methacrylate</t>
  </si>
  <si>
    <t>2500-88-1</t>
  </si>
  <si>
    <t>dioctadecyl disulphide</t>
  </si>
  <si>
    <t>2530-87-2</t>
  </si>
  <si>
    <t>3-chloropropyltrimethoxysilane</t>
  </si>
  <si>
    <t>2550-02-9</t>
  </si>
  <si>
    <t>triethoxypropylsilane</t>
  </si>
  <si>
    <t>2550-26-7</t>
  </si>
  <si>
    <t>4-phenylbutan-2-one</t>
  </si>
  <si>
    <t>2568-90-3</t>
  </si>
  <si>
    <t>1,1'-[methylenebis(oxy)]dibutane</t>
  </si>
  <si>
    <t>2602-34-8</t>
  </si>
  <si>
    <t>[3-(2,3-epoxypropoxy)propyl]triethoxysilane</t>
  </si>
  <si>
    <t>2705-87-5</t>
  </si>
  <si>
    <t>allyl 3-cyclohexylpropionate</t>
  </si>
  <si>
    <t>2768-02-7</t>
  </si>
  <si>
    <t>trimethoxyvinylsilane</t>
  </si>
  <si>
    <t>2814-77-9</t>
  </si>
  <si>
    <t>1-[(2-chloro-4-nitrophenyl)azo]-2-naphthol</t>
  </si>
  <si>
    <t>2915-57-3</t>
  </si>
  <si>
    <t>bis(2-ethylhexyl) succinate</t>
  </si>
  <si>
    <t>2943-75-1</t>
  </si>
  <si>
    <t>triethoxyoctylsilane</t>
  </si>
  <si>
    <t>2996-92-1</t>
  </si>
  <si>
    <t>trimethoxyphenylsilane</t>
  </si>
  <si>
    <t>3006-86-8</t>
  </si>
  <si>
    <t>cyclohexylidenebis[tert-butyl] peroxide</t>
  </si>
  <si>
    <t>3048-64-4</t>
  </si>
  <si>
    <t>5-vinylnorborn-2-ene</t>
  </si>
  <si>
    <t>3049-71-6</t>
  </si>
  <si>
    <t>2,9-bis[4-(phenylazo)phenyl]anthra[2,1,9-def:6,5,10-d'e'f']diisoquinoline-1,3,8,10(2H,9H)-tetrone</t>
  </si>
  <si>
    <t>3069-40-7</t>
  </si>
  <si>
    <t>trimethoxyoctylsilane</t>
  </si>
  <si>
    <t>3081-14-9</t>
  </si>
  <si>
    <t>N,N'-bis(1,4-dimethylpentyl)-p-phenylenediamine</t>
  </si>
  <si>
    <t>3089-17-6</t>
  </si>
  <si>
    <t>2,9-dichloro-5,12-dihydroquino[2,3-b]acridine-7,14-dione</t>
  </si>
  <si>
    <t>3101-60-8</t>
  </si>
  <si>
    <t>p-tert-butylphenyl 1-(2,3-epoxy)propyl ether</t>
  </si>
  <si>
    <t>3147-75-9</t>
  </si>
  <si>
    <t>2-(2H-benzotriazol-2-yl)-4-(1,1,3,3-tetramethylbutyl)phenol</t>
  </si>
  <si>
    <t>3173-72-6</t>
  </si>
  <si>
    <t>1,5-naphthylene diisocyanate</t>
  </si>
  <si>
    <t>3234-85-3</t>
  </si>
  <si>
    <t>tetradecyl myristate</t>
  </si>
  <si>
    <t>3290-92-4</t>
  </si>
  <si>
    <t>propylidynetrimethyl trimethacrylate</t>
  </si>
  <si>
    <t>3302-10-1</t>
  </si>
  <si>
    <t>3,5,5-trimethylhexanoic acid</t>
  </si>
  <si>
    <t>3445-11-2</t>
  </si>
  <si>
    <t>1-(2-hydroxyethyl)pyrrolidin-2-one</t>
  </si>
  <si>
    <t>3520-72-7</t>
  </si>
  <si>
    <t>4,4'-[(3,3'-dichloro[1,1'-biphenyl]-4,4'-diyl)bis(azo)]bis[2,4-dihydro-5-methyl-2-phenyl-3H-pyrazol-3-one]</t>
  </si>
  <si>
    <t>3622-84-2</t>
  </si>
  <si>
    <t>N-butylbenzenesulphonamide</t>
  </si>
  <si>
    <t>3681-71-8</t>
  </si>
  <si>
    <t>(Z)-hex-3-enyl acetate</t>
  </si>
  <si>
    <t>3851-87-4</t>
  </si>
  <si>
    <t>bis(3,5,5-trimethylhexanoyl) peroxide</t>
  </si>
  <si>
    <t>3896-11-5</t>
  </si>
  <si>
    <t>bumetrizole</t>
  </si>
  <si>
    <t>4090-51-1</t>
  </si>
  <si>
    <t>2,2'-oxybis[5,5-dimethyl-1,3,2-dioxaphosphorinane] 2,2'-disulphide</t>
  </si>
  <si>
    <t>4253-34-3</t>
  </si>
  <si>
    <t>methylsilanetriyl triacetate</t>
  </si>
  <si>
    <t>4404-43-7</t>
  </si>
  <si>
    <t>4,4'-bis[4-[bis(2-hydroxyethyl)amino]-6-anilino-1,3,5-triazin-2-yl]amino]stilbene-2,2'-disulphonic acid</t>
  </si>
  <si>
    <t>4433-79-8</t>
  </si>
  <si>
    <t>4'-chloro-2',5'-dimethoxyacetoacetanilide</t>
  </si>
  <si>
    <t>4435-53-4</t>
  </si>
  <si>
    <t>3-methoxybutyl acetate</t>
  </si>
  <si>
    <t>4457-71-0</t>
  </si>
  <si>
    <t>3-methylpentane-1,5-diol</t>
  </si>
  <si>
    <t>4531-49-1</t>
  </si>
  <si>
    <t>2,2'-[(3,3'-dichloro[1,1'-biphenyl]-4,4'-diyl)bis(azo)]bis[N-(2-methoxyphenyl)-3-oxobutyramide]</t>
  </si>
  <si>
    <t>4767-03-7</t>
  </si>
  <si>
    <t>2,2-bis(hydroxymethyl)propionic acid</t>
  </si>
  <si>
    <t>4813-57-4</t>
  </si>
  <si>
    <t>octadecyl acrylate</t>
  </si>
  <si>
    <t>5080-22-8</t>
  </si>
  <si>
    <t>N-isopropylhydroxylamine</t>
  </si>
  <si>
    <t>5089-70-3</t>
  </si>
  <si>
    <t>(3-chloropropyl)triethoxysilane</t>
  </si>
  <si>
    <t>5102-83-0</t>
  </si>
  <si>
    <t>2,2'-[(3,3'-dichloro[1,1'-biphenyl]-4,4'-diyl)bis(azo)]bis[N-(2,4-dimethylphenyl)-3-oxobutyramide]</t>
  </si>
  <si>
    <t>5131-66-8</t>
  </si>
  <si>
    <t>1-butoxypropan-2-ol</t>
  </si>
  <si>
    <t>5280-80-8</t>
  </si>
  <si>
    <t>3,3'-[(2,5-dimethyl-p-phenylene)bis[imino(1-acetyl-2-oxoethylene)azo]]bis[4-chloro-N-(5-chloro-o-tolyl)benzamide]</t>
  </si>
  <si>
    <t>5384-21-4</t>
  </si>
  <si>
    <t>4,4'-methylenedi-2,6-xylenol</t>
  </si>
  <si>
    <t>5444-75-7</t>
  </si>
  <si>
    <t>2-ethylhexyl benzoate</t>
  </si>
  <si>
    <t>5468-75-7</t>
  </si>
  <si>
    <t>2,2'-[(3,3'-dichloro[1,1'-biphenyl]-4,4'-diyl)bis(azo)]bis[N-(2-methylphenyl)-3-oxobutyramide]</t>
  </si>
  <si>
    <t>5521-31-3</t>
  </si>
  <si>
    <t>2,9-dimethylanthra[2,1,9-def:6,5,10-d'e'f']diisoquinoline-1,3,8,10(2H,9H)-tetrone</t>
  </si>
  <si>
    <t>5567-15-7</t>
  </si>
  <si>
    <t>2,2'-[(3,3'-dichloro[1,1'-biphenyl]-4,4'-diyl)bis(azo)]bis[N-(4-chloro-2,5-dimethoxyphenyl)-3-oxobutyramide]</t>
  </si>
  <si>
    <t>5888-87-9</t>
  </si>
  <si>
    <t>N,N'-hexane-1,6-diylbis(hexahydro-2-oxo-1H-azepine-1-carboxamide)</t>
  </si>
  <si>
    <t>5989-27-5</t>
  </si>
  <si>
    <t>(R)-p-mentha-1,8-diene</t>
  </si>
  <si>
    <t>6297-03-6</t>
  </si>
  <si>
    <t>dioctadecyl ether</t>
  </si>
  <si>
    <t>6358-31-2</t>
  </si>
  <si>
    <t>2-[(2-methoxy-4-nitrophenyl)azo]-N-(2-methoxyphenyl)-3-oxobutyramide</t>
  </si>
  <si>
    <t>6358-37-8</t>
  </si>
  <si>
    <t>2,2'-[(3,3'-dichloro[1,1'-biphenyl]-4,4'-diyl)bis(azo)]bis[N-(4-methylphenyl)-3-oxobutyramide]</t>
  </si>
  <si>
    <t>6358-85-6</t>
  </si>
  <si>
    <t>2,2'-[(3,3'-dichloro[1,1'-biphenyl]-4,4'-diyl)bis(azo)]bis[3-oxo-N-phenylbutyramide]</t>
  </si>
  <si>
    <t>6358-87-8</t>
  </si>
  <si>
    <t>diethyl 4,4'-[(3,3'-dichloro[1,1'-biphenyl]-4,4'-diyl)bis(azo)]bis[4,5-dihydro-5-oxo-1-phenyl-1H-pyrazole-3-carboxylate]</t>
  </si>
  <si>
    <t>6362-80-7</t>
  </si>
  <si>
    <t>1,1'-(1,1-dimethyl-3-methylene-1,3-propanediyl)bisbenzene</t>
  </si>
  <si>
    <t>6528-34-3</t>
  </si>
  <si>
    <t>2-[(4-methoxy-2-nitrophenyl)azo]-N-(2-methoxyphenyl)-3-oxobutyramide</t>
  </si>
  <si>
    <t>6843-66-9</t>
  </si>
  <si>
    <t>dimethoxydiphenylsilane</t>
  </si>
  <si>
    <t>6992-11-6</t>
  </si>
  <si>
    <t>4-[(2,5-dichlorophenyl)azo]-N-(2,3-dihydro-2-oxo-1H-benzimidazol-5-yl)-3-hydroxynaphthalene-2-carboxamide</t>
  </si>
  <si>
    <t>7491-02-3</t>
  </si>
  <si>
    <t>diisopropyl sebacate</t>
  </si>
  <si>
    <t>7575-23-7</t>
  </si>
  <si>
    <t>pentaerythritol tetrakis(3-mercaptopropionate)</t>
  </si>
  <si>
    <t>7659-86-1</t>
  </si>
  <si>
    <t>2-ethylhexyl mercaptoacetate</t>
  </si>
  <si>
    <t>7695-91-2</t>
  </si>
  <si>
    <t>3,4-dihydro-2,5,7,8-tetramethyl-2-(4,8,12-trimethyltridecyl)-2H-benzopyran-6-yl acetate</t>
  </si>
  <si>
    <t>8001-78-3</t>
  </si>
  <si>
    <t>Castor oil, hydrogenated</t>
  </si>
  <si>
    <t>8028-48-6</t>
  </si>
  <si>
    <t>Orange, sweet, ext.</t>
  </si>
  <si>
    <t>8030-30-6</t>
  </si>
  <si>
    <t>Naphtha</t>
  </si>
  <si>
    <t>8050-09-7</t>
  </si>
  <si>
    <t>Rosin</t>
  </si>
  <si>
    <t>8050-26-8</t>
  </si>
  <si>
    <t>Resin acids and Rosin acids, esters with pentaerythritol</t>
  </si>
  <si>
    <t>10081-67-1</t>
  </si>
  <si>
    <t>4-(1-methyl-1-phenylethyl)-N-[4-(1-methyl-1-phenylethyl)phenyl]aniline</t>
  </si>
  <si>
    <t>10254-57-6</t>
  </si>
  <si>
    <t>4,4'-methylene bis(dibutyldithiocarbamate)</t>
  </si>
  <si>
    <t>10420-33-4</t>
  </si>
  <si>
    <t>dimethyl acetylsuccinate</t>
  </si>
  <si>
    <t>10508-09-5</t>
  </si>
  <si>
    <t>di-tert-pentyl peroxide</t>
  </si>
  <si>
    <t>10543-57-4</t>
  </si>
  <si>
    <t>N,N'-ethylenebis[N-acetylacetamide]</t>
  </si>
  <si>
    <t>12225-06-8</t>
  </si>
  <si>
    <t>N-(2,3-dihydro-2-oxo-1H-benzimidazol-5-yl)-3-hydroxy-4-[[2-methoxy-5-[(phenylamino)carbonyl]phenyl]azo]naphthalene-2-carboxamide</t>
  </si>
  <si>
    <t>12225-18-2</t>
  </si>
  <si>
    <t>N-(4-chloro-2,5-dimethoxyphenyl)-2-[[2,5-dimethoxy-4-[(phenylamino)sulphonyl]phenyl]azo]-3-oxobutyramide</t>
  </si>
  <si>
    <t>12236-64-5</t>
  </si>
  <si>
    <t>N-[4-(acetylamino)phenyl]-4-[[5-(aminocarbonyl)-2-chlorophenyl]azo]-3-hydroxynaphthalene-2-carboxamide</t>
  </si>
  <si>
    <t>13052-09-0</t>
  </si>
  <si>
    <t>1,1,4,4-tetramethylbutane-1,4-diyl bis(2-ethylperoxyhexanoate)</t>
  </si>
  <si>
    <t>13122-18-4</t>
  </si>
  <si>
    <t>tert-butyl 3,5,5-trimethylperoxyhexanoate</t>
  </si>
  <si>
    <t>13466-78-9</t>
  </si>
  <si>
    <t>3,7,7-trimethylbicyclo[4.1.0]hept-3-ene</t>
  </si>
  <si>
    <t>13501-76-3</t>
  </si>
  <si>
    <t>(3-chloropropyl)diethoxymethylsilane</t>
  </si>
  <si>
    <t>13515-40-7</t>
  </si>
  <si>
    <t>2-[(4-chloro-2-nitrophenyl)azo]-N-(2-methoxyphenyl)-3-oxobutyramide</t>
  </si>
  <si>
    <t>13560-89-9</t>
  </si>
  <si>
    <t>1,6,7,8,9,14,15,16,17,17,18,18-dodecachloropentacyclo[12.2.1.16,9.02,13.05,10]octadeca-7,15-diene</t>
  </si>
  <si>
    <t>13676-54-5</t>
  </si>
  <si>
    <t>1,1'-(methylenedi-p-phenylene)bismaleimide</t>
  </si>
  <si>
    <t>14858-73-2</t>
  </si>
  <si>
    <t>bis(2-ethylhexyl) carbonate</t>
  </si>
  <si>
    <t>15267-95-5</t>
  </si>
  <si>
    <t>(chloromethyl)triethoxysilane</t>
  </si>
  <si>
    <t>15471-17-7</t>
  </si>
  <si>
    <t>1-(3-sulphonatopropyl)pyridinium</t>
  </si>
  <si>
    <t>15571-58-1</t>
  </si>
  <si>
    <t>2-ethylhexyl 10-ethyl-4,4-dioctyl-7-oxo-8-oxa-3,5-dithia-4-stannatetradecanoate</t>
  </si>
  <si>
    <t>15793-73-4</t>
  </si>
  <si>
    <t>4,4'-[(3,3'-dichloro[1,1'-biphenyl]-4,4'-diyl)bis(azo)]bis[2,4-dihydro-5-methyl-2-(p-tolyl)-3H-pyrazol-3-one]</t>
  </si>
  <si>
    <t>15993-42-7</t>
  </si>
  <si>
    <t>N-(5-chloro-2-methoxyphenyl)-2-[(2-methoxy-4-nitrophenyl)azo]-3-oxobutyramide</t>
  </si>
  <si>
    <t>16219-75-3</t>
  </si>
  <si>
    <t>5-ethylidene-8,9,10-trinorborn-2-ene</t>
  </si>
  <si>
    <t>16260-09-6</t>
  </si>
  <si>
    <t>(Z)-N-octadec-9-enylhexadecan-1-amide</t>
  </si>
  <si>
    <t>16415-12-6</t>
  </si>
  <si>
    <t>hexadecyltrimethoxysilane</t>
  </si>
  <si>
    <t>16958-92-2</t>
  </si>
  <si>
    <t>bis(tridecyl) adipate</t>
  </si>
  <si>
    <t>17465-86-0</t>
  </si>
  <si>
    <t>cyclooctapentylose</t>
  </si>
  <si>
    <t>17526-94-2</t>
  </si>
  <si>
    <t>N,N''-(4-methyl-m-phenylene)bis[N',N'-dimethylurea]</t>
  </si>
  <si>
    <t>17689-77-9</t>
  </si>
  <si>
    <t>triacetoxyethylsilane</t>
  </si>
  <si>
    <t>18395-30-7</t>
  </si>
  <si>
    <t>trimethoxy(2-methylpropyl)silane</t>
  </si>
  <si>
    <t>18516-18-2</t>
  </si>
  <si>
    <t>3-hydroxy-2-(hydroxymethyl)-2-methylpropionaldehyde</t>
  </si>
  <si>
    <t>20120-33-6</t>
  </si>
  <si>
    <t>dimethyl [3-[(hydroxymethyl)amino]-3-oxopropyl]phosphonate</t>
  </si>
  <si>
    <t>20292-08-4</t>
  </si>
  <si>
    <t>2-ethylhexyl laurate</t>
  </si>
  <si>
    <t>20298-69-5</t>
  </si>
  <si>
    <t>cis-2-tert-butylcyclohexyl acetate</t>
  </si>
  <si>
    <t>22036-77-7</t>
  </si>
  <si>
    <t>[ethylenebis[nitrilobis(methylene)]]tetrakisphosphonic acid, sodium salt</t>
  </si>
  <si>
    <t>22094-93-5</t>
  </si>
  <si>
    <t>2,2'-[(2,2',5,5'-tetrachloro[1,1'-biphenyl]-4,4'-diyl)bis(azo)]bis[N-(2,4-dimethylphenyl)-3-oxobutyramide]</t>
  </si>
  <si>
    <t>22174-70-5</t>
  </si>
  <si>
    <t>3,3'-[methylenebis(oxymethylene)]bisheptane</t>
  </si>
  <si>
    <t>23235-61-2</t>
  </si>
  <si>
    <t>2,2'-[oxybis(methylene)]bis[2-ethylpropane-1,3-diol]</t>
  </si>
  <si>
    <t>24800-44-0</t>
  </si>
  <si>
    <t>[(methylethylene)bis(oxy)]dipropanol</t>
  </si>
  <si>
    <t>24851-98-7</t>
  </si>
  <si>
    <t>methyl 3-oxo-2-pentylcyclopentaneacetate</t>
  </si>
  <si>
    <t>25167-70-8</t>
  </si>
  <si>
    <t>2,4,4-trimethylpentene</t>
  </si>
  <si>
    <t>25377-82-6</t>
  </si>
  <si>
    <t>tridecene</t>
  </si>
  <si>
    <t>25973-55-1</t>
  </si>
  <si>
    <t>2-(2H-benzotriazol-2-yl)-4,6-ditertpentylphenol</t>
  </si>
  <si>
    <t>26040-51-7</t>
  </si>
  <si>
    <t>bis(2-ethylhexyl) tetrabromophthalate</t>
  </si>
  <si>
    <t>26401-35-4</t>
  </si>
  <si>
    <t>diisotridecyl adipate</t>
  </si>
  <si>
    <t>26741-53-7</t>
  </si>
  <si>
    <t>3,9-bis(2,4-di-tert-butylphenoxy)-2,4,8,10-tetraoxa-3,9-diphosphaspiro[5.5]undecane</t>
  </si>
  <si>
    <t>26748-41-4</t>
  </si>
  <si>
    <t>tert-butyl peroxyneodecanoate</t>
  </si>
  <si>
    <t>26952-13-6</t>
  </si>
  <si>
    <t>tetradecene</t>
  </si>
  <si>
    <t>27107-89-7</t>
  </si>
  <si>
    <t>2-ethylhexyl 10-ethyl-4-[[2-[(2-ethylhexyl)oxy]-2-oxoethyl]thio]-4-octyl-7-oxo-8-oxa-3,5-dithia-4-stannatetradecanoate</t>
  </si>
  <si>
    <t>27178-16-1</t>
  </si>
  <si>
    <t>diisodecyl adipate</t>
  </si>
  <si>
    <t>27215-95-8</t>
  </si>
  <si>
    <t>nonene</t>
  </si>
  <si>
    <t>27253-26-5</t>
  </si>
  <si>
    <t>diisotridecyl phthalate</t>
  </si>
  <si>
    <t>27458-93-1</t>
  </si>
  <si>
    <t>isooctadecan-1-ol</t>
  </si>
  <si>
    <t>27676-62-6</t>
  </si>
  <si>
    <t>1,3,5-tris(3,5-di-tert-butyl-4-hydroxybenzyl)-1,3,5-triazine-2,4,6(1H,3H,5H)-trione</t>
  </si>
  <si>
    <t>27776-01-8</t>
  </si>
  <si>
    <t>benzyltoluene</t>
  </si>
  <si>
    <t>28299-41-4</t>
  </si>
  <si>
    <t>ditolyl ether</t>
  </si>
  <si>
    <t>29761-21-5</t>
  </si>
  <si>
    <t>isodecyl diphenyl phosphate</t>
  </si>
  <si>
    <t>29806-73-3</t>
  </si>
  <si>
    <t>2-ethylhexyl palmitate</t>
  </si>
  <si>
    <t>29911-28-2</t>
  </si>
  <si>
    <t>1-(2-butoxy-1-methylethoxy)propan-2-ol</t>
  </si>
  <si>
    <t>29920-31-8</t>
  </si>
  <si>
    <t>dimethyl 5-[[1-[[(2,3-dihydro-2-oxo-1H-benzimidazol-5-yl)amino]carbonyl]-2-oxopropyl]azoterephthalate</t>
  </si>
  <si>
    <t>30399-84-9</t>
  </si>
  <si>
    <t>isooctadecanoic acid</t>
  </si>
  <si>
    <t>30618-84-9</t>
  </si>
  <si>
    <t>mercaptoacetic acid, monoester with propane-1,2,3-triol</t>
  </si>
  <si>
    <t>30989-05-0</t>
  </si>
  <si>
    <t>tris[2-[2-(2-methoxyethoxy)ethoxy]ethyl] orthoborate</t>
  </si>
  <si>
    <t>31775-20-9</t>
  </si>
  <si>
    <t>2,2'-[(3,3'-dichloro[1,1'-biphenyl]-4,4'-diyl)bis(azo)]bis[N-(4-ethoxyphenyl)-3-oxobutyramide]</t>
  </si>
  <si>
    <t>31778-10-6</t>
  </si>
  <si>
    <t>butyl 2-[[3-[[(2,3-dihydro-2-oxo-1H-benzimidazol-5-yl)amino]carbonyl]-2-hydroxy-1-naphthyl]azo]benzoate</t>
  </si>
  <si>
    <t>31837-42-0</t>
  </si>
  <si>
    <t>2-[[1-[[(2,3-dihydro-2-oxo-1H-benzimidazol-5-yl)amino]carbonyl]-2-oxopropyl]azo]benzoic acid</t>
  </si>
  <si>
    <t>32210-23-4</t>
  </si>
  <si>
    <t>4-tert-butylcyclohexyl acetate</t>
  </si>
  <si>
    <t>32388-55-9</t>
  </si>
  <si>
    <t>[3R-(3Î±,3aÎ²,7Î²,8aÎ±)]-1-(2,3,4,7,8,8a-hexahydro-3,6,8,8-tetramethyl-1H-3a,7-methanoazulen-5-yl)ethan-1-one</t>
  </si>
  <si>
    <t>32509-66-3</t>
  </si>
  <si>
    <t>ethylene bis[3,3-bis(3-tert-butyl-4-hydroxyphenyl)butyrate]</t>
  </si>
  <si>
    <t>32687-78-8</t>
  </si>
  <si>
    <t>2',3-bis[[3-[3,5-di-tert-butyl-4-hydroxyphenyl]propionyl]]propionohydrazide</t>
  </si>
  <si>
    <t>32724-62-2</t>
  </si>
  <si>
    <t>1,4-bis[(2,6-diethyl-4-methylphenyl)amino]anthraquinone</t>
  </si>
  <si>
    <t>32764-98-0</t>
  </si>
  <si>
    <t>tetrahydro-6-(3-pentenyl)-2H-pyran-2-one</t>
  </si>
  <si>
    <t>34396-03-7</t>
  </si>
  <si>
    <t>trimethoxy(2,4,4-trimethylpentyl)silane</t>
  </si>
  <si>
    <t>34432-92-3</t>
  </si>
  <si>
    <t>N-ethyl-N-[2-[1-(2-methylpropoxy)ethoxy]ethyl]-4-(phenylazo)aniline</t>
  </si>
  <si>
    <t>34443-12-4</t>
  </si>
  <si>
    <t>OO-tert-butyl O-(2-ethylhexyl) peroxycarbonate</t>
  </si>
  <si>
    <t>34708-08-2</t>
  </si>
  <si>
    <t>triethoxy(3-thiocyanatopropyl)silane</t>
  </si>
  <si>
    <t>35435-21-3</t>
  </si>
  <si>
    <t>triethoxy(2,4,4-trimethylpentyl)silane</t>
  </si>
  <si>
    <t>35636-63-6</t>
  </si>
  <si>
    <t>dimethyl 2-[[1-[[(2,3-dihydro-2-oxo-1H-benzimidazol-5-yl)amino]carbonyl]-2-oxopropyl]azo]terephthalate</t>
  </si>
  <si>
    <t>35869-64-8</t>
  </si>
  <si>
    <t>N,N'-(2-chloro-1,4-phenylene)bis[4-[(4-chloro-2-nitrophenyl)azo]-3-hydroxynaphthalene-2-carboxamide]</t>
  </si>
  <si>
    <t>36443-68-2</t>
  </si>
  <si>
    <t>ethylenebis(oxyethylene) bis[3-(5-tert-butyl-4-hydroxy-m-tolyl)propionate]</t>
  </si>
  <si>
    <t>36653-82-4</t>
  </si>
  <si>
    <t>hexadecan-1-ol</t>
  </si>
  <si>
    <t>36888-99-0</t>
  </si>
  <si>
    <t>5,5'-(1H-isoindole-1,3(2H)-diylidene)dibarbituric acid</t>
  </si>
  <si>
    <t>38051-10-4</t>
  </si>
  <si>
    <t>2,2-bis(chloromethyl)trimethylene bis(bis(2-chloroethyl)phosphate)</t>
  </si>
  <si>
    <t>38640-62-9</t>
  </si>
  <si>
    <t>bis(isopropyl)naphthalene</t>
  </si>
  <si>
    <t>40618-31-3</t>
  </si>
  <si>
    <t>N,N'-(2,5-dichloro-1,4-phenylene)bis[4-[(2,5-dichlorophenyl)azo]-3-hydroxynaphthalene-2-carboxamide]</t>
  </si>
  <si>
    <t>51920-12-8</t>
  </si>
  <si>
    <t>N-(2,3-dihydro-2-oxo-1H-benzimidazol-5-yl)-3-hydroxy-4-[[2-methoxy-5-methyl-4-[(methylamino)sulphonyl]phenyl]azo]naphthalene-2-carboxamide</t>
  </si>
  <si>
    <t>53220-22-7</t>
  </si>
  <si>
    <t>ditetradecyl peroxydicarbonate</t>
  </si>
  <si>
    <t>53306-54-0</t>
  </si>
  <si>
    <t>bis(2-propylheptyl) phthalate</t>
  </si>
  <si>
    <t>54112-23-1</t>
  </si>
  <si>
    <t>N,N'-(methylenedi-p-phenylene)bis[hexahydro-2-oxo-1H-azepine-1-carboxamide]</t>
  </si>
  <si>
    <t>54839-24-6</t>
  </si>
  <si>
    <t>2-ethoxy-1-methylethyl acetate</t>
  </si>
  <si>
    <t>55934-93-5</t>
  </si>
  <si>
    <t>[(butoxymethylethoxy)methylethoxy]propan-1-ol</t>
  </si>
  <si>
    <t>56677-60-2</t>
  </si>
  <si>
    <t>tetradecyl chloroformate</t>
  </si>
  <si>
    <t>56706-10-6</t>
  </si>
  <si>
    <t>4,4,13,13-tetraethoxy-3,14-dioxa-8,9-dithia-4,13-disilahexadecane</t>
  </si>
  <si>
    <t>57583-35-4</t>
  </si>
  <si>
    <t>2-ethylhexyl 10-ethyl-4,4-dimethyl-7-oxo-8-oxa-3,5-dithia-4-stannatetradecanoate</t>
  </si>
  <si>
    <t>57583-54-7</t>
  </si>
  <si>
    <t>tetraphenyl m-phenylene bis(phosphate)</t>
  </si>
  <si>
    <t>57843-53-5</t>
  </si>
  <si>
    <t>N,N,N',N'-tetrakis(2-hydroxypropyl)adipamide</t>
  </si>
  <si>
    <t>58567-11-6</t>
  </si>
  <si>
    <t>(ethoxymethoxy)cyclododecane</t>
  </si>
  <si>
    <t>59130-69-7</t>
  </si>
  <si>
    <t>hexadecyl 2-ethylhexanoate</t>
  </si>
  <si>
    <t>60111-54-8</t>
  </si>
  <si>
    <t>3,3-bis[(dimethylvinylsilyl)oxy]-1,1,5,5-tetramethyl-1,5-divinyltrisiloxane</t>
  </si>
  <si>
    <t>62125-22-8</t>
  </si>
  <si>
    <t>2,2-bis[[(1-oxoisooctadecyl)oxy]methyl]-1,3-propanediyl bis(isooctadecanoate)</t>
  </si>
  <si>
    <t>63310-16-7</t>
  </si>
  <si>
    <t>9-Octadecenoic acid (Z)-, monoester with 1,2,3-propanetriol ester with boric acid (H3BO3)</t>
  </si>
  <si>
    <t>63843-89-0</t>
  </si>
  <si>
    <t>bis(1,2,2,6,6-pentamethyl-4-piperidyl) [[3,5-bis(1,1-dimethylethyl)-4-hydroxyphenyl]methyl]butylmalonate</t>
  </si>
  <si>
    <t>66423-13-0</t>
  </si>
  <si>
    <t>octyl (R)-2-(4-chloro-2-methylphenoxy)propionate</t>
  </si>
  <si>
    <t>67075-37-0</t>
  </si>
  <si>
    <t>2,9-bis(2-phenylethyl)anthra[2,1,9-def:6,5,10-d'e'f']diisoquinoline-1,3,8,10(2H,9H)-tetrone</t>
  </si>
  <si>
    <t>67701-26-2</t>
  </si>
  <si>
    <t>Glycerides, C12-18</t>
  </si>
  <si>
    <t>67845-93-6</t>
  </si>
  <si>
    <t>hexadecyl 3,5-bis-tert-butyl-4-hydroxybenzoate</t>
  </si>
  <si>
    <t>68171-33-5</t>
  </si>
  <si>
    <t>isopropyl isodecanoate</t>
  </si>
  <si>
    <t>68516-73-4</t>
  </si>
  <si>
    <t>tetramethyl 2,2'-[1,4-phenylenebis[imino(1-acetyl-2-oxoethane-1,2-diyl)azo]]bisterephthalate</t>
  </si>
  <si>
    <t>68526-56-7</t>
  </si>
  <si>
    <t>Alkenes, C9-11, C10-rich</t>
  </si>
  <si>
    <t>68784-12-3</t>
  </si>
  <si>
    <t>2,5-Furandione, dihydro-, mono-C15-20-alkenyl derivs.</t>
  </si>
  <si>
    <t>70321-86-7</t>
  </si>
  <si>
    <t>2-(2H-benzotriazol-2-yl)-4,6-bis(1-methyl-1-phenylethyl)phenol</t>
  </si>
  <si>
    <t>70356-09-1</t>
  </si>
  <si>
    <t>1-[4-(1,1-dimethylethyl)phenyl]-3-(4-methoxyphenyl)propane-1,3-dione</t>
  </si>
  <si>
    <t>70969-58-3</t>
  </si>
  <si>
    <t>diisobutyl hexahydrophthalate</t>
  </si>
  <si>
    <t>71662-46-9</t>
  </si>
  <si>
    <t>1,2-Benzenedicarboxylic acid, di-C8-10-alkyl esters</t>
  </si>
  <si>
    <t>72576-80-8</t>
  </si>
  <si>
    <t>isooctadecyl palmitate</t>
  </si>
  <si>
    <t>77538-19-3</t>
  </si>
  <si>
    <t>Docosanoic acid, ester with 1,2,3-propanetriol</t>
  </si>
  <si>
    <t>79665-24-0</t>
  </si>
  <si>
    <t>N,N'-(2,5-dimethyl-1,4-phenylene)bis[4-[(5-chloro-2-methylphenyl)azo]-3-hydroxynaphthalene-2-carboxamide</t>
  </si>
  <si>
    <t>80584-91-4</t>
  </si>
  <si>
    <t>6,6',6''-(1,3,5-triazine-2,4,6-triyltriimino)trihexanoic acid</t>
  </si>
  <si>
    <t>82199-12-0</t>
  </si>
  <si>
    <t>N-(2,3-dihydro-2-oxo-1H-benzimidazol-5-yl)-2-[(2-methoxyphenyl)azo]-3-oxobutyramide</t>
  </si>
  <si>
    <t>84434-11-7</t>
  </si>
  <si>
    <t>ethyl phenyl(2,4,6-trimethylbenzoyl)phosphinate</t>
  </si>
  <si>
    <t>84731-70-4</t>
  </si>
  <si>
    <t>bis(2-ethylhexyl) cyclohexane-1,4-dicarboxylate</t>
  </si>
  <si>
    <t>85251-77-0</t>
  </si>
  <si>
    <t>Glycerides, C16-18 mono- and di-</t>
  </si>
  <si>
    <t>90268-24-9</t>
  </si>
  <si>
    <t>Butanamide, 2,2'-[(3,3'-dichloro[1,1'-biphenyl]-4,4'-diyl)bis(azo)]bis[3-oxo-, N,N'-bis(4-chloro-2,5-dimethoxyphenyl and 2,4-xylyl) derivs.</t>
  </si>
  <si>
    <t>93803-87-3</t>
  </si>
  <si>
    <t>2-octyldodecyl isooctadecanoate</t>
  </si>
  <si>
    <t>93820-33-8</t>
  </si>
  <si>
    <t>N-(2-ethylhexyl)isononan-1-amide</t>
  </si>
  <si>
    <t>9005-00-9</t>
  </si>
  <si>
    <t>Octadecan-1-ol, ethoxylated</t>
  </si>
  <si>
    <t>52625-13-5</t>
  </si>
  <si>
    <t>D-Glucitol, propoxylated</t>
  </si>
  <si>
    <t>61788-89-4</t>
  </si>
  <si>
    <t>Fatty acids, C18-unsatd., dimers</t>
  </si>
  <si>
    <t>68920-66-1</t>
  </si>
  <si>
    <t>Alcohols, C16-18 and C18-unsatd., ethoxylated</t>
  </si>
  <si>
    <t>114798-26-4</t>
  </si>
  <si>
    <t>1H-Imidazole-5-methanol, 2-butyl-4-chloro-1-[[2'-(2H-tetrazol-5-yl)[1,1'-biphenyl]-4-yl]methyl]-</t>
  </si>
  <si>
    <t>119302-24-8</t>
  </si>
  <si>
    <t>Androstane-3,17-diol, 2-(4-morpholinyl)-16-(1-pyrrolidinyl)-, 17-acetate, (2Î²,3Î±,5Î±,16Î²,17Î²)-</t>
  </si>
  <si>
    <t>135590-91-9</t>
  </si>
  <si>
    <t>1H-Pyrazole-3,5-dicarboxylic acid, 1-(2,4-dichlorophenyl)-4,5-dihydro-5-methyl-, 3,5-diethyl ester</t>
  </si>
  <si>
    <t>149021-58-9</t>
  </si>
  <si>
    <t>2-Propenoic acid, 2-propylheptyl ester</t>
  </si>
  <si>
    <t>224785-90-4</t>
  </si>
  <si>
    <t>Imidazo[5,1-f][1,2,4]triazin-4(1H)-one, 2-[2-ethoxy-5-[(4-ethyl-1-piperazinyl)sulfonyl]phenyl]-5-methyl-7-propyl-</t>
  </si>
  <si>
    <t>35123-06-9</t>
  </si>
  <si>
    <t>Propanamide, 2-hydroxy-N,N-dimethyl-</t>
  </si>
  <si>
    <t>7381-13-7</t>
  </si>
  <si>
    <t>2H-Azepin-2-one, 1,1'-(1,3-phenylenedicarbonyl)bis[hexahydro-</t>
  </si>
  <si>
    <t>77501-63-4</t>
  </si>
  <si>
    <t>Benzoic acid, 5-[2-chloro-4-(trifluoromethyl)phenoxy]-2-nitro-, 2-ethoxy-1-methyl-2-oxoethyl ester</t>
  </si>
  <si>
    <t>86960-46-5</t>
  </si>
  <si>
    <t>Benzoic acid, 4-[(1-oxodecyl)oxy]-</t>
  </si>
  <si>
    <t>87135-01-1</t>
  </si>
  <si>
    <t>2,11-Dioxa-3,10-disiladodecane, 3,3,10,10-tetramethoxy-</t>
  </si>
  <si>
    <t>108-77-0</t>
  </si>
  <si>
    <t>2,4,6-trichloro-1,3,5-triazine</t>
  </si>
  <si>
    <t>556-61-6</t>
  </si>
  <si>
    <t>methyl isothiocyanate</t>
  </si>
  <si>
    <t>7646-79-9</t>
  </si>
  <si>
    <t>cobalt dichloride</t>
  </si>
  <si>
    <t>7722-84-1</t>
  </si>
  <si>
    <t>hydrogen peroxide</t>
  </si>
  <si>
    <t>7778-39-4</t>
  </si>
  <si>
    <t>arsenic acid</t>
  </si>
  <si>
    <t>71-23-8</t>
  </si>
  <si>
    <t>propan-1-ol</t>
  </si>
  <si>
    <t>75-89-8</t>
  </si>
  <si>
    <t>2,2,2-trifluoroethanol</t>
  </si>
  <si>
    <t>80-73-9</t>
  </si>
  <si>
    <t>1,3-dimethylimidazolidin-2-one</t>
  </si>
  <si>
    <t>89-83-8</t>
  </si>
  <si>
    <t>thymol</t>
  </si>
  <si>
    <t>96-29-7</t>
  </si>
  <si>
    <t>butanone oxime</t>
  </si>
  <si>
    <t>96-48-0</t>
  </si>
  <si>
    <t>Î³-butyrolactone</t>
  </si>
  <si>
    <t>98-29-3</t>
  </si>
  <si>
    <t>4-tert-butylpyrocatechol</t>
  </si>
  <si>
    <t>98-54-4</t>
  </si>
  <si>
    <t>4-tert-butylphenol</t>
  </si>
  <si>
    <t>98-59-9</t>
  </si>
  <si>
    <t>tosyl chloride</t>
  </si>
  <si>
    <t>104-68-7</t>
  </si>
  <si>
    <t>2-(2-phenoxyethoxy)ethanol</t>
  </si>
  <si>
    <t>105-45-3</t>
  </si>
  <si>
    <t>methyl acetoacetate</t>
  </si>
  <si>
    <t>105-55-5</t>
  </si>
  <si>
    <t>1,3-diethyl-2-thiourea</t>
  </si>
  <si>
    <t>106-58-1</t>
  </si>
  <si>
    <t>1,4-dimethylpiperazine</t>
  </si>
  <si>
    <t>106-79-6</t>
  </si>
  <si>
    <t>dimethyl sebacate</t>
  </si>
  <si>
    <t>108-18-9</t>
  </si>
  <si>
    <t>diisopropylamine</t>
  </si>
  <si>
    <t>109-83-1</t>
  </si>
  <si>
    <t>2-methylaminoethanol</t>
  </si>
  <si>
    <t>109-89-7</t>
  </si>
  <si>
    <t>diethylamine</t>
  </si>
  <si>
    <t>110-15-6</t>
  </si>
  <si>
    <t>succinic acid</t>
  </si>
  <si>
    <t>110-73-6</t>
  </si>
  <si>
    <t>2-ethylaminoethanol</t>
  </si>
  <si>
    <t>110-91-8</t>
  </si>
  <si>
    <t>morpholine</t>
  </si>
  <si>
    <t>110-95-2</t>
  </si>
  <si>
    <t>N,N,N',N'-tetramethyltrimethylenediamine</t>
  </si>
  <si>
    <t>112-59-4</t>
  </si>
  <si>
    <t>2-(2-hexyloxyethoxy)ethanol</t>
  </si>
  <si>
    <t>112-75-4</t>
  </si>
  <si>
    <t>dimethyl(tetradecyl)amine</t>
  </si>
  <si>
    <t>122-20-3</t>
  </si>
  <si>
    <t>1,1',1''-nitrilotripropan-2-ol</t>
  </si>
  <si>
    <t>124-30-1</t>
  </si>
  <si>
    <t>octadecylamine</t>
  </si>
  <si>
    <t>127-06-0</t>
  </si>
  <si>
    <t>acetone oxime</t>
  </si>
  <si>
    <t>141-43-5</t>
  </si>
  <si>
    <t>2-aminoethanol</t>
  </si>
  <si>
    <t>280-57-9</t>
  </si>
  <si>
    <t>1,4-diazabicyclooctane</t>
  </si>
  <si>
    <t>288-32-4</t>
  </si>
  <si>
    <t>imidazole</t>
  </si>
  <si>
    <t>298-12-4</t>
  </si>
  <si>
    <t>glyoxylic acid</t>
  </si>
  <si>
    <t>541-41-3</t>
  </si>
  <si>
    <t>ethyl chloroformate</t>
  </si>
  <si>
    <t>542-28-9</t>
  </si>
  <si>
    <t>Î´-valerolactone</t>
  </si>
  <si>
    <t>766-09-6</t>
  </si>
  <si>
    <t>1-ethylpiperidine</t>
  </si>
  <si>
    <t>821-38-5</t>
  </si>
  <si>
    <t>tetradecanedioic acid</t>
  </si>
  <si>
    <t>822-06-0</t>
  </si>
  <si>
    <t>hexamethylene diisocyanate</t>
  </si>
  <si>
    <t>919-30-2</t>
  </si>
  <si>
    <t>3-aminopropyltriethoxysilane</t>
  </si>
  <si>
    <t>926-63-6</t>
  </si>
  <si>
    <t>dimethyl(propyl)amine</t>
  </si>
  <si>
    <t>931-36-2</t>
  </si>
  <si>
    <t>2-ethyl-4-methylimidazole</t>
  </si>
  <si>
    <t>941-69-5</t>
  </si>
  <si>
    <t>N-phenylmaleimide</t>
  </si>
  <si>
    <t>996-35-0</t>
  </si>
  <si>
    <t>N,N-dimethylisopropylamine</t>
  </si>
  <si>
    <t>998-30-1</t>
  </si>
  <si>
    <t>triethoxysilane</t>
  </si>
  <si>
    <t>1115-20-4</t>
  </si>
  <si>
    <t>3-hydroxy-2,2-dimethylpropyl 3-hydroxy-2,2-dimethylpropionate</t>
  </si>
  <si>
    <t>1704-62-7</t>
  </si>
  <si>
    <t>2-[2-(dimethylamino)ethoxy]ethanol</t>
  </si>
  <si>
    <t>1760-24-3</t>
  </si>
  <si>
    <t>N-(3-(trimethoxysilyl)propyl)ethylenediamine</t>
  </si>
  <si>
    <t>2425-79-8</t>
  </si>
  <si>
    <t>1,4-bis(2,3-epoxypropoxy)butane</t>
  </si>
  <si>
    <t>2680-03-7</t>
  </si>
  <si>
    <t>N,N-dimethylacrylamide</t>
  </si>
  <si>
    <t>3030-47-5</t>
  </si>
  <si>
    <t>bis(2-dimethylaminoethyl)(methyl)amine</t>
  </si>
  <si>
    <t>3031-66-1</t>
  </si>
  <si>
    <t>hex-3-yne-2,5-diol</t>
  </si>
  <si>
    <t>3115-49-9</t>
  </si>
  <si>
    <t>(4-nonylphenoxy)acetic acid</t>
  </si>
  <si>
    <t>3121-61-7</t>
  </si>
  <si>
    <t>2-methoxyethyl acrylate</t>
  </si>
  <si>
    <t>3282-30-2</t>
  </si>
  <si>
    <t>pivaloyl chloride</t>
  </si>
  <si>
    <t>3332-27-2</t>
  </si>
  <si>
    <t>N,N-dimethyltetradecylamine N-oxide</t>
  </si>
  <si>
    <t>3634-83-1</t>
  </si>
  <si>
    <t>1,3-bis(isocyanatomethyl)benzene</t>
  </si>
  <si>
    <t>5332-73-0</t>
  </si>
  <si>
    <t>3-methoxypropylamine</t>
  </si>
  <si>
    <t>6864-37-5</t>
  </si>
  <si>
    <t>2,2'-dimethyl-4,4'-methylenebis(cyclohexylamine)</t>
  </si>
  <si>
    <t>7005-47-2</t>
  </si>
  <si>
    <t>2-(dimethylamino)-2-methylpropan-1-ol</t>
  </si>
  <si>
    <t>7300-34-7</t>
  </si>
  <si>
    <t>3,3'-[butane-1,4-diylbis(oxy)]bispropanamine</t>
  </si>
  <si>
    <t>10563-26-5</t>
  </si>
  <si>
    <t>N,N'-bis(3-aminopropyl)ethylenediamine</t>
  </si>
  <si>
    <t>13162-05-5</t>
  </si>
  <si>
    <t>N-vinylformamide</t>
  </si>
  <si>
    <t>13423-15-9</t>
  </si>
  <si>
    <t>tetrahydro-3-methylfuran</t>
  </si>
  <si>
    <t>15396-00-6</t>
  </si>
  <si>
    <t>3-(trimethoxysilyl)propyl isocyanate</t>
  </si>
  <si>
    <t>25134-21-8</t>
  </si>
  <si>
    <t>1,2,3,6-tetrahydromethyl-3,6-methanophthalic anhydride</t>
  </si>
  <si>
    <t>68955-56-6</t>
  </si>
  <si>
    <t>Amines, C36-alkylenedi-</t>
  </si>
  <si>
    <t>82985-35-1</t>
  </si>
  <si>
    <t>bis(trimethoxysilylpropyl)amine</t>
  </si>
  <si>
    <t>174333-80-3</t>
  </si>
  <si>
    <t>Benzaldehyde, 2-hydroxy-5-nonyl-, oxime, branched</t>
  </si>
  <si>
    <t>59875-04-6</t>
  </si>
  <si>
    <t>Alanine, N-(1-oxobutyl)-</t>
  </si>
  <si>
    <t>121-43-7</t>
  </si>
  <si>
    <t>trimethyl borate</t>
  </si>
  <si>
    <t>149-73-5</t>
  </si>
  <si>
    <t>trimethyl orthoformate</t>
  </si>
  <si>
    <t>624-92-0</t>
  </si>
  <si>
    <t>dimethyl disulphide</t>
  </si>
  <si>
    <t>59-67-6</t>
  </si>
  <si>
    <t>nicotinic acid</t>
  </si>
  <si>
    <t>64-17-5</t>
  </si>
  <si>
    <t>ethanol</t>
  </si>
  <si>
    <t>75-85-4</t>
  </si>
  <si>
    <t>2-methylbutan-2-ol</t>
  </si>
  <si>
    <t>78-27-3</t>
  </si>
  <si>
    <t>1-ethynylcyclohexanol</t>
  </si>
  <si>
    <t>78-70-6</t>
  </si>
  <si>
    <t>linalool</t>
  </si>
  <si>
    <t>78-83-1</t>
  </si>
  <si>
    <t>2-methylpropan-1-ol</t>
  </si>
  <si>
    <t>79-06-1</t>
  </si>
  <si>
    <t>acrylamide</t>
  </si>
  <si>
    <t>79-07-2</t>
  </si>
  <si>
    <t>2-chloroacetamide</t>
  </si>
  <si>
    <t>79-14-1</t>
  </si>
  <si>
    <t>glycollic acid</t>
  </si>
  <si>
    <t>79-20-9</t>
  </si>
  <si>
    <t>methyl acetate</t>
  </si>
  <si>
    <t>79-39-0</t>
  </si>
  <si>
    <t>methacrylamide</t>
  </si>
  <si>
    <t>88-85-7</t>
  </si>
  <si>
    <t>dinoseb</t>
  </si>
  <si>
    <t>93-04-9</t>
  </si>
  <si>
    <t>methyl 2-naphthyl ether</t>
  </si>
  <si>
    <t>94-36-0</t>
  </si>
  <si>
    <t>dibenzoyl peroxide</t>
  </si>
  <si>
    <t>96-49-1</t>
  </si>
  <si>
    <t>ethylene carbonate</t>
  </si>
  <si>
    <t>98-01-1</t>
  </si>
  <si>
    <t>2-furaldehyde</t>
  </si>
  <si>
    <t>98-92-0</t>
  </si>
  <si>
    <t>nicotinamide</t>
  </si>
  <si>
    <t>100-64-1</t>
  </si>
  <si>
    <t>cyclohexanone oxime</t>
  </si>
  <si>
    <t>102-71-6</t>
  </si>
  <si>
    <t>2,2',2''-nitrilotriethanol</t>
  </si>
  <si>
    <t>104-76-7</t>
  </si>
  <si>
    <t>2-ethylhexan-1-ol</t>
  </si>
  <si>
    <t>105-08-8</t>
  </si>
  <si>
    <t>cyclohex-1,4-ylenedimethanol</t>
  </si>
  <si>
    <t>105-56-6</t>
  </si>
  <si>
    <t>ethyl cyanoacetate</t>
  </si>
  <si>
    <t>105-59-9</t>
  </si>
  <si>
    <t>2,2'-methyliminodiethanol</t>
  </si>
  <si>
    <t>108-11-2</t>
  </si>
  <si>
    <t>4-methylpentan-2-ol</t>
  </si>
  <si>
    <t>108-93-0</t>
  </si>
  <si>
    <t>cyclohexanol</t>
  </si>
  <si>
    <t>109-02-4</t>
  </si>
  <si>
    <t>4-methylmorpholine</t>
  </si>
  <si>
    <t>110-17-8</t>
  </si>
  <si>
    <t>fumaric acid</t>
  </si>
  <si>
    <t>110-44-1</t>
  </si>
  <si>
    <t>hexa-2,4-dienoic acid</t>
  </si>
  <si>
    <t>110-97-4</t>
  </si>
  <si>
    <t>1,1'-iminodipropan-2-ol</t>
  </si>
  <si>
    <t>111-27-3</t>
  </si>
  <si>
    <t>hexan-1-ol</t>
  </si>
  <si>
    <t>111-76-2</t>
  </si>
  <si>
    <t>2-butoxyethanol</t>
  </si>
  <si>
    <t>111-87-5</t>
  </si>
  <si>
    <t>octan-1-ol</t>
  </si>
  <si>
    <t>112-15-2</t>
  </si>
  <si>
    <t>2-(2-ethoxyethoxy)ethyl acetate</t>
  </si>
  <si>
    <t>112-38-9</t>
  </si>
  <si>
    <t>undec-10-enoic acid</t>
  </si>
  <si>
    <t>112-72-1</t>
  </si>
  <si>
    <t>tetradecanol</t>
  </si>
  <si>
    <t>121-32-4</t>
  </si>
  <si>
    <t>3-ethoxy-4-hydroxybenzaldehyde</t>
  </si>
  <si>
    <t>121-33-5</t>
  </si>
  <si>
    <t>vanillin</t>
  </si>
  <si>
    <t>121-57-3</t>
  </si>
  <si>
    <t>sulphanilic acid</t>
  </si>
  <si>
    <t>122-99-6</t>
  </si>
  <si>
    <t>2-phenoxyethanol</t>
  </si>
  <si>
    <t>123-15-9</t>
  </si>
  <si>
    <t>2-methylvaleraldehyde</t>
  </si>
  <si>
    <t>123-35-3</t>
  </si>
  <si>
    <t>7-methyl-3-methyleneocta-1,6-diene</t>
  </si>
  <si>
    <t>123-42-2</t>
  </si>
  <si>
    <t>4-hydroxy-4-methylpentan-2-one</t>
  </si>
  <si>
    <t>127-19-5</t>
  </si>
  <si>
    <t>N,N-dimethylacetamide</t>
  </si>
  <si>
    <t>143-07-7</t>
  </si>
  <si>
    <t>lauric acid</t>
  </si>
  <si>
    <t>383-63-1</t>
  </si>
  <si>
    <t>ethyl trifluoroacetate</t>
  </si>
  <si>
    <t>502-44-3</t>
  </si>
  <si>
    <t>hexan-6-olide</t>
  </si>
  <si>
    <t>505-52-2</t>
  </si>
  <si>
    <t>tridecanedioic acid</t>
  </si>
  <si>
    <t>553-86-6</t>
  </si>
  <si>
    <t>(3H)-benzofuran-2-one</t>
  </si>
  <si>
    <t>624-89-5</t>
  </si>
  <si>
    <t>ethyl methyl sulphide</t>
  </si>
  <si>
    <t>626-67-5</t>
  </si>
  <si>
    <t>1-methylpiperidine</t>
  </si>
  <si>
    <t>693-23-2</t>
  </si>
  <si>
    <t>dodecanedioic acid</t>
  </si>
  <si>
    <t>770-35-4</t>
  </si>
  <si>
    <t>1-phenoxypropan-2-ol</t>
  </si>
  <si>
    <t>818-08-6</t>
  </si>
  <si>
    <t>dibutyltin oxide</t>
  </si>
  <si>
    <t>867-13-0</t>
  </si>
  <si>
    <t>triethyl phosphonoacetate</t>
  </si>
  <si>
    <t>1003-14-1</t>
  </si>
  <si>
    <t>propyloxirane</t>
  </si>
  <si>
    <t>1120-24-7</t>
  </si>
  <si>
    <t>decyldimethylamine</t>
  </si>
  <si>
    <t>1569-01-3</t>
  </si>
  <si>
    <t>1-propoxypropan-2-ol</t>
  </si>
  <si>
    <t>1852-04-6</t>
  </si>
  <si>
    <t>undecanedioic acid</t>
  </si>
  <si>
    <t>2235-00-9</t>
  </si>
  <si>
    <t>1-vinylhexahydro-2H-azepin-2-one</t>
  </si>
  <si>
    <t>3238-40-2</t>
  </si>
  <si>
    <t>furan-2,5-dicarboxylic acid</t>
  </si>
  <si>
    <t>3437-84-1</t>
  </si>
  <si>
    <t>bisisobutyryl peroxide</t>
  </si>
  <si>
    <t>5187-23-5</t>
  </si>
  <si>
    <t>5-ethyl-1,3-dioxane-5-methanol</t>
  </si>
  <si>
    <t>5343-92-0</t>
  </si>
  <si>
    <t>pentane-1,2-diol</t>
  </si>
  <si>
    <t>5726-19-2</t>
  </si>
  <si>
    <t>2-methylcyclohexyl acetate</t>
  </si>
  <si>
    <t>6283-86-9</t>
  </si>
  <si>
    <t>2-ethylhexyl lactate</t>
  </si>
  <si>
    <t>6425-39-4</t>
  </si>
  <si>
    <t>2,2'-dimorpholinyldiethyl ether</t>
  </si>
  <si>
    <t>7237-83-4</t>
  </si>
  <si>
    <t>tris(oxiranylmethyl) benzene-1,2,4-tricarboxylate</t>
  </si>
  <si>
    <t>8000-41-7</t>
  </si>
  <si>
    <t>Terpineol</t>
  </si>
  <si>
    <t>14433-76-2</t>
  </si>
  <si>
    <t>N,N-dimethyldecan-1-amide</t>
  </si>
  <si>
    <t>17796-82-6</t>
  </si>
  <si>
    <t>N-(cyclohexylthio)phthalimide</t>
  </si>
  <si>
    <t>22984-54-9</t>
  </si>
  <si>
    <t>butan-2-one O,O',O''-(methylsilylidyne)trioxime</t>
  </si>
  <si>
    <t>34206-40-1</t>
  </si>
  <si>
    <t>butan-2-one O,O',O'',O'''-silanetetrayltetraoxime</t>
  </si>
  <si>
    <t>37187-22-7</t>
  </si>
  <si>
    <t>2,4-Pentanedione, peroxide</t>
  </si>
  <si>
    <t>68109-88-6</t>
  </si>
  <si>
    <t>ethyl 9,9-dioctyl-4,7,11-trioxo-3,8,10-trioxa-9-stannatetradeca-5,12-dien-14-oate</t>
  </si>
  <si>
    <t>28961-43-5</t>
  </si>
  <si>
    <t>Propylidynetrimethanol, ethoxylated, esters with acrylic acid</t>
  </si>
  <si>
    <t>52408-84-1</t>
  </si>
  <si>
    <t>Glycerol, propoxylated, esters with acrylic acid</t>
  </si>
  <si>
    <t>10305-38-1</t>
  </si>
  <si>
    <t>1,2-Propanediol, 3-(hexyloxy)-</t>
  </si>
  <si>
    <t>186817-80-1</t>
  </si>
  <si>
    <t>Propanoic acid, 2-hydroxy-, 2-ethylhexyl ester, (2S)-</t>
  </si>
  <si>
    <t>57-13-6</t>
  </si>
  <si>
    <t>urea</t>
  </si>
  <si>
    <t>67-68-5</t>
  </si>
  <si>
    <t>dimethyl sulfoxide</t>
  </si>
  <si>
    <t>75-12-7</t>
  </si>
  <si>
    <t>formamide</t>
  </si>
  <si>
    <t>97-74-5</t>
  </si>
  <si>
    <t>tetramethylthiuram monosulphide</t>
  </si>
  <si>
    <t>107-31-3</t>
  </si>
  <si>
    <t>methyl formate</t>
  </si>
  <si>
    <t>6610-29-3</t>
  </si>
  <si>
    <t>4-methylthiosemicarbazide</t>
  </si>
  <si>
    <t>78-51-3</t>
  </si>
  <si>
    <t>tris(2-butoxyethyl) phosphate</t>
  </si>
  <si>
    <t>78-67-1</t>
  </si>
  <si>
    <t>2,2'-dimethyl-2,2'-azodipropiononitrile</t>
  </si>
  <si>
    <t>90-05-1</t>
  </si>
  <si>
    <t>guaiacol</t>
  </si>
  <si>
    <t>94-28-0</t>
  </si>
  <si>
    <t>2,2'-ethylenedioxydiethyl bis(2-ethylhexanoate)</t>
  </si>
  <si>
    <t>97-88-1</t>
  </si>
  <si>
    <t>butyl methacrylate</t>
  </si>
  <si>
    <t>102-08-9</t>
  </si>
  <si>
    <t>1,3-diphenyl-2-thiourea</t>
  </si>
  <si>
    <t>104-38-1</t>
  </si>
  <si>
    <t>2,2'-p-phenylenedioxydiethanol</t>
  </si>
  <si>
    <t>106-65-0</t>
  </si>
  <si>
    <t>dimethyl succinate</t>
  </si>
  <si>
    <t>107-41-5</t>
  </si>
  <si>
    <t>2-methylpentane-2,4-diol</t>
  </si>
  <si>
    <t>108-10-1</t>
  </si>
  <si>
    <t>4-methylpentan-2-one</t>
  </si>
  <si>
    <t>109-86-4</t>
  </si>
  <si>
    <t>2-methoxyethanol</t>
  </si>
  <si>
    <t>111-71-7</t>
  </si>
  <si>
    <t>heptanal</t>
  </si>
  <si>
    <t>111-81-9</t>
  </si>
  <si>
    <t>methyl undec-10-enoate</t>
  </si>
  <si>
    <t>112-49-2</t>
  </si>
  <si>
    <t>1,2-bis(2-methoxyethoxy)ethane</t>
  </si>
  <si>
    <t>116-37-0</t>
  </si>
  <si>
    <t>1,1'-isopropylidenebis(p-phenyleneoxy)dipropan-2-ol</t>
  </si>
  <si>
    <t>126-73-8</t>
  </si>
  <si>
    <t>tributyl phosphate</t>
  </si>
  <si>
    <t>131-17-9</t>
  </si>
  <si>
    <t>diallyl phthalate</t>
  </si>
  <si>
    <t>141-05-9</t>
  </si>
  <si>
    <t>diethyl maleate</t>
  </si>
  <si>
    <t>544-01-4</t>
  </si>
  <si>
    <t>diisopentyl ether</t>
  </si>
  <si>
    <t>629-82-3</t>
  </si>
  <si>
    <t>dioctyl ether</t>
  </si>
  <si>
    <t>3913-02-8</t>
  </si>
  <si>
    <t>2-butyloctan-1-ol</t>
  </si>
  <si>
    <t>4431-83-8</t>
  </si>
  <si>
    <t>2,5,7,10-tetraoxaundecane</t>
  </si>
  <si>
    <t>4719-04-4</t>
  </si>
  <si>
    <t>2,2',2''-(hexahydro-1,3,5-triazine-1,3,5-triyl)triethanol</t>
  </si>
  <si>
    <t>5435-64-3</t>
  </si>
  <si>
    <t>3,5,5-trimethylhexanal</t>
  </si>
  <si>
    <t>15894-70-9</t>
  </si>
  <si>
    <t>N,N'''-1,6-hexanediylbis[N'-cyanoguanidine]</t>
  </si>
  <si>
    <t>21145-77-7</t>
  </si>
  <si>
    <t>1-(5,6,7,8-tetrahydro-3,5,5,6,8,8-hexamethyl-2-naphthyl)ethan-1-one</t>
  </si>
  <si>
    <t>27247-96-7</t>
  </si>
  <si>
    <t>2-ethylhexyl nitrate</t>
  </si>
  <si>
    <t>58670-89-6</t>
  </si>
  <si>
    <t>2-decyltetradecanol</t>
  </si>
  <si>
    <t>284461-73-0</t>
  </si>
  <si>
    <t>2-Pyridinecarboxamide, 4-[4-[[[[4-chloro-3-(trifluoromethyl)phenyl]amino]carbonyl]amino]phenoxy]-N-methyl-</t>
  </si>
  <si>
    <t>284462-37-9</t>
  </si>
  <si>
    <t>2-Pyridinecarboxamide, 4-(4-aminophenoxy)-N-methyl-</t>
  </si>
  <si>
    <t>CASNUM</t>
  </si>
  <si>
    <t>Pressent in OCUTOX?</t>
  </si>
  <si>
    <t>OB1OB2OB(OB(O1)O2)O.[Na+].[Na+]</t>
  </si>
  <si>
    <t>OB1OB2OB(OB(O1)O2)O.[K+].[K+]</t>
  </si>
  <si>
    <t>N.N.O[V]1(=O)O[V]2(=O)O[V](=O)(O1)O[V]3(=O)O[V](=O)(O2)O[V](=O)(O)O3</t>
  </si>
  <si>
    <t>RN50011</t>
  </si>
  <si>
    <t>RN50895</t>
  </si>
  <si>
    <t>RN51036</t>
  </si>
  <si>
    <t>RN53849</t>
  </si>
  <si>
    <t>RN56848</t>
  </si>
  <si>
    <t>RN56860</t>
  </si>
  <si>
    <t>RN56893</t>
  </si>
  <si>
    <t>RN57103</t>
  </si>
  <si>
    <t>RN57136</t>
  </si>
  <si>
    <t>RN57556</t>
  </si>
  <si>
    <t>RN57885</t>
  </si>
  <si>
    <t>RN58082</t>
  </si>
  <si>
    <t>RN58559</t>
  </si>
  <si>
    <t>RN59676</t>
  </si>
  <si>
    <t>RN60297</t>
  </si>
  <si>
    <t>RN63058</t>
  </si>
  <si>
    <t>RN64028</t>
  </si>
  <si>
    <t>RN64175</t>
  </si>
  <si>
    <t>RN64197</t>
  </si>
  <si>
    <t>RN67685</t>
  </si>
  <si>
    <t>RN68042</t>
  </si>
  <si>
    <t>RN68268</t>
  </si>
  <si>
    <t>RN70553</t>
  </si>
  <si>
    <t>RN71238</t>
  </si>
  <si>
    <t>RN71363</t>
  </si>
  <si>
    <t>RN71487</t>
  </si>
  <si>
    <t>RN72184</t>
  </si>
  <si>
    <t>RN73223</t>
  </si>
  <si>
    <t>RN74793</t>
  </si>
  <si>
    <t>RN75127</t>
  </si>
  <si>
    <t>RN75296</t>
  </si>
  <si>
    <t>RN75570</t>
  </si>
  <si>
    <t>RN75763</t>
  </si>
  <si>
    <t>RN75854</t>
  </si>
  <si>
    <t>RN75898</t>
  </si>
  <si>
    <t>RN77714</t>
  </si>
  <si>
    <t>RN77736</t>
  </si>
  <si>
    <t>RN77838</t>
  </si>
  <si>
    <t>RN77861</t>
  </si>
  <si>
    <t>RN78104</t>
  </si>
  <si>
    <t>RN78160</t>
  </si>
  <si>
    <t>RN78273</t>
  </si>
  <si>
    <t>RN78513</t>
  </si>
  <si>
    <t>RN78671</t>
  </si>
  <si>
    <t>RN78706</t>
  </si>
  <si>
    <t>RN78831</t>
  </si>
  <si>
    <t>RN78864</t>
  </si>
  <si>
    <t>RN78922</t>
  </si>
  <si>
    <t>RN79061</t>
  </si>
  <si>
    <t>RN79072</t>
  </si>
  <si>
    <t>RN79141</t>
  </si>
  <si>
    <t>RN79209</t>
  </si>
  <si>
    <t>RN79390</t>
  </si>
  <si>
    <t>RN79776</t>
  </si>
  <si>
    <t>RN79812</t>
  </si>
  <si>
    <t>RN80079</t>
  </si>
  <si>
    <t>RN80091</t>
  </si>
  <si>
    <t>RN80739</t>
  </si>
  <si>
    <t>RN81130</t>
  </si>
  <si>
    <t>RN81776</t>
  </si>
  <si>
    <t>RN84515</t>
  </si>
  <si>
    <t>RN84695</t>
  </si>
  <si>
    <t>RN84742</t>
  </si>
  <si>
    <t>RN85416</t>
  </si>
  <si>
    <t>RN87627</t>
  </si>
  <si>
    <t>RN88120</t>
  </si>
  <si>
    <t>RN88197</t>
  </si>
  <si>
    <t>RN88722</t>
  </si>
  <si>
    <t>RN88857</t>
  </si>
  <si>
    <t>RN88993</t>
  </si>
  <si>
    <t>RN89485</t>
  </si>
  <si>
    <t>RN89781</t>
  </si>
  <si>
    <t>RN89838</t>
  </si>
  <si>
    <t>RN90051</t>
  </si>
  <si>
    <t>RN90302</t>
  </si>
  <si>
    <t>RN90437</t>
  </si>
  <si>
    <t>RN90824</t>
  </si>
  <si>
    <t>RN91167</t>
  </si>
  <si>
    <t>RN91178</t>
  </si>
  <si>
    <t>RN91974</t>
  </si>
  <si>
    <t>RN92693</t>
  </si>
  <si>
    <t>RN92842</t>
  </si>
  <si>
    <t>RN92886</t>
  </si>
  <si>
    <t>RN93049</t>
  </si>
  <si>
    <t>RN93583</t>
  </si>
  <si>
    <t>RN94133</t>
  </si>
  <si>
    <t>RN94280</t>
  </si>
  <si>
    <t>RN94360</t>
  </si>
  <si>
    <t>RN95169</t>
  </si>
  <si>
    <t>RN95498</t>
  </si>
  <si>
    <t>RN96297</t>
  </si>
  <si>
    <t>RN96480</t>
  </si>
  <si>
    <t>RN96491</t>
  </si>
  <si>
    <t>RN97745</t>
  </si>
  <si>
    <t>RN97778</t>
  </si>
  <si>
    <t>RN97869</t>
  </si>
  <si>
    <t>RN97881</t>
  </si>
  <si>
    <t>RN97938</t>
  </si>
  <si>
    <t>RN98011</t>
  </si>
  <si>
    <t>RN98293</t>
  </si>
  <si>
    <t>RN98544</t>
  </si>
  <si>
    <t>RN98599</t>
  </si>
  <si>
    <t>RN98862</t>
  </si>
  <si>
    <t>RN98920</t>
  </si>
  <si>
    <t>RN99821</t>
  </si>
  <si>
    <t>RN99990</t>
  </si>
  <si>
    <t>RN100210</t>
  </si>
  <si>
    <t>RN100516</t>
  </si>
  <si>
    <t>RN100641</t>
  </si>
  <si>
    <t>RN100663</t>
  </si>
  <si>
    <t>RN100970</t>
  </si>
  <si>
    <t>RN101371</t>
  </si>
  <si>
    <t>RN101688</t>
  </si>
  <si>
    <t>RN101779</t>
  </si>
  <si>
    <t>RN102089</t>
  </si>
  <si>
    <t>RN102090</t>
  </si>
  <si>
    <t>RN102603</t>
  </si>
  <si>
    <t>RN102716</t>
  </si>
  <si>
    <t>RN102761</t>
  </si>
  <si>
    <t>RN102829</t>
  </si>
  <si>
    <t>RN103093</t>
  </si>
  <si>
    <t>RN103606</t>
  </si>
  <si>
    <t>RN104381</t>
  </si>
  <si>
    <t>RN104610</t>
  </si>
  <si>
    <t>RN104665</t>
  </si>
  <si>
    <t>RN104676</t>
  </si>
  <si>
    <t>RN104687</t>
  </si>
  <si>
    <t>RN104767</t>
  </si>
  <si>
    <t>RN104938</t>
  </si>
  <si>
    <t>RN105088</t>
  </si>
  <si>
    <t>RN105453</t>
  </si>
  <si>
    <t>RN105555</t>
  </si>
  <si>
    <t>RN105566</t>
  </si>
  <si>
    <t>RN105599</t>
  </si>
  <si>
    <t>RN105873</t>
  </si>
  <si>
    <t>RN105953</t>
  </si>
  <si>
    <t>RN105997</t>
  </si>
  <si>
    <t>RN106229</t>
  </si>
  <si>
    <t>RN106230</t>
  </si>
  <si>
    <t>RN106490</t>
  </si>
  <si>
    <t>RN106581</t>
  </si>
  <si>
    <t>RN106650</t>
  </si>
  <si>
    <t>RN106707</t>
  </si>
  <si>
    <t>RN106796</t>
  </si>
  <si>
    <t>RN107073</t>
  </si>
  <si>
    <t>RN107186</t>
  </si>
  <si>
    <t>RN107222</t>
  </si>
  <si>
    <t>RN107313</t>
  </si>
  <si>
    <t>RN107415</t>
  </si>
  <si>
    <t>RN107437</t>
  </si>
  <si>
    <t>RN107460</t>
  </si>
  <si>
    <t>RN107959</t>
  </si>
  <si>
    <t>RN108010</t>
  </si>
  <si>
    <t>RN108054</t>
  </si>
  <si>
    <t>RN108101</t>
  </si>
  <si>
    <t>RN108112</t>
  </si>
  <si>
    <t>RN108189</t>
  </si>
  <si>
    <t>RN108203</t>
  </si>
  <si>
    <t>RN108656</t>
  </si>
  <si>
    <t>RN108770</t>
  </si>
  <si>
    <t>RN108838</t>
  </si>
  <si>
    <t>RN108872</t>
  </si>
  <si>
    <t>RN108883</t>
  </si>
  <si>
    <t>RN108907</t>
  </si>
  <si>
    <t>RN108930</t>
  </si>
  <si>
    <t>RN109024</t>
  </si>
  <si>
    <t>RN109137</t>
  </si>
  <si>
    <t>RN109160</t>
  </si>
  <si>
    <t>RN109433</t>
  </si>
  <si>
    <t>RN109615</t>
  </si>
  <si>
    <t>RN109693</t>
  </si>
  <si>
    <t>RN109831</t>
  </si>
  <si>
    <t>RN109864</t>
  </si>
  <si>
    <t>RN109897</t>
  </si>
  <si>
    <t>RN110032</t>
  </si>
  <si>
    <t>RN110156</t>
  </si>
  <si>
    <t>RN110178</t>
  </si>
  <si>
    <t>RN110190</t>
  </si>
  <si>
    <t>RN110270</t>
  </si>
  <si>
    <t>RN110338</t>
  </si>
  <si>
    <t>RN110418</t>
  </si>
  <si>
    <t>RN110441</t>
  </si>
  <si>
    <t>RN110656</t>
  </si>
  <si>
    <t>RN110736</t>
  </si>
  <si>
    <t>RN110883</t>
  </si>
  <si>
    <t>RN110918</t>
  </si>
  <si>
    <t>RN110952</t>
  </si>
  <si>
    <t>RN110974</t>
  </si>
  <si>
    <t>RN111057</t>
  </si>
  <si>
    <t>RN111206</t>
  </si>
  <si>
    <t>RN111273</t>
  </si>
  <si>
    <t>RN111295</t>
  </si>
  <si>
    <t>RN111422</t>
  </si>
  <si>
    <t>RN111660</t>
  </si>
  <si>
    <t>RN111706</t>
  </si>
  <si>
    <t>RN111717</t>
  </si>
  <si>
    <t>RN111762</t>
  </si>
  <si>
    <t>RN111773</t>
  </si>
  <si>
    <t>RN111819</t>
  </si>
  <si>
    <t>RN111820</t>
  </si>
  <si>
    <t>RN111875</t>
  </si>
  <si>
    <t>RN111900</t>
  </si>
  <si>
    <t>RN111911</t>
  </si>
  <si>
    <t>RN111966</t>
  </si>
  <si>
    <t>RN112152</t>
  </si>
  <si>
    <t>RN112254</t>
  </si>
  <si>
    <t>RN112301</t>
  </si>
  <si>
    <t>RN112356</t>
  </si>
  <si>
    <t>RN112367</t>
  </si>
  <si>
    <t>RN112389</t>
  </si>
  <si>
    <t>RN112390</t>
  </si>
  <si>
    <t>RN112414</t>
  </si>
  <si>
    <t>RN112492</t>
  </si>
  <si>
    <t>RN112594</t>
  </si>
  <si>
    <t>RN112721</t>
  </si>
  <si>
    <t>RN112754</t>
  </si>
  <si>
    <t>RN112889</t>
  </si>
  <si>
    <t>RN112925</t>
  </si>
  <si>
    <t>RN112958</t>
  </si>
  <si>
    <t>RN115866</t>
  </si>
  <si>
    <t>RN115957</t>
  </si>
  <si>
    <t>RN116370</t>
  </si>
  <si>
    <t>RN116756</t>
  </si>
  <si>
    <t>RN117817</t>
  </si>
  <si>
    <t>RN118605</t>
  </si>
  <si>
    <t>RN118752</t>
  </si>
  <si>
    <t>RN118821</t>
  </si>
  <si>
    <t>RN119471</t>
  </si>
  <si>
    <t>RN119642</t>
  </si>
  <si>
    <t>RN120478</t>
  </si>
  <si>
    <t>RN120570</t>
  </si>
  <si>
    <t>RN121324</t>
  </si>
  <si>
    <t>RN121335</t>
  </si>
  <si>
    <t>RN121437</t>
  </si>
  <si>
    <t>RN121471</t>
  </si>
  <si>
    <t>RN121573</t>
  </si>
  <si>
    <t>RN121697</t>
  </si>
  <si>
    <t>RN121915</t>
  </si>
  <si>
    <t>RN122203</t>
  </si>
  <si>
    <t>RN122576</t>
  </si>
  <si>
    <t>RN122623</t>
  </si>
  <si>
    <t>RN122634</t>
  </si>
  <si>
    <t>RN122996</t>
  </si>
  <si>
    <t>RN123046</t>
  </si>
  <si>
    <t>RN123057</t>
  </si>
  <si>
    <t>RN123115</t>
  </si>
  <si>
    <t>RN123159</t>
  </si>
  <si>
    <t>RN123284</t>
  </si>
  <si>
    <t>RN123353</t>
  </si>
  <si>
    <t>RN123386</t>
  </si>
  <si>
    <t>RN123422</t>
  </si>
  <si>
    <t>RN123682</t>
  </si>
  <si>
    <t>RN123864</t>
  </si>
  <si>
    <t>RN123911</t>
  </si>
  <si>
    <t>RN124049</t>
  </si>
  <si>
    <t>RN124185</t>
  </si>
  <si>
    <t>RN124301</t>
  </si>
  <si>
    <t>RN125122</t>
  </si>
  <si>
    <t>RN126307</t>
  </si>
  <si>
    <t>RN126738</t>
  </si>
  <si>
    <t>RN127060</t>
  </si>
  <si>
    <t>RN127195</t>
  </si>
  <si>
    <t>RN127479</t>
  </si>
  <si>
    <t>RN127913</t>
  </si>
  <si>
    <t>RN128041</t>
  </si>
  <si>
    <t>RN128698</t>
  </si>
  <si>
    <t>RN131113</t>
  </si>
  <si>
    <t>RN131179</t>
  </si>
  <si>
    <t>RN131577</t>
  </si>
  <si>
    <t>RN133142</t>
  </si>
  <si>
    <t>RN136516</t>
  </si>
  <si>
    <t>RN136527</t>
  </si>
  <si>
    <t>RN137166</t>
  </si>
  <si>
    <t>RN139333</t>
  </si>
  <si>
    <t>RN140012</t>
  </si>
  <si>
    <t>RN141026</t>
  </si>
  <si>
    <t>RN141059</t>
  </si>
  <si>
    <t>RN141184</t>
  </si>
  <si>
    <t>RN141435</t>
  </si>
  <si>
    <t>RN141786</t>
  </si>
  <si>
    <t>RN141979</t>
  </si>
  <si>
    <t>RN142165</t>
  </si>
  <si>
    <t>RN142198</t>
  </si>
  <si>
    <t>RN142712</t>
  </si>
  <si>
    <t>RN142916</t>
  </si>
  <si>
    <t>RN142961</t>
  </si>
  <si>
    <t>RN143077</t>
  </si>
  <si>
    <t>RN143248</t>
  </si>
  <si>
    <t>RN143293</t>
  </si>
  <si>
    <t>RN144150</t>
  </si>
  <si>
    <t>RN144558</t>
  </si>
  <si>
    <t>RN149440</t>
  </si>
  <si>
    <t>RN149575</t>
  </si>
  <si>
    <t>RN149735</t>
  </si>
  <si>
    <t>RN150787</t>
  </si>
  <si>
    <t>RN150845</t>
  </si>
  <si>
    <t>RN151213</t>
  </si>
  <si>
    <t>RN280579</t>
  </si>
  <si>
    <t>RN288324</t>
  </si>
  <si>
    <t>RN298124</t>
  </si>
  <si>
    <t>RN330541</t>
  </si>
  <si>
    <t>RN338830</t>
  </si>
  <si>
    <t>RN345926</t>
  </si>
  <si>
    <t>RN367511</t>
  </si>
  <si>
    <t>RN383631</t>
  </si>
  <si>
    <t>RN420042</t>
  </si>
  <si>
    <t>RN471341</t>
  </si>
  <si>
    <t>RN502443</t>
  </si>
  <si>
    <t>RN505522</t>
  </si>
  <si>
    <t>RN505657</t>
  </si>
  <si>
    <t>RN513779</t>
  </si>
  <si>
    <t>RN513791</t>
  </si>
  <si>
    <t>RN520263</t>
  </si>
  <si>
    <t>RN526954</t>
  </si>
  <si>
    <t>RN532321</t>
  </si>
  <si>
    <t>RN534167</t>
  </si>
  <si>
    <t>RN540841</t>
  </si>
  <si>
    <t>RN540976</t>
  </si>
  <si>
    <t>RN541026</t>
  </si>
  <si>
    <t>RN541413</t>
  </si>
  <si>
    <t>RN542289</t>
  </si>
  <si>
    <t>RN544014</t>
  </si>
  <si>
    <t>RN544763</t>
  </si>
  <si>
    <t>RN546689</t>
  </si>
  <si>
    <t>RN553866</t>
  </si>
  <si>
    <t>RN554132</t>
  </si>
  <si>
    <t>RN555431</t>
  </si>
  <si>
    <t>RN556616</t>
  </si>
  <si>
    <t>RN556672</t>
  </si>
  <si>
    <t>RN556821</t>
  </si>
  <si>
    <t>RN574936</t>
  </si>
  <si>
    <t>RN576261</t>
  </si>
  <si>
    <t>RN585079</t>
  </si>
  <si>
    <t>RN586629</t>
  </si>
  <si>
    <t>RN587268</t>
  </si>
  <si>
    <t>RN590283</t>
  </si>
  <si>
    <t>RN592416</t>
  </si>
  <si>
    <t>RN593453</t>
  </si>
  <si>
    <t>RN597820</t>
  </si>
  <si>
    <t>RN598629</t>
  </si>
  <si>
    <t>RN599042</t>
  </si>
  <si>
    <t>RN616455</t>
  </si>
  <si>
    <t>RN622402</t>
  </si>
  <si>
    <t>RN624544</t>
  </si>
  <si>
    <t>RN624895</t>
  </si>
  <si>
    <t>RN624920</t>
  </si>
  <si>
    <t>RN626675</t>
  </si>
  <si>
    <t>RN627838</t>
  </si>
  <si>
    <t>RN629505</t>
  </si>
  <si>
    <t>RN629594</t>
  </si>
  <si>
    <t>RN629629</t>
  </si>
  <si>
    <t>RN629732</t>
  </si>
  <si>
    <t>RN629823</t>
  </si>
  <si>
    <t>RN629969</t>
  </si>
  <si>
    <t>RN637923</t>
  </si>
  <si>
    <t>RN640675</t>
  </si>
  <si>
    <t>RN650511</t>
  </si>
  <si>
    <t>RN657272</t>
  </si>
  <si>
    <t>RN657841</t>
  </si>
  <si>
    <t>RN661198</t>
  </si>
  <si>
    <t>RN682019</t>
  </si>
  <si>
    <t>RN682097</t>
  </si>
  <si>
    <t>RN693232</t>
  </si>
  <si>
    <t>RN693367</t>
  </si>
  <si>
    <t>RN693572</t>
  </si>
  <si>
    <t>RN696297</t>
  </si>
  <si>
    <t>RN700130</t>
  </si>
  <si>
    <t>RN762129</t>
  </si>
  <si>
    <t>RN763699</t>
  </si>
  <si>
    <t>RN764998</t>
  </si>
  <si>
    <t>RN766096</t>
  </si>
  <si>
    <t>RN770354</t>
  </si>
  <si>
    <t>RN813934</t>
  </si>
  <si>
    <t>RN813945</t>
  </si>
  <si>
    <t>RN814891</t>
  </si>
  <si>
    <t>RN818086</t>
  </si>
  <si>
    <t>RN821385</t>
  </si>
  <si>
    <t>RN822060</t>
  </si>
  <si>
    <t>RN830137</t>
  </si>
  <si>
    <t>RN834128</t>
  </si>
  <si>
    <t>RN839907</t>
  </si>
  <si>
    <t>RN840653</t>
  </si>
  <si>
    <t>RN867130</t>
  </si>
  <si>
    <t>RN868859</t>
  </si>
  <si>
    <t>RN870086</t>
  </si>
  <si>
    <t>RN872059</t>
  </si>
  <si>
    <t>RN917613</t>
  </si>
  <si>
    <t>RN919302</t>
  </si>
  <si>
    <t>RN924425</t>
  </si>
  <si>
    <t>RN924889</t>
  </si>
  <si>
    <t>RN926636</t>
  </si>
  <si>
    <t>RN927071</t>
  </si>
  <si>
    <t>RN929066</t>
  </si>
  <si>
    <t>RN930029</t>
  </si>
  <si>
    <t>RN931362</t>
  </si>
  <si>
    <t>RN931408</t>
  </si>
  <si>
    <t>RN931873</t>
  </si>
  <si>
    <t>RN941695</t>
  </si>
  <si>
    <t>RN947046</t>
  </si>
  <si>
    <t>RN971153</t>
  </si>
  <si>
    <t>RN980267</t>
  </si>
  <si>
    <t>RN991844</t>
  </si>
  <si>
    <t>RN994058</t>
  </si>
  <si>
    <t>RN996350</t>
  </si>
  <si>
    <t>RN998301</t>
  </si>
  <si>
    <t>RN1003141</t>
  </si>
  <si>
    <t>RN1025156</t>
  </si>
  <si>
    <t>RN1047161</t>
  </si>
  <si>
    <t>RN1067250</t>
  </si>
  <si>
    <t>RN1067534</t>
  </si>
  <si>
    <t>RN1071938</t>
  </si>
  <si>
    <t>RN1111780</t>
  </si>
  <si>
    <t>RN1115204</t>
  </si>
  <si>
    <t>RN1117868</t>
  </si>
  <si>
    <t>RN1119342</t>
  </si>
  <si>
    <t>RN1120214</t>
  </si>
  <si>
    <t>RN1120247</t>
  </si>
  <si>
    <t>RN1120361</t>
  </si>
  <si>
    <t>RN1185553</t>
  </si>
  <si>
    <t>RN1187935</t>
  </si>
  <si>
    <t>RN1191168</t>
  </si>
  <si>
    <t>RN1305620</t>
  </si>
  <si>
    <t>RN1310732</t>
  </si>
  <si>
    <t>RN1320510</t>
  </si>
  <si>
    <t>RN1330434</t>
  </si>
  <si>
    <t>RN1330616</t>
  </si>
  <si>
    <t>RN1332770</t>
  </si>
  <si>
    <t>RN1560696</t>
  </si>
  <si>
    <t>RN1562001</t>
  </si>
  <si>
    <t>RN1569013</t>
  </si>
  <si>
    <t>RN1569024</t>
  </si>
  <si>
    <t>RN1633052</t>
  </si>
  <si>
    <t>RN1634044</t>
  </si>
  <si>
    <t>RN1704627</t>
  </si>
  <si>
    <t>RN1760243</t>
  </si>
  <si>
    <t>RN1762954</t>
  </si>
  <si>
    <t>RN1843056</t>
  </si>
  <si>
    <t>RN1852046</t>
  </si>
  <si>
    <t>RN1860260</t>
  </si>
  <si>
    <t>RN1889674</t>
  </si>
  <si>
    <t>RN2031676</t>
  </si>
  <si>
    <t>RN2052257</t>
  </si>
  <si>
    <t>RN2082793</t>
  </si>
  <si>
    <t>RN2146716</t>
  </si>
  <si>
    <t>RN2162745</t>
  </si>
  <si>
    <t>RN2182550</t>
  </si>
  <si>
    <t>RN2235009</t>
  </si>
  <si>
    <t>RN2272119</t>
  </si>
  <si>
    <t>RN2374143</t>
  </si>
  <si>
    <t>RN2422915</t>
  </si>
  <si>
    <t>RN2425798</t>
  </si>
  <si>
    <t>RN2432997</t>
  </si>
  <si>
    <t>RN2452019</t>
  </si>
  <si>
    <t>RN2461156</t>
  </si>
  <si>
    <t>RN2489056</t>
  </si>
  <si>
    <t>RN2495376</t>
  </si>
  <si>
    <t>RN2495398</t>
  </si>
  <si>
    <t>RN2500881</t>
  </si>
  <si>
    <t>RN2530872</t>
  </si>
  <si>
    <t>RN2536052</t>
  </si>
  <si>
    <t>RN2550029</t>
  </si>
  <si>
    <t>RN2550267</t>
  </si>
  <si>
    <t>RN2568903</t>
  </si>
  <si>
    <t>RN2602348</t>
  </si>
  <si>
    <t>RN2680037</t>
  </si>
  <si>
    <t>RN2687914</t>
  </si>
  <si>
    <t>RN2705875</t>
  </si>
  <si>
    <t>RN2768027</t>
  </si>
  <si>
    <t>RN2814779</t>
  </si>
  <si>
    <t>RN2915573</t>
  </si>
  <si>
    <t>RN2923162</t>
  </si>
  <si>
    <t>RN2943751</t>
  </si>
  <si>
    <t>RN2996921</t>
  </si>
  <si>
    <t>RN3006868</t>
  </si>
  <si>
    <t>RN3030475</t>
  </si>
  <si>
    <t>RN3031661</t>
  </si>
  <si>
    <t>RN3033770</t>
  </si>
  <si>
    <t>RN3048644</t>
  </si>
  <si>
    <t>RN3049716</t>
  </si>
  <si>
    <t>RN3069407</t>
  </si>
  <si>
    <t>RN3081149</t>
  </si>
  <si>
    <t>RN3089176</t>
  </si>
  <si>
    <t>RN3101608</t>
  </si>
  <si>
    <t>RN3115499</t>
  </si>
  <si>
    <t>RN3121617</t>
  </si>
  <si>
    <t>RN3147759</t>
  </si>
  <si>
    <t>RN3159624</t>
  </si>
  <si>
    <t>RN3173726</t>
  </si>
  <si>
    <t>RN3234853</t>
  </si>
  <si>
    <t>RN3238402</t>
  </si>
  <si>
    <t>RN3282302</t>
  </si>
  <si>
    <t>RN3290924</t>
  </si>
  <si>
    <t>RN3302101</t>
  </si>
  <si>
    <t>RN3332272</t>
  </si>
  <si>
    <t>RN3344181</t>
  </si>
  <si>
    <t>RN3380345</t>
  </si>
  <si>
    <t>RN3437841</t>
  </si>
  <si>
    <t>RN3445112</t>
  </si>
  <si>
    <t>RN3520727</t>
  </si>
  <si>
    <t>RN3622842</t>
  </si>
  <si>
    <t>RN3634831</t>
  </si>
  <si>
    <t>RN3648188</t>
  </si>
  <si>
    <t>RN3681718</t>
  </si>
  <si>
    <t>RN3699545</t>
  </si>
  <si>
    <t>RN3710303</t>
  </si>
  <si>
    <t>RN3811049</t>
  </si>
  <si>
    <t>RN3851874</t>
  </si>
  <si>
    <t>RN3896115</t>
  </si>
  <si>
    <t>RN3913028</t>
  </si>
  <si>
    <t>RN3926623</t>
  </si>
  <si>
    <t>RN3965557</t>
  </si>
  <si>
    <t>RN4075814</t>
  </si>
  <si>
    <t>RN4090511</t>
  </si>
  <si>
    <t>RN4098719</t>
  </si>
  <si>
    <t>RN4156212</t>
  </si>
  <si>
    <t>RN4193559</t>
  </si>
  <si>
    <t>RN4253343</t>
  </si>
  <si>
    <t>RN4259158</t>
  </si>
  <si>
    <t>RN4404437</t>
  </si>
  <si>
    <t>RN4431838</t>
  </si>
  <si>
    <t>RN4433798</t>
  </si>
  <si>
    <t>RN4435534</t>
  </si>
  <si>
    <t>RN4457710</t>
  </si>
  <si>
    <t>RN4531491</t>
  </si>
  <si>
    <t>RN4637245</t>
  </si>
  <si>
    <t>RN4719044</t>
  </si>
  <si>
    <t>RN4767037</t>
  </si>
  <si>
    <t>RN4813574</t>
  </si>
  <si>
    <t>RN4904614</t>
  </si>
  <si>
    <t>RN5080228</t>
  </si>
  <si>
    <t>RN5089703</t>
  </si>
  <si>
    <t>RN5102830</t>
  </si>
  <si>
    <t>RN5131668</t>
  </si>
  <si>
    <t>RN5187235</t>
  </si>
  <si>
    <t>RN5280660</t>
  </si>
  <si>
    <t>RN5280808</t>
  </si>
  <si>
    <t>RN5281049</t>
  </si>
  <si>
    <t>RN5308258</t>
  </si>
  <si>
    <t>RN5332730</t>
  </si>
  <si>
    <t>RN5343920</t>
  </si>
  <si>
    <t>RN5384214</t>
  </si>
  <si>
    <t>RN5421465</t>
  </si>
  <si>
    <t>RN5435643</t>
  </si>
  <si>
    <t>RN5444757</t>
  </si>
  <si>
    <t>RN5468757</t>
  </si>
  <si>
    <t>RN5521313</t>
  </si>
  <si>
    <t>RN5567157</t>
  </si>
  <si>
    <t>RN5698986</t>
  </si>
  <si>
    <t>RN5726192</t>
  </si>
  <si>
    <t>RN5888879</t>
  </si>
  <si>
    <t>RN5895454</t>
  </si>
  <si>
    <t>RN5989275</t>
  </si>
  <si>
    <t>RN6283869</t>
  </si>
  <si>
    <t>RN6297036</t>
  </si>
  <si>
    <t>RN6358312</t>
  </si>
  <si>
    <t>RN6358378</t>
  </si>
  <si>
    <t>RN6358856</t>
  </si>
  <si>
    <t>RN6358878</t>
  </si>
  <si>
    <t>RN6362807</t>
  </si>
  <si>
    <t>RN6425394</t>
  </si>
  <si>
    <t>RN6528343</t>
  </si>
  <si>
    <t>RN6535462</t>
  </si>
  <si>
    <t>RN6610293</t>
  </si>
  <si>
    <t>RN6712987</t>
  </si>
  <si>
    <t>RN6843669</t>
  </si>
  <si>
    <t>RN6864375</t>
  </si>
  <si>
    <t>RN6992116</t>
  </si>
  <si>
    <t>RN7005472</t>
  </si>
  <si>
    <t>RN7023612</t>
  </si>
  <si>
    <t>RN7069423</t>
  </si>
  <si>
    <t>RN7212444</t>
  </si>
  <si>
    <t>RN7237834</t>
  </si>
  <si>
    <t>RN7300347</t>
  </si>
  <si>
    <t>RN7320345</t>
  </si>
  <si>
    <t>RN7381137</t>
  </si>
  <si>
    <t>RN7447418</t>
  </si>
  <si>
    <t>RN7491023</t>
  </si>
  <si>
    <t>RN7529228</t>
  </si>
  <si>
    <t>RN7550358</t>
  </si>
  <si>
    <t>RN7558794</t>
  </si>
  <si>
    <t>RN7575237</t>
  </si>
  <si>
    <t>RN7585413</t>
  </si>
  <si>
    <t>RN7601890</t>
  </si>
  <si>
    <t>RN7620771</t>
  </si>
  <si>
    <t>RN7631950</t>
  </si>
  <si>
    <t>RN7631994</t>
  </si>
  <si>
    <t>RN7646799</t>
  </si>
  <si>
    <t>RN7647010</t>
  </si>
  <si>
    <t>RN7647156</t>
  </si>
  <si>
    <t>RN7659861</t>
  </si>
  <si>
    <t>RN7681529</t>
  </si>
  <si>
    <t>RN7681530</t>
  </si>
  <si>
    <t>RN7681574</t>
  </si>
  <si>
    <t>RN7681654</t>
  </si>
  <si>
    <t>RN7695912</t>
  </si>
  <si>
    <t>RN7722761</t>
  </si>
  <si>
    <t>RN7722841</t>
  </si>
  <si>
    <t>RN7727437</t>
  </si>
  <si>
    <t>RN7727540</t>
  </si>
  <si>
    <t>RN7757791</t>
  </si>
  <si>
    <t>RN7757871</t>
  </si>
  <si>
    <t>RN7757939</t>
  </si>
  <si>
    <t>RN7758023</t>
  </si>
  <si>
    <t>RN7758114</t>
  </si>
  <si>
    <t>RN7758169</t>
  </si>
  <si>
    <t>RN7758238</t>
  </si>
  <si>
    <t>RN7758874</t>
  </si>
  <si>
    <t>RN7758987</t>
  </si>
  <si>
    <t>RN7778394</t>
  </si>
  <si>
    <t>RN7778805</t>
  </si>
  <si>
    <t>RN7783188</t>
  </si>
  <si>
    <t>RN7783906</t>
  </si>
  <si>
    <t>RN7784307</t>
  </si>
  <si>
    <t>RN7786303</t>
  </si>
  <si>
    <t>RN7789062</t>
  </si>
  <si>
    <t>RN7789175</t>
  </si>
  <si>
    <t>RN7789186</t>
  </si>
  <si>
    <t>RN7789755</t>
  </si>
  <si>
    <t>RN7789824</t>
  </si>
  <si>
    <t>RN7803498</t>
  </si>
  <si>
    <t>RN7803556</t>
  </si>
  <si>
    <t>RN8000417</t>
  </si>
  <si>
    <t>RN8001783</t>
  </si>
  <si>
    <t>RN8011765</t>
  </si>
  <si>
    <t>RN8028486</t>
  </si>
  <si>
    <t>RN8030306</t>
  </si>
  <si>
    <t>RN8050097</t>
  </si>
  <si>
    <t>RN8050268</t>
  </si>
  <si>
    <t>RN9001621</t>
  </si>
  <si>
    <t>RN9005009</t>
  </si>
  <si>
    <t>RN10022318</t>
  </si>
  <si>
    <t>RN10042769</t>
  </si>
  <si>
    <t>RN10043013</t>
  </si>
  <si>
    <t>RN10045860</t>
  </si>
  <si>
    <t>RN10058443</t>
  </si>
  <si>
    <t>RN10081671</t>
  </si>
  <si>
    <t>RN10124375</t>
  </si>
  <si>
    <t>RN10124433</t>
  </si>
  <si>
    <t>RN10141056</t>
  </si>
  <si>
    <t>RN10163152</t>
  </si>
  <si>
    <t>RN10254576</t>
  </si>
  <si>
    <t>RN10305381</t>
  </si>
  <si>
    <t>RN10361292</t>
  </si>
  <si>
    <t>RN10361372</t>
  </si>
  <si>
    <t>RN10361430</t>
  </si>
  <si>
    <t>RN10377603</t>
  </si>
  <si>
    <t>RN10420334</t>
  </si>
  <si>
    <t>RN10508095</t>
  </si>
  <si>
    <t>RN10543574</t>
  </si>
  <si>
    <t>RN10563265</t>
  </si>
  <si>
    <t>RN11120255</t>
  </si>
  <si>
    <t>RN11121167</t>
  </si>
  <si>
    <t>RN12027677</t>
  </si>
  <si>
    <t>RN12033895</t>
  </si>
  <si>
    <t>RN12124979</t>
  </si>
  <si>
    <t>RN12190793</t>
  </si>
  <si>
    <t>RN12207635</t>
  </si>
  <si>
    <t>RN12225068</t>
  </si>
  <si>
    <t>RN12225182</t>
  </si>
  <si>
    <t>RN12236645</t>
  </si>
  <si>
    <t>RN12627144</t>
  </si>
  <si>
    <t>RN12777876</t>
  </si>
  <si>
    <t>RN13007857</t>
  </si>
  <si>
    <t>RN13052090</t>
  </si>
  <si>
    <t>RN13122184</t>
  </si>
  <si>
    <t>RN13162055</t>
  </si>
  <si>
    <t>RN13189009</t>
  </si>
  <si>
    <t>RN13423159</t>
  </si>
  <si>
    <t>RN13466789</t>
  </si>
  <si>
    <t>RN13472452</t>
  </si>
  <si>
    <t>RN13501763</t>
  </si>
  <si>
    <t>RN13515407</t>
  </si>
  <si>
    <t>RN13560899</t>
  </si>
  <si>
    <t>RN13586840</t>
  </si>
  <si>
    <t>RN13676545</t>
  </si>
  <si>
    <t>RN13718268</t>
  </si>
  <si>
    <t>RN13749616</t>
  </si>
  <si>
    <t>RN13845186</t>
  </si>
  <si>
    <t>RN13845368</t>
  </si>
  <si>
    <t>RN13927714</t>
  </si>
  <si>
    <t>RN14433762</t>
  </si>
  <si>
    <t>RN14691806</t>
  </si>
  <si>
    <t>RN14726364</t>
  </si>
  <si>
    <t>RN14852176</t>
  </si>
  <si>
    <t>RN14858732</t>
  </si>
  <si>
    <t>RN14882189</t>
  </si>
  <si>
    <t>RN14960066</t>
  </si>
  <si>
    <t>RN15267955</t>
  </si>
  <si>
    <t>RN15396006</t>
  </si>
  <si>
    <t>RN15471177</t>
  </si>
  <si>
    <t>RN15535792</t>
  </si>
  <si>
    <t>RN15571581</t>
  </si>
  <si>
    <t>RN15763765</t>
  </si>
  <si>
    <t>RN15793734</t>
  </si>
  <si>
    <t>RN15894709</t>
  </si>
  <si>
    <t>RN15956588</t>
  </si>
  <si>
    <t>RN15993427</t>
  </si>
  <si>
    <t>RN16219753</t>
  </si>
  <si>
    <t>RN16260096</t>
  </si>
  <si>
    <t>RN16415126</t>
  </si>
  <si>
    <t>RN16470249</t>
  </si>
  <si>
    <t>RN16731558</t>
  </si>
  <si>
    <t>RN16958922</t>
  </si>
  <si>
    <t>RN17465860</t>
  </si>
  <si>
    <t>RN17526942</t>
  </si>
  <si>
    <t>RN17689779</t>
  </si>
  <si>
    <t>RN17766266</t>
  </si>
  <si>
    <t>RN17796826</t>
  </si>
  <si>
    <t>RN18395307</t>
  </si>
  <si>
    <t>RN18516182</t>
  </si>
  <si>
    <t>RN18637008</t>
  </si>
  <si>
    <t>RN18718075</t>
  </si>
  <si>
    <t>RN18755436</t>
  </si>
  <si>
    <t>RN18917914</t>
  </si>
  <si>
    <t>RN18996355</t>
  </si>
  <si>
    <t>RN19035791</t>
  </si>
  <si>
    <t>RN20120336</t>
  </si>
  <si>
    <t>RN20292084</t>
  </si>
  <si>
    <t>RN20298695</t>
  </si>
  <si>
    <t>RN20592852</t>
  </si>
  <si>
    <t>RN21041930</t>
  </si>
  <si>
    <t>RN21049707</t>
  </si>
  <si>
    <t>RN21145777</t>
  </si>
  <si>
    <t>RN21331431</t>
  </si>
  <si>
    <t>RN21829505</t>
  </si>
  <si>
    <t>RN21829527</t>
  </si>
  <si>
    <t>RN22036777</t>
  </si>
  <si>
    <t>RN22042962</t>
  </si>
  <si>
    <t>RN22094935</t>
  </si>
  <si>
    <t>RN22174705</t>
  </si>
  <si>
    <t>RN22464999</t>
  </si>
  <si>
    <t>RN22984549</t>
  </si>
  <si>
    <t>RN23235612</t>
  </si>
  <si>
    <t>RN23386529</t>
  </si>
  <si>
    <t>RN24292602</t>
  </si>
  <si>
    <t>RN24634615</t>
  </si>
  <si>
    <t>RN24800440</t>
  </si>
  <si>
    <t>RN24851987</t>
  </si>
  <si>
    <t>RN25134218</t>
  </si>
  <si>
    <t>RN25167708</t>
  </si>
  <si>
    <t>RN25377826</t>
  </si>
  <si>
    <t>RN25973551</t>
  </si>
  <si>
    <t>RN26040517</t>
  </si>
  <si>
    <t>RN26272902</t>
  </si>
  <si>
    <t>RN26401354</t>
  </si>
  <si>
    <t>RN26566950</t>
  </si>
  <si>
    <t>RN26591720</t>
  </si>
  <si>
    <t>RN26741537</t>
  </si>
  <si>
    <t>RN26748414</t>
  </si>
  <si>
    <t>RN26896208</t>
  </si>
  <si>
    <t>RN26952136</t>
  </si>
  <si>
    <t>RN27107897</t>
  </si>
  <si>
    <t>RN27178161</t>
  </si>
  <si>
    <t>RN27215958</t>
  </si>
  <si>
    <t>RN27247967</t>
  </si>
  <si>
    <t>RN27253265</t>
  </si>
  <si>
    <t>RN27253298</t>
  </si>
  <si>
    <t>RN27344065</t>
  </si>
  <si>
    <t>RN27344418</t>
  </si>
  <si>
    <t>RN27458931</t>
  </si>
  <si>
    <t>RN27676626</t>
  </si>
  <si>
    <t>RN27776018</t>
  </si>
  <si>
    <t>RN27794930</t>
  </si>
  <si>
    <t>RN28299414</t>
  </si>
  <si>
    <t>RN28629665</t>
  </si>
  <si>
    <t>RN28706254</t>
  </si>
  <si>
    <t>RN28874513</t>
  </si>
  <si>
    <t>RN28961435</t>
  </si>
  <si>
    <t>RN29761215</t>
  </si>
  <si>
    <t>RN29797408</t>
  </si>
  <si>
    <t>RN29806733</t>
  </si>
  <si>
    <t>RN29857134</t>
  </si>
  <si>
    <t>RN29911271</t>
  </si>
  <si>
    <t>RN29911282</t>
  </si>
  <si>
    <t>RN29920318</t>
  </si>
  <si>
    <t>RN30399849</t>
  </si>
  <si>
    <t>RN30618849</t>
  </si>
  <si>
    <t>RN30989050</t>
  </si>
  <si>
    <t>RN31098201</t>
  </si>
  <si>
    <t>RN31138655</t>
  </si>
  <si>
    <t>RN31775209</t>
  </si>
  <si>
    <t>RN31778106</t>
  </si>
  <si>
    <t>RN31837420</t>
  </si>
  <si>
    <t>RN32210234</t>
  </si>
  <si>
    <t>RN32388559</t>
  </si>
  <si>
    <t>RN32509663</t>
  </si>
  <si>
    <t>RN32687788</t>
  </si>
  <si>
    <t>RN32724622</t>
  </si>
  <si>
    <t>RN32764980</t>
  </si>
  <si>
    <t>RN34041093</t>
  </si>
  <si>
    <t>RN34140915</t>
  </si>
  <si>
    <t>RN34206401</t>
  </si>
  <si>
    <t>RN34396037</t>
  </si>
  <si>
    <t>RN34432923</t>
  </si>
  <si>
    <t>RN34443124</t>
  </si>
  <si>
    <t>RN34452512</t>
  </si>
  <si>
    <t>RN34708082</t>
  </si>
  <si>
    <t>RN35123069</t>
  </si>
  <si>
    <t>RN35435213</t>
  </si>
  <si>
    <t>RN35636636</t>
  </si>
  <si>
    <t>RN35869648</t>
  </si>
  <si>
    <t>RN36177921</t>
  </si>
  <si>
    <t>RN36443682</t>
  </si>
  <si>
    <t>RN36653824</t>
  </si>
  <si>
    <t>RN36727294</t>
  </si>
  <si>
    <t>RN36888990</t>
  </si>
  <si>
    <t>RN37187227</t>
  </si>
  <si>
    <t>RN37640576</t>
  </si>
  <si>
    <t>RN38051104</t>
  </si>
  <si>
    <t>RN38640629</t>
  </si>
  <si>
    <t>RN38668483</t>
  </si>
  <si>
    <t>RN39322786</t>
  </si>
  <si>
    <t>RN40601761</t>
  </si>
  <si>
    <t>RN40618313</t>
  </si>
  <si>
    <t>RN41098560</t>
  </si>
  <si>
    <t>RN41583099</t>
  </si>
  <si>
    <t>RN46830222</t>
  </si>
  <si>
    <t>RN51410721</t>
  </si>
  <si>
    <t>RN51566622</t>
  </si>
  <si>
    <t>RN51920128</t>
  </si>
  <si>
    <t>RN51981216</t>
  </si>
  <si>
    <t>RN52408841</t>
  </si>
  <si>
    <t>RN52625135</t>
  </si>
  <si>
    <t>RN52636676</t>
  </si>
  <si>
    <t>RN52722868</t>
  </si>
  <si>
    <t>RN53220227</t>
  </si>
  <si>
    <t>RN53306540</t>
  </si>
  <si>
    <t>RN53378522</t>
  </si>
  <si>
    <t>RN54112231</t>
  </si>
  <si>
    <t>RN54839246</t>
  </si>
  <si>
    <t>RN55310468</t>
  </si>
  <si>
    <t>RN55589623</t>
  </si>
  <si>
    <t>RN55934935</t>
  </si>
  <si>
    <t>RN56677602</t>
  </si>
  <si>
    <t>RN56706106</t>
  </si>
  <si>
    <t>RN57583343</t>
  </si>
  <si>
    <t>RN57583354</t>
  </si>
  <si>
    <t>RN57583547</t>
  </si>
  <si>
    <t>RN57843535</t>
  </si>
  <si>
    <t>RN58567116</t>
  </si>
  <si>
    <t>RN58670896</t>
  </si>
  <si>
    <t>RN59130697</t>
  </si>
  <si>
    <t>RN59719674</t>
  </si>
  <si>
    <t>RN59875046</t>
  </si>
  <si>
    <t>RN60111548</t>
  </si>
  <si>
    <t>RN60304361</t>
  </si>
  <si>
    <t>RN61788894</t>
  </si>
  <si>
    <t>RN61789513</t>
  </si>
  <si>
    <t>RN62010100</t>
  </si>
  <si>
    <t>RN62125228</t>
  </si>
  <si>
    <t>RN63310167</t>
  </si>
  <si>
    <t>RN63451478</t>
  </si>
  <si>
    <t>RN63843890</t>
  </si>
  <si>
    <t>RN65113555</t>
  </si>
  <si>
    <t>RN66069349</t>
  </si>
  <si>
    <t>RN66422955</t>
  </si>
  <si>
    <t>RN66423130</t>
  </si>
  <si>
    <t>RN67075370</t>
  </si>
  <si>
    <t>RN67584558</t>
  </si>
  <si>
    <t>RN67701262</t>
  </si>
  <si>
    <t>RN67786258</t>
  </si>
  <si>
    <t>RN67801201</t>
  </si>
  <si>
    <t>RN67845936</t>
  </si>
  <si>
    <t>RN68109886</t>
  </si>
  <si>
    <t>RN68133608</t>
  </si>
  <si>
    <t>RN68171335</t>
  </si>
  <si>
    <t>RN68223938</t>
  </si>
  <si>
    <t>RN68391059</t>
  </si>
  <si>
    <t>RN68457794</t>
  </si>
  <si>
    <t>RN68516734</t>
  </si>
  <si>
    <t>RN68526567</t>
  </si>
  <si>
    <t>RN68583517</t>
  </si>
  <si>
    <t>RN68584269</t>
  </si>
  <si>
    <t>RN68784123</t>
  </si>
  <si>
    <t>RN68784316</t>
  </si>
  <si>
    <t>RN68920661</t>
  </si>
  <si>
    <t>RN68955191</t>
  </si>
  <si>
    <t>RN68955204</t>
  </si>
  <si>
    <t>RN68955566</t>
  </si>
  <si>
    <t>RN68987291</t>
  </si>
  <si>
    <t>RN70024690</t>
  </si>
  <si>
    <t>RN70321867</t>
  </si>
  <si>
    <t>RN70356091</t>
  </si>
  <si>
    <t>RN70969583</t>
  </si>
  <si>
    <t>RN71662469</t>
  </si>
  <si>
    <t>RN72576808</t>
  </si>
  <si>
    <t>RN73612290</t>
  </si>
  <si>
    <t>RN76359370</t>
  </si>
  <si>
    <t>RN77501634</t>
  </si>
  <si>
    <t>RN77538193</t>
  </si>
  <si>
    <t>RN78181994</t>
  </si>
  <si>
    <t>RN79665240</t>
  </si>
  <si>
    <t>RN80584914</t>
  </si>
  <si>
    <t>RN81782776</t>
  </si>
  <si>
    <t>RN82199120</t>
  </si>
  <si>
    <t>RN82985351</t>
  </si>
  <si>
    <t>RN83411716</t>
  </si>
  <si>
    <t>RN84057807</t>
  </si>
  <si>
    <t>RN84402584</t>
  </si>
  <si>
    <t>RN84434117</t>
  </si>
  <si>
    <t>RN84605298</t>
  </si>
  <si>
    <t>RN84731704</t>
  </si>
  <si>
    <t>RN85204100</t>
  </si>
  <si>
    <t>RN85251770</t>
  </si>
  <si>
    <t>RN86261907</t>
  </si>
  <si>
    <t>RN86960465</t>
  </si>
  <si>
    <t>RN87135011</t>
  </si>
  <si>
    <t>RN90268249</t>
  </si>
  <si>
    <t>RN90480583</t>
  </si>
  <si>
    <t>RN93803873</t>
  </si>
  <si>
    <t>RN93820338</t>
  </si>
  <si>
    <t>RN94441926</t>
  </si>
  <si>
    <t>RN114798264</t>
  </si>
  <si>
    <t>RN119302248</t>
  </si>
  <si>
    <t>RN135590919</t>
  </si>
  <si>
    <t>RN149021589</t>
  </si>
  <si>
    <t>RN174333803</t>
  </si>
  <si>
    <t>RN186817801</t>
  </si>
  <si>
    <t>RN224785904</t>
  </si>
  <si>
    <t>RN284461730</t>
  </si>
  <si>
    <t>RN284462379</t>
  </si>
  <si>
    <t>RN371756751</t>
  </si>
  <si>
    <t>EPA_ANY_LO_MAIN</t>
  </si>
  <si>
    <t>EPA_ANY_LO_MIX</t>
  </si>
  <si>
    <t>EPA_ANY_HI_MAIN</t>
  </si>
  <si>
    <t>EPA_ANY_HI_MIX</t>
  </si>
  <si>
    <t>EPA_IRR_LO_MAIN</t>
  </si>
  <si>
    <t>EPA_IRR_LO_MIX</t>
  </si>
  <si>
    <t>EPA_IRR_HI_MAIN</t>
  </si>
  <si>
    <t>EPA_IRR_HI_MIX</t>
  </si>
  <si>
    <t>EPA_CORR_LO_MAIN</t>
  </si>
  <si>
    <t>EPA_CORR_LO_MIX</t>
  </si>
  <si>
    <t>EPA_CORR_HI_MAIN</t>
  </si>
  <si>
    <t>EPA_CORR_HI_MIX</t>
  </si>
  <si>
    <t>GHS_ANY_LO_MAIN</t>
  </si>
  <si>
    <t>GHS_ANY_LO_MIX</t>
  </si>
  <si>
    <t>GHS_ANY_HI_MAIN</t>
  </si>
  <si>
    <t>GHS_ANY_HI_MIX</t>
  </si>
  <si>
    <t>GHS_IRR_LO_MAIN</t>
  </si>
  <si>
    <t>GHS_IRR_LO_MIX</t>
  </si>
  <si>
    <t>GHS_IRR_HI_MAIN</t>
  </si>
  <si>
    <t>GHS_IRR_HI_MIX</t>
  </si>
  <si>
    <t>GHS_CORR_LO_MAIN</t>
  </si>
  <si>
    <t>GHS_CORR_LO_MIX</t>
  </si>
  <si>
    <t>GHS_CORR_HI_MAIN</t>
  </si>
  <si>
    <t>GHS_CORR_HI_MIX</t>
  </si>
  <si>
    <t>Z-score(K=1)</t>
  </si>
  <si>
    <t>IN_APPLICABILITY_DOMAIN?</t>
  </si>
  <si>
    <t>Predicted Active (&gt;0.55)</t>
  </si>
  <si>
    <t>Predicted Inactive (&lt;0.45)</t>
  </si>
  <si>
    <t>TP</t>
  </si>
  <si>
    <t>FP</t>
  </si>
  <si>
    <t>TN</t>
  </si>
  <si>
    <t>FN</t>
  </si>
  <si>
    <t>Sens</t>
  </si>
  <si>
    <t>Spec</t>
  </si>
  <si>
    <t>PPR</t>
  </si>
  <si>
    <t>NPR</t>
  </si>
  <si>
    <t>Coverage</t>
  </si>
  <si>
    <t>when overlap with OCutoxDB NOT included (n = 701):</t>
  </si>
  <si>
    <t>when overlap with OCutoxDB included (n=776):</t>
  </si>
  <si>
    <t>NICEATM -&gt;</t>
  </si>
  <si>
    <t xml:space="preserve"> </t>
  </si>
  <si>
    <t>Updated Classification</t>
  </si>
  <si>
    <t>Nonirritating</t>
  </si>
  <si>
    <t>Cat 2A</t>
  </si>
  <si>
    <t>Cat 1</t>
  </si>
  <si>
    <t>Cat 2B</t>
  </si>
  <si>
    <t>Excluding OCutoxDB overlap, with updated classifications (n = 673):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</si>
</sst>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9"/>
      <name val="Calibri"/>
      <family val="2"/>
      <scheme val="minor"/>
    </font>
    <font>
      <sz val="11"/>
      <name val="Calibri"/>
      <family val="2"/>
      <scheme val="minor"/>
    </font>
    <font>
      <sz val="10"/>
      <name val="Arial"/>
      <family val="2"/>
      <charset val="1"/>
    </font>
    <font>
      <sz val="11"/>
      <color theme="2" tint="-9.9978637043366805E-2"/>
      <name val="Calibri"/>
      <family val="2"/>
      <scheme val="minor"/>
    </font>
    <font>
      <sz val="11"/>
      <color rgb="FF00B050"/>
      <name val="Calibri"/>
      <family val="2"/>
      <scheme val="minor"/>
    </font>
    <font>
      <b/>
      <sz val="11"/>
      <color indexed="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Border="0">
      <protection locked="0"/>
    </xf>
    <xf numFmtId="0" fontId="1" fillId="0" borderId="0"/>
  </cellStyleXfs>
  <cellXfs count="37">
    <xf numFmtId="0" fontId="0" fillId="0" borderId="0" xfId="0"/>
    <xf numFmtId="0" fontId="16" fillId="0" borderId="0" xfId="0" applyFont="1"/>
    <xf numFmtId="0" fontId="14" fillId="0" borderId="0" xfId="0" applyFont="1"/>
    <xf numFmtId="0" fontId="18" fillId="0" borderId="0" xfId="0" applyFont="1"/>
    <xf numFmtId="0" fontId="19" fillId="0" borderId="0" xfId="0" applyFont="1"/>
    <xf numFmtId="164" fontId="0" fillId="0" borderId="0" xfId="0" applyNumberFormat="1" applyAlignment="1">
      <alignment horizontal="center"/>
    </xf>
    <xf numFmtId="164" fontId="0" fillId="0" borderId="0" xfId="0" applyNumberFormat="1" applyAlignment="1">
      <alignment horizontal="center" textRotation="90"/>
    </xf>
    <xf numFmtId="0" fontId="0" fillId="0" borderId="0" xfId="0" applyAlignment="1">
      <alignment horizontal="center" textRotation="90"/>
    </xf>
    <xf numFmtId="0" fontId="16" fillId="0" borderId="0" xfId="0" applyFont="1" applyAlignment="1">
      <alignment horizontal="center" textRotation="90"/>
    </xf>
    <xf numFmtId="1" fontId="0" fillId="0" borderId="0" xfId="0" applyNumberFormat="1" applyAlignment="1">
      <alignment horizontal="center"/>
    </xf>
    <xf numFmtId="164" fontId="21" fillId="0" borderId="0" xfId="0" applyNumberFormat="1" applyFont="1" applyAlignment="1">
      <alignment horizontal="center" textRotation="90"/>
    </xf>
    <xf numFmtId="1" fontId="21" fillId="0" borderId="0" xfId="0" applyNumberFormat="1" applyFont="1" applyAlignment="1">
      <alignment horizontal="center"/>
    </xf>
    <xf numFmtId="164" fontId="21" fillId="0" borderId="0" xfId="0" applyNumberFormat="1" applyFont="1" applyAlignment="1">
      <alignment horizontal="center"/>
    </xf>
    <xf numFmtId="0" fontId="21" fillId="0" borderId="0" xfId="0" applyFont="1" applyAlignment="1">
      <alignment horizontal="center" textRotation="90"/>
    </xf>
    <xf numFmtId="0" fontId="0" fillId="33" borderId="0" xfId="0" applyFill="1"/>
    <xf numFmtId="1" fontId="21" fillId="33" borderId="0" xfId="0" applyNumberFormat="1" applyFont="1" applyFill="1" applyAlignment="1">
      <alignment horizontal="center"/>
    </xf>
    <xf numFmtId="1" fontId="0" fillId="33" borderId="0" xfId="0" applyNumberFormat="1" applyFill="1" applyAlignment="1">
      <alignment horizontal="center"/>
    </xf>
    <xf numFmtId="164" fontId="0" fillId="33" borderId="0" xfId="0" applyNumberFormat="1" applyFill="1" applyAlignment="1">
      <alignment horizontal="center"/>
    </xf>
    <xf numFmtId="0" fontId="22" fillId="0" borderId="0" xfId="0" applyNumberFormat="1" applyFont="1"/>
    <xf numFmtId="0" fontId="22" fillId="0" borderId="0" xfId="0" applyNumberFormat="1" applyFont="1" applyAlignment="1">
      <alignment horizontal="center"/>
    </xf>
    <xf numFmtId="1" fontId="22" fillId="0" borderId="0" xfId="0" applyNumberFormat="1" applyFont="1" applyAlignment="1">
      <alignment horizontal="center"/>
    </xf>
    <xf numFmtId="0" fontId="14" fillId="0" borderId="0" xfId="0" applyNumberFormat="1" applyFont="1"/>
    <xf numFmtId="0" fontId="14" fillId="0" borderId="0" xfId="0" applyNumberFormat="1" applyFont="1" applyAlignment="1">
      <alignment horizontal="center"/>
    </xf>
    <xf numFmtId="1" fontId="14" fillId="0" borderId="0" xfId="0" applyNumberFormat="1" applyFont="1" applyAlignment="1">
      <alignment horizontal="center"/>
    </xf>
    <xf numFmtId="2" fontId="0" fillId="0" borderId="0" xfId="0" applyNumberFormat="1" applyAlignment="1">
      <alignment horizontal="center"/>
    </xf>
    <xf numFmtId="2" fontId="21" fillId="0" borderId="0" xfId="0" applyNumberFormat="1" applyFont="1" applyAlignment="1">
      <alignment horizontal="center"/>
    </xf>
    <xf numFmtId="1" fontId="0" fillId="0" borderId="0" xfId="0" applyNumberFormat="1"/>
    <xf numFmtId="164" fontId="19" fillId="0" borderId="0" xfId="0" applyNumberFormat="1" applyFont="1" applyAlignment="1">
      <alignment horizontal="left"/>
    </xf>
    <xf numFmtId="164" fontId="19" fillId="0" borderId="0" xfId="0" applyNumberFormat="1" applyFont="1" applyAlignment="1">
      <alignment horizontal="center"/>
    </xf>
    <xf numFmtId="2" fontId="19" fillId="0" borderId="0" xfId="0" applyNumberFormat="1" applyFont="1"/>
    <xf numFmtId="2" fontId="19" fillId="0" borderId="0" xfId="0" applyNumberFormat="1" applyFont="1" applyAlignment="1">
      <alignment horizontal="center"/>
    </xf>
    <xf numFmtId="0" fontId="23" fillId="0" borderId="0" xfId="0" applyFont="1" applyAlignment="1"/>
    <xf numFmtId="49" fontId="23" fillId="0" borderId="0" xfId="0" applyNumberFormat="1" applyFont="1" applyAlignment="1">
      <alignment horizontal="center" textRotation="90"/>
    </xf>
    <xf numFmtId="0" fontId="22" fillId="0" borderId="0" xfId="0" applyFont="1"/>
    <xf numFmtId="0" fontId="22" fillId="0" borderId="0" xfId="0" applyFont="1" applyAlignment="1">
      <alignment horizontal="center"/>
    </xf>
    <xf numFmtId="0" fontId="14" fillId="0" borderId="0" xfId="0" applyFont="1" applyAlignment="1">
      <alignment horizontal="center"/>
    </xf>
    <xf numFmtId="2" fontId="0" fillId="0" borderId="0" xfId="0" applyNumberFormat="1" applyFont="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4232258F-1D4D-4B5F-8E60-CE7391766289}"/>
    <cellStyle name="Normal 3" xfId="42" xr:uid="{4788495C-B0AD-4B86-B8FC-57F7A1C5E74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lex Sedykh" id="{96A5E89B-D518-4CD0-A42B-F2E4A846ED5E}" userId="S-1-5-21-1020905075-3471071619-2586907585-117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E1" dT="2020-12-21T04:35:16.44" personId="{96A5E89B-D518-4CD0-A42B-F2E4A846ED5E}" id="{F6E276E1-5EDD-4307-87A6-7DF83CD3061C}">
    <text>Note: 
AD flag defined as Z-score &lt; 3 for K-1 nearest neighbor distribution of OCUTOXDB substsances (main components), as compared to distance from ECHA's test cubstance to its nearest neighbor in OCUTOXDB set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FB6C6-5A3E-40DE-90AC-2E7F6946FC61}">
  <dimension ref="A1:S923"/>
  <sheetViews>
    <sheetView topLeftCell="H1" zoomScale="120" zoomScaleNormal="120" workbookViewId="0">
      <pane ySplit="1" topLeftCell="A11" activePane="bottomLeft" state="frozen"/>
      <selection pane="bottomLeft" activeCell="L2" sqref="L2"/>
    </sheetView>
  </sheetViews>
  <sheetFormatPr defaultRowHeight="15" x14ac:dyDescent="0.25"/>
  <cols>
    <col min="1" max="2" width="11.5703125" customWidth="1"/>
    <col min="3" max="3" width="14.28515625" customWidth="1"/>
    <col min="4" max="4" width="18" customWidth="1"/>
    <col min="5" max="5" width="25.42578125" customWidth="1"/>
    <col min="8" max="8" width="31.140625" customWidth="1"/>
    <col min="12" max="12" width="20.5703125" customWidth="1"/>
    <col min="13" max="13" width="30" customWidth="1"/>
    <col min="14" max="14" width="12.5703125" customWidth="1"/>
    <col min="15" max="15" width="19.7109375" customWidth="1"/>
    <col min="16" max="16" width="12.140625" customWidth="1"/>
  </cols>
  <sheetData>
    <row r="1" spans="1:15" s="1" customFormat="1" x14ac:dyDescent="0.25">
      <c r="A1" s="1" t="s">
        <v>0</v>
      </c>
      <c r="B1" s="1" t="s">
        <v>3365</v>
      </c>
      <c r="C1" s="1" t="s">
        <v>5211</v>
      </c>
      <c r="D1" s="1" t="s">
        <v>3366</v>
      </c>
      <c r="E1" s="1" t="s">
        <v>1</v>
      </c>
      <c r="F1" s="1" t="s">
        <v>2715</v>
      </c>
      <c r="G1" s="1" t="s">
        <v>5212</v>
      </c>
      <c r="H1" s="1" t="s">
        <v>3364</v>
      </c>
      <c r="I1" s="1" t="s">
        <v>2723</v>
      </c>
      <c r="J1" s="1" t="s">
        <v>3164</v>
      </c>
      <c r="K1" s="1" t="s">
        <v>3170</v>
      </c>
      <c r="L1" s="1" t="s">
        <v>2</v>
      </c>
      <c r="M1" s="1" t="s">
        <v>2722</v>
      </c>
      <c r="N1" s="1" t="s">
        <v>6177</v>
      </c>
      <c r="O1" s="31" t="s">
        <v>6179</v>
      </c>
    </row>
    <row r="2" spans="1:15" x14ac:dyDescent="0.25">
      <c r="A2" t="s">
        <v>27</v>
      </c>
      <c r="B2" t="s">
        <v>3367</v>
      </c>
      <c r="C2">
        <v>50011</v>
      </c>
      <c r="D2" t="s">
        <v>3368</v>
      </c>
      <c r="E2" t="s">
        <v>28</v>
      </c>
      <c r="F2" t="s">
        <v>2721</v>
      </c>
      <c r="G2" t="s">
        <v>1887</v>
      </c>
      <c r="H2" t="s">
        <v>28</v>
      </c>
      <c r="I2" t="s">
        <v>2720</v>
      </c>
      <c r="J2" t="s">
        <v>2720</v>
      </c>
      <c r="K2">
        <v>12</v>
      </c>
      <c r="L2" t="s">
        <v>2721</v>
      </c>
      <c r="M2" t="s">
        <v>26</v>
      </c>
      <c r="N2" t="s">
        <v>6178</v>
      </c>
      <c r="O2" t="s">
        <v>2721</v>
      </c>
    </row>
    <row r="3" spans="1:15" x14ac:dyDescent="0.25">
      <c r="A3" t="s">
        <v>232</v>
      </c>
      <c r="B3" t="s">
        <v>4029</v>
      </c>
      <c r="C3">
        <v>50895</v>
      </c>
      <c r="D3" t="s">
        <v>4030</v>
      </c>
      <c r="E3" t="s">
        <v>233</v>
      </c>
      <c r="F3" t="s">
        <v>2721</v>
      </c>
      <c r="G3" t="s">
        <v>1887</v>
      </c>
      <c r="H3" t="s">
        <v>2798</v>
      </c>
      <c r="I3" t="s">
        <v>1887</v>
      </c>
      <c r="J3" t="s">
        <v>1887</v>
      </c>
      <c r="K3">
        <v>34</v>
      </c>
      <c r="L3" t="s">
        <v>6</v>
      </c>
      <c r="M3" t="s">
        <v>231</v>
      </c>
      <c r="N3" t="s">
        <v>6178</v>
      </c>
      <c r="O3" t="s">
        <v>6180</v>
      </c>
    </row>
    <row r="4" spans="1:15" x14ac:dyDescent="0.25">
      <c r="A4" t="s">
        <v>14</v>
      </c>
      <c r="B4" t="s">
        <v>4031</v>
      </c>
      <c r="C4">
        <v>51036</v>
      </c>
      <c r="D4" t="s">
        <v>4032</v>
      </c>
      <c r="E4" t="s">
        <v>15</v>
      </c>
      <c r="F4" t="s">
        <v>2721</v>
      </c>
      <c r="G4" t="s">
        <v>2720</v>
      </c>
      <c r="H4" t="s">
        <v>2799</v>
      </c>
      <c r="I4" t="s">
        <v>1887</v>
      </c>
      <c r="J4" t="s">
        <v>1887</v>
      </c>
      <c r="K4">
        <v>30</v>
      </c>
      <c r="L4" t="s">
        <v>6</v>
      </c>
      <c r="M4" t="s">
        <v>13</v>
      </c>
      <c r="N4" t="s">
        <v>6178</v>
      </c>
      <c r="O4" t="s">
        <v>2721</v>
      </c>
    </row>
    <row r="5" spans="1:15" x14ac:dyDescent="0.25">
      <c r="A5" t="s">
        <v>377</v>
      </c>
      <c r="B5" t="s">
        <v>4033</v>
      </c>
      <c r="C5">
        <v>53849</v>
      </c>
      <c r="D5" t="s">
        <v>4034</v>
      </c>
      <c r="E5" t="s">
        <v>378</v>
      </c>
      <c r="F5" t="s">
        <v>2721</v>
      </c>
      <c r="G5" t="s">
        <v>1887</v>
      </c>
      <c r="H5" t="s">
        <v>2800</v>
      </c>
      <c r="I5" t="s">
        <v>1887</v>
      </c>
      <c r="J5" t="s">
        <v>1887</v>
      </c>
      <c r="K5">
        <v>82</v>
      </c>
      <c r="L5" t="s">
        <v>6</v>
      </c>
      <c r="M5" t="s">
        <v>376</v>
      </c>
      <c r="N5" t="s">
        <v>6178</v>
      </c>
      <c r="O5" t="s">
        <v>6180</v>
      </c>
    </row>
    <row r="6" spans="1:15" x14ac:dyDescent="0.25">
      <c r="A6" t="s">
        <v>463</v>
      </c>
      <c r="B6" t="s">
        <v>3801</v>
      </c>
      <c r="C6">
        <v>56848</v>
      </c>
      <c r="D6" t="s">
        <v>3802</v>
      </c>
      <c r="E6" t="s">
        <v>464</v>
      </c>
      <c r="F6" t="s">
        <v>2721</v>
      </c>
      <c r="G6" t="s">
        <v>2720</v>
      </c>
      <c r="H6" t="s">
        <v>2725</v>
      </c>
      <c r="I6" t="s">
        <v>1887</v>
      </c>
      <c r="J6" t="s">
        <v>1887</v>
      </c>
      <c r="K6">
        <v>17</v>
      </c>
      <c r="L6" t="s">
        <v>2721</v>
      </c>
      <c r="M6" t="s">
        <v>462</v>
      </c>
      <c r="N6" t="s">
        <v>6178</v>
      </c>
      <c r="O6" t="s">
        <v>2721</v>
      </c>
    </row>
    <row r="7" spans="1:15" x14ac:dyDescent="0.25">
      <c r="A7" t="s">
        <v>466</v>
      </c>
      <c r="B7" t="s">
        <v>4035</v>
      </c>
      <c r="C7">
        <v>56860</v>
      </c>
      <c r="D7" t="s">
        <v>4036</v>
      </c>
      <c r="E7" t="s">
        <v>467</v>
      </c>
      <c r="F7" t="s">
        <v>2721</v>
      </c>
      <c r="G7" t="s">
        <v>1887</v>
      </c>
      <c r="H7" t="s">
        <v>2801</v>
      </c>
      <c r="I7" t="s">
        <v>1887</v>
      </c>
      <c r="J7" t="s">
        <v>1887</v>
      </c>
      <c r="K7">
        <v>18</v>
      </c>
      <c r="L7" t="s">
        <v>6</v>
      </c>
      <c r="M7" t="s">
        <v>465</v>
      </c>
      <c r="N7" t="s">
        <v>6178</v>
      </c>
      <c r="O7" t="s">
        <v>6180</v>
      </c>
    </row>
    <row r="8" spans="1:15" x14ac:dyDescent="0.25">
      <c r="A8" t="s">
        <v>469</v>
      </c>
      <c r="B8" t="s">
        <v>4037</v>
      </c>
      <c r="C8">
        <v>56893</v>
      </c>
      <c r="D8" t="s">
        <v>4038</v>
      </c>
      <c r="E8" t="s">
        <v>470</v>
      </c>
      <c r="F8" t="s">
        <v>2721</v>
      </c>
      <c r="G8" t="s">
        <v>1887</v>
      </c>
      <c r="H8" t="s">
        <v>2802</v>
      </c>
      <c r="I8" t="s">
        <v>1887</v>
      </c>
      <c r="J8" t="s">
        <v>1887</v>
      </c>
      <c r="K8">
        <v>24</v>
      </c>
      <c r="L8" t="s">
        <v>6</v>
      </c>
      <c r="M8" t="s">
        <v>468</v>
      </c>
      <c r="N8" t="s">
        <v>6178</v>
      </c>
      <c r="O8" t="s">
        <v>6180</v>
      </c>
    </row>
    <row r="9" spans="1:15" x14ac:dyDescent="0.25">
      <c r="A9" t="s">
        <v>478</v>
      </c>
      <c r="B9" t="s">
        <v>4039</v>
      </c>
      <c r="C9">
        <v>57103</v>
      </c>
      <c r="D9" t="s">
        <v>4040</v>
      </c>
      <c r="E9" t="s">
        <v>479</v>
      </c>
      <c r="F9" t="s">
        <v>2721</v>
      </c>
      <c r="G9" t="s">
        <v>1887</v>
      </c>
      <c r="H9" t="s">
        <v>479</v>
      </c>
      <c r="I9" t="s">
        <v>1887</v>
      </c>
      <c r="J9" t="s">
        <v>1887</v>
      </c>
      <c r="K9">
        <v>21</v>
      </c>
      <c r="L9" t="s">
        <v>6</v>
      </c>
      <c r="M9" t="s">
        <v>477</v>
      </c>
      <c r="N9" t="s">
        <v>6178</v>
      </c>
      <c r="O9" t="s">
        <v>6180</v>
      </c>
    </row>
    <row r="10" spans="1:15" x14ac:dyDescent="0.25">
      <c r="A10" t="s">
        <v>481</v>
      </c>
      <c r="B10" t="s">
        <v>5139</v>
      </c>
      <c r="C10">
        <v>57136</v>
      </c>
      <c r="D10" t="s">
        <v>5140</v>
      </c>
      <c r="E10" t="s">
        <v>482</v>
      </c>
      <c r="F10" t="s">
        <v>2721</v>
      </c>
      <c r="G10" t="s">
        <v>1887</v>
      </c>
      <c r="H10" t="s">
        <v>482</v>
      </c>
      <c r="I10" t="s">
        <v>1887</v>
      </c>
      <c r="J10" t="s">
        <v>2720</v>
      </c>
      <c r="K10">
        <v>9</v>
      </c>
      <c r="L10" t="s">
        <v>22</v>
      </c>
      <c r="M10" t="s">
        <v>480</v>
      </c>
      <c r="N10" t="s">
        <v>6178</v>
      </c>
      <c r="O10" t="s">
        <v>6181</v>
      </c>
    </row>
    <row r="11" spans="1:15" x14ac:dyDescent="0.25">
      <c r="A11" t="s">
        <v>235</v>
      </c>
      <c r="B11" t="s">
        <v>3803</v>
      </c>
      <c r="C11">
        <v>57556</v>
      </c>
      <c r="D11" t="s">
        <v>3804</v>
      </c>
      <c r="E11" t="s">
        <v>236</v>
      </c>
      <c r="F11" t="s">
        <v>2721</v>
      </c>
      <c r="G11" t="s">
        <v>2720</v>
      </c>
      <c r="H11" t="s">
        <v>2726</v>
      </c>
      <c r="I11" t="s">
        <v>1887</v>
      </c>
      <c r="J11" t="s">
        <v>1887</v>
      </c>
      <c r="K11">
        <v>7</v>
      </c>
      <c r="L11" t="s">
        <v>2721</v>
      </c>
      <c r="M11" t="s">
        <v>234</v>
      </c>
      <c r="N11" t="s">
        <v>6178</v>
      </c>
      <c r="O11" t="s">
        <v>2721</v>
      </c>
    </row>
    <row r="12" spans="1:15" x14ac:dyDescent="0.25">
      <c r="A12" t="s">
        <v>484</v>
      </c>
      <c r="B12" t="s">
        <v>4041</v>
      </c>
      <c r="C12">
        <v>57885</v>
      </c>
      <c r="D12" t="s">
        <v>4042</v>
      </c>
      <c r="E12" t="s">
        <v>485</v>
      </c>
      <c r="F12" t="s">
        <v>2721</v>
      </c>
      <c r="G12" t="s">
        <v>1887</v>
      </c>
      <c r="H12" t="s">
        <v>2803</v>
      </c>
      <c r="I12" t="s">
        <v>1887</v>
      </c>
      <c r="J12" t="s">
        <v>1887</v>
      </c>
      <c r="K12">
        <v>45</v>
      </c>
      <c r="L12" t="s">
        <v>6</v>
      </c>
      <c r="M12" t="s">
        <v>483</v>
      </c>
      <c r="N12" t="s">
        <v>6178</v>
      </c>
      <c r="O12" t="s">
        <v>6180</v>
      </c>
    </row>
    <row r="13" spans="1:15" x14ac:dyDescent="0.25">
      <c r="A13" t="s">
        <v>1589</v>
      </c>
      <c r="B13" t="s">
        <v>4043</v>
      </c>
      <c r="C13">
        <v>58082</v>
      </c>
      <c r="D13" t="s">
        <v>4044</v>
      </c>
      <c r="E13" t="s">
        <v>1590</v>
      </c>
      <c r="F13" t="s">
        <v>2721</v>
      </c>
      <c r="G13" t="s">
        <v>1887</v>
      </c>
      <c r="H13" t="s">
        <v>2804</v>
      </c>
      <c r="I13" t="s">
        <v>1887</v>
      </c>
      <c r="J13" t="s">
        <v>1887</v>
      </c>
      <c r="K13">
        <v>26</v>
      </c>
      <c r="L13" t="s">
        <v>6</v>
      </c>
      <c r="M13" t="s">
        <v>1588</v>
      </c>
      <c r="N13" t="s">
        <v>6178</v>
      </c>
      <c r="O13" t="s">
        <v>6180</v>
      </c>
    </row>
    <row r="14" spans="1:15" x14ac:dyDescent="0.25">
      <c r="A14" t="s">
        <v>1595</v>
      </c>
      <c r="B14" t="s">
        <v>4045</v>
      </c>
      <c r="C14">
        <v>58559</v>
      </c>
      <c r="D14" t="s">
        <v>4046</v>
      </c>
      <c r="E14" t="s">
        <v>1596</v>
      </c>
      <c r="F14" t="s">
        <v>2721</v>
      </c>
      <c r="G14" t="s">
        <v>2720</v>
      </c>
      <c r="H14" t="s">
        <v>2805</v>
      </c>
      <c r="I14" t="s">
        <v>1887</v>
      </c>
      <c r="J14" t="s">
        <v>1887</v>
      </c>
      <c r="K14">
        <v>26</v>
      </c>
      <c r="L14" t="s">
        <v>6</v>
      </c>
      <c r="M14" t="s">
        <v>1594</v>
      </c>
      <c r="N14" t="s">
        <v>6178</v>
      </c>
      <c r="O14" t="s">
        <v>2721</v>
      </c>
    </row>
    <row r="15" spans="1:15" x14ac:dyDescent="0.25">
      <c r="A15" t="s">
        <v>520</v>
      </c>
      <c r="B15" t="s">
        <v>4983</v>
      </c>
      <c r="C15">
        <v>59676</v>
      </c>
      <c r="D15" t="s">
        <v>4984</v>
      </c>
      <c r="E15" t="s">
        <v>521</v>
      </c>
      <c r="F15" t="s">
        <v>2721</v>
      </c>
      <c r="G15" t="s">
        <v>1887</v>
      </c>
      <c r="H15" t="s">
        <v>3100</v>
      </c>
      <c r="I15" t="s">
        <v>1887</v>
      </c>
      <c r="J15" t="s">
        <v>1887</v>
      </c>
      <c r="K15">
        <v>14</v>
      </c>
      <c r="L15" t="s">
        <v>36</v>
      </c>
      <c r="M15" t="s">
        <v>519</v>
      </c>
      <c r="N15" t="s">
        <v>6178</v>
      </c>
      <c r="O15" t="s">
        <v>6182</v>
      </c>
    </row>
    <row r="16" spans="1:15" x14ac:dyDescent="0.25">
      <c r="A16" t="s">
        <v>31</v>
      </c>
      <c r="B16" t="s">
        <v>4047</v>
      </c>
      <c r="C16">
        <v>60297</v>
      </c>
      <c r="D16" t="s">
        <v>4048</v>
      </c>
      <c r="E16" t="s">
        <v>32</v>
      </c>
      <c r="F16" t="s">
        <v>2721</v>
      </c>
      <c r="G16" t="s">
        <v>1887</v>
      </c>
      <c r="H16" t="s">
        <v>32</v>
      </c>
      <c r="I16" t="s">
        <v>1887</v>
      </c>
      <c r="J16" t="s">
        <v>1887</v>
      </c>
      <c r="K16">
        <v>5</v>
      </c>
      <c r="L16" t="s">
        <v>6</v>
      </c>
      <c r="M16" t="s">
        <v>30</v>
      </c>
      <c r="N16" t="s">
        <v>6178</v>
      </c>
      <c r="O16" t="s">
        <v>6180</v>
      </c>
    </row>
    <row r="17" spans="1:15" x14ac:dyDescent="0.25">
      <c r="A17" t="s">
        <v>361</v>
      </c>
      <c r="B17" t="s">
        <v>4049</v>
      </c>
      <c r="C17">
        <v>63058</v>
      </c>
      <c r="D17" t="s">
        <v>4050</v>
      </c>
      <c r="E17" t="s">
        <v>362</v>
      </c>
      <c r="F17" t="s">
        <v>2721</v>
      </c>
      <c r="G17" t="s">
        <v>1887</v>
      </c>
      <c r="H17" t="s">
        <v>2806</v>
      </c>
      <c r="I17" t="s">
        <v>1887</v>
      </c>
      <c r="J17" t="s">
        <v>1887</v>
      </c>
      <c r="K17">
        <v>36</v>
      </c>
      <c r="L17" t="s">
        <v>6</v>
      </c>
      <c r="M17" t="s">
        <v>360</v>
      </c>
      <c r="N17" t="s">
        <v>6178</v>
      </c>
      <c r="O17" t="s">
        <v>6180</v>
      </c>
    </row>
    <row r="18" spans="1:15" x14ac:dyDescent="0.25">
      <c r="A18" t="s">
        <v>238</v>
      </c>
      <c r="B18" t="s">
        <v>3687</v>
      </c>
      <c r="C18">
        <v>64028</v>
      </c>
      <c r="D18" t="s">
        <v>3688</v>
      </c>
      <c r="E18" t="s">
        <v>239</v>
      </c>
      <c r="F18" t="s">
        <v>2721</v>
      </c>
      <c r="G18" t="s">
        <v>1887</v>
      </c>
      <c r="H18" t="s">
        <v>3226</v>
      </c>
      <c r="I18" t="s">
        <v>2720</v>
      </c>
      <c r="J18" t="s">
        <v>1887</v>
      </c>
      <c r="K18">
        <v>36</v>
      </c>
      <c r="L18" t="s">
        <v>29</v>
      </c>
      <c r="M18" t="s">
        <v>237</v>
      </c>
      <c r="N18" t="s">
        <v>6178</v>
      </c>
      <c r="O18" t="s">
        <v>6182</v>
      </c>
    </row>
    <row r="19" spans="1:15" x14ac:dyDescent="0.25">
      <c r="A19" t="s">
        <v>1604</v>
      </c>
      <c r="B19" t="s">
        <v>4985</v>
      </c>
      <c r="C19">
        <v>64175</v>
      </c>
      <c r="D19" t="s">
        <v>4986</v>
      </c>
      <c r="E19" t="s">
        <v>1605</v>
      </c>
      <c r="F19" t="s">
        <v>2721</v>
      </c>
      <c r="G19" t="s">
        <v>2720</v>
      </c>
      <c r="H19" t="s">
        <v>1605</v>
      </c>
      <c r="I19" t="s">
        <v>1887</v>
      </c>
      <c r="J19" t="s">
        <v>1887</v>
      </c>
      <c r="K19">
        <v>3</v>
      </c>
      <c r="L19" t="s">
        <v>36</v>
      </c>
      <c r="M19" t="s">
        <v>1603</v>
      </c>
      <c r="N19" t="s">
        <v>6178</v>
      </c>
      <c r="O19" t="s">
        <v>2721</v>
      </c>
    </row>
    <row r="20" spans="1:15" x14ac:dyDescent="0.25">
      <c r="A20" t="s">
        <v>367</v>
      </c>
      <c r="B20" t="s">
        <v>3805</v>
      </c>
      <c r="C20">
        <v>64197</v>
      </c>
      <c r="D20" t="s">
        <v>3806</v>
      </c>
      <c r="E20" t="s">
        <v>368</v>
      </c>
      <c r="F20" t="s">
        <v>2721</v>
      </c>
      <c r="G20" t="s">
        <v>2720</v>
      </c>
      <c r="H20" t="s">
        <v>368</v>
      </c>
      <c r="I20" t="s">
        <v>1887</v>
      </c>
      <c r="J20" t="s">
        <v>1887</v>
      </c>
      <c r="K20">
        <v>7</v>
      </c>
      <c r="L20" t="s">
        <v>2721</v>
      </c>
      <c r="M20" t="s">
        <v>366</v>
      </c>
      <c r="N20" t="s">
        <v>6178</v>
      </c>
      <c r="O20" t="s">
        <v>2721</v>
      </c>
    </row>
    <row r="21" spans="1:15" x14ac:dyDescent="0.25">
      <c r="A21" t="s">
        <v>308</v>
      </c>
      <c r="B21" t="s">
        <v>5141</v>
      </c>
      <c r="C21">
        <v>67685</v>
      </c>
      <c r="D21" t="s">
        <v>5142</v>
      </c>
      <c r="E21" t="s">
        <v>309</v>
      </c>
      <c r="F21" t="s">
        <v>2721</v>
      </c>
      <c r="G21" t="s">
        <v>2720</v>
      </c>
      <c r="H21" t="s">
        <v>309</v>
      </c>
      <c r="I21" t="s">
        <v>1887</v>
      </c>
      <c r="J21" t="s">
        <v>2720</v>
      </c>
      <c r="K21">
        <v>7</v>
      </c>
      <c r="L21" t="s">
        <v>22</v>
      </c>
      <c r="M21" t="s">
        <v>307</v>
      </c>
      <c r="N21" t="s">
        <v>6178</v>
      </c>
      <c r="O21" t="s">
        <v>2721</v>
      </c>
    </row>
    <row r="22" spans="1:15" x14ac:dyDescent="0.25">
      <c r="A22" t="s">
        <v>216</v>
      </c>
      <c r="B22" t="s">
        <v>3539</v>
      </c>
      <c r="C22">
        <v>68042</v>
      </c>
      <c r="D22" t="s">
        <v>3540</v>
      </c>
      <c r="E22" t="s">
        <v>217</v>
      </c>
      <c r="F22" t="s">
        <v>2721</v>
      </c>
      <c r="G22" t="s">
        <v>1887</v>
      </c>
      <c r="H22" t="s">
        <v>3303</v>
      </c>
      <c r="I22" t="s">
        <v>2720</v>
      </c>
      <c r="J22" t="s">
        <v>1887</v>
      </c>
      <c r="K22">
        <v>26</v>
      </c>
      <c r="L22" t="s">
        <v>6</v>
      </c>
      <c r="M22" t="s">
        <v>215</v>
      </c>
      <c r="N22" t="s">
        <v>6178</v>
      </c>
      <c r="O22" t="s">
        <v>6180</v>
      </c>
    </row>
    <row r="23" spans="1:15" x14ac:dyDescent="0.25">
      <c r="A23" t="s">
        <v>1639</v>
      </c>
      <c r="B23" t="s">
        <v>3807</v>
      </c>
      <c r="C23">
        <v>68268</v>
      </c>
      <c r="D23" t="s">
        <v>3808</v>
      </c>
      <c r="E23" t="s">
        <v>1640</v>
      </c>
      <c r="F23" t="s">
        <v>2721</v>
      </c>
      <c r="G23" t="s">
        <v>1887</v>
      </c>
      <c r="H23" t="s">
        <v>2727</v>
      </c>
      <c r="I23" t="s">
        <v>1887</v>
      </c>
      <c r="J23" t="s">
        <v>1887</v>
      </c>
      <c r="K23">
        <v>36</v>
      </c>
      <c r="L23" t="s">
        <v>2721</v>
      </c>
      <c r="M23" t="s">
        <v>1638</v>
      </c>
      <c r="N23" t="s">
        <v>6178</v>
      </c>
      <c r="O23" t="s">
        <v>2721</v>
      </c>
    </row>
    <row r="24" spans="1:15" x14ac:dyDescent="0.25">
      <c r="A24" t="s">
        <v>1642</v>
      </c>
      <c r="B24" t="s">
        <v>4051</v>
      </c>
      <c r="C24">
        <v>70553</v>
      </c>
      <c r="D24" t="s">
        <v>4052</v>
      </c>
      <c r="E24" t="s">
        <v>1643</v>
      </c>
      <c r="F24" t="s">
        <v>2721</v>
      </c>
      <c r="G24" t="s">
        <v>1887</v>
      </c>
      <c r="H24" t="s">
        <v>2807</v>
      </c>
      <c r="I24" t="s">
        <v>1887</v>
      </c>
      <c r="J24" t="s">
        <v>1887</v>
      </c>
      <c r="K24">
        <v>21</v>
      </c>
      <c r="L24" t="s">
        <v>6</v>
      </c>
      <c r="M24" t="s">
        <v>1641</v>
      </c>
      <c r="N24" t="s">
        <v>6178</v>
      </c>
      <c r="O24" t="s">
        <v>6180</v>
      </c>
    </row>
    <row r="25" spans="1:15" x14ac:dyDescent="0.25">
      <c r="A25" t="s">
        <v>1645</v>
      </c>
      <c r="B25" t="s">
        <v>4845</v>
      </c>
      <c r="C25">
        <v>71238</v>
      </c>
      <c r="D25" t="s">
        <v>4846</v>
      </c>
      <c r="E25" t="s">
        <v>1646</v>
      </c>
      <c r="F25" t="s">
        <v>2721</v>
      </c>
      <c r="G25" t="s">
        <v>1887</v>
      </c>
      <c r="H25" t="s">
        <v>1646</v>
      </c>
      <c r="I25" t="s">
        <v>1887</v>
      </c>
      <c r="J25" t="s">
        <v>1887</v>
      </c>
      <c r="K25">
        <v>4</v>
      </c>
      <c r="L25" t="s">
        <v>29</v>
      </c>
      <c r="M25" t="s">
        <v>1644</v>
      </c>
      <c r="N25" t="s">
        <v>6178</v>
      </c>
      <c r="O25" t="s">
        <v>6182</v>
      </c>
    </row>
    <row r="26" spans="1:15" x14ac:dyDescent="0.25">
      <c r="A26" t="s">
        <v>460</v>
      </c>
      <c r="B26" t="s">
        <v>3809</v>
      </c>
      <c r="C26">
        <v>71363</v>
      </c>
      <c r="D26" t="s">
        <v>3810</v>
      </c>
      <c r="E26" t="s">
        <v>461</v>
      </c>
      <c r="F26" t="s">
        <v>2721</v>
      </c>
      <c r="G26" t="s">
        <v>2720</v>
      </c>
      <c r="H26" t="s">
        <v>461</v>
      </c>
      <c r="I26" t="s">
        <v>1887</v>
      </c>
      <c r="J26" t="s">
        <v>1887</v>
      </c>
      <c r="K26">
        <v>5</v>
      </c>
      <c r="L26" t="s">
        <v>2721</v>
      </c>
      <c r="M26" t="s">
        <v>459</v>
      </c>
      <c r="N26" t="s">
        <v>6178</v>
      </c>
      <c r="O26" t="s">
        <v>2721</v>
      </c>
    </row>
    <row r="27" spans="1:15" x14ac:dyDescent="0.25">
      <c r="A27" t="s">
        <v>1660</v>
      </c>
      <c r="B27" t="s">
        <v>3407</v>
      </c>
      <c r="C27">
        <v>71487</v>
      </c>
      <c r="D27" t="s">
        <v>3408</v>
      </c>
      <c r="E27" t="s">
        <v>1661</v>
      </c>
      <c r="F27" t="s">
        <v>2721</v>
      </c>
      <c r="G27" t="s">
        <v>1887</v>
      </c>
      <c r="H27" t="s">
        <v>3247</v>
      </c>
      <c r="I27" t="s">
        <v>2720</v>
      </c>
      <c r="J27" t="s">
        <v>1887</v>
      </c>
      <c r="K27">
        <v>7</v>
      </c>
      <c r="L27" t="s">
        <v>2721</v>
      </c>
      <c r="M27" t="s">
        <v>1659</v>
      </c>
      <c r="N27" t="s">
        <v>6178</v>
      </c>
      <c r="O27" t="s">
        <v>2721</v>
      </c>
    </row>
    <row r="28" spans="1:15" x14ac:dyDescent="0.25">
      <c r="A28" t="s">
        <v>1701</v>
      </c>
      <c r="B28" t="s">
        <v>4053</v>
      </c>
      <c r="C28">
        <v>72184</v>
      </c>
      <c r="D28" t="s">
        <v>4054</v>
      </c>
      <c r="E28" t="s">
        <v>1702</v>
      </c>
      <c r="F28" t="s">
        <v>2721</v>
      </c>
      <c r="G28" t="s">
        <v>1887</v>
      </c>
      <c r="H28" t="s">
        <v>2808</v>
      </c>
      <c r="I28" t="s">
        <v>1887</v>
      </c>
      <c r="J28" t="s">
        <v>1887</v>
      </c>
      <c r="K28">
        <v>15</v>
      </c>
      <c r="L28" t="s">
        <v>6</v>
      </c>
      <c r="M28" t="s">
        <v>1700</v>
      </c>
      <c r="N28" t="s">
        <v>6178</v>
      </c>
      <c r="O28" t="s">
        <v>6180</v>
      </c>
    </row>
    <row r="29" spans="1:15" x14ac:dyDescent="0.25">
      <c r="A29" t="s">
        <v>1704</v>
      </c>
      <c r="B29" t="s">
        <v>4055</v>
      </c>
      <c r="C29">
        <v>73223</v>
      </c>
      <c r="D29" t="s">
        <v>4056</v>
      </c>
      <c r="E29" t="s">
        <v>1705</v>
      </c>
      <c r="F29" t="s">
        <v>2721</v>
      </c>
      <c r="G29" t="s">
        <v>1887</v>
      </c>
      <c r="H29" t="s">
        <v>2809</v>
      </c>
      <c r="I29" t="s">
        <v>1887</v>
      </c>
      <c r="J29" t="s">
        <v>1887</v>
      </c>
      <c r="K29">
        <v>27</v>
      </c>
      <c r="L29" t="s">
        <v>6</v>
      </c>
      <c r="M29" t="s">
        <v>1703</v>
      </c>
      <c r="N29" t="s">
        <v>6178</v>
      </c>
      <c r="O29" t="s">
        <v>6180</v>
      </c>
    </row>
    <row r="30" spans="1:15" x14ac:dyDescent="0.25">
      <c r="A30" t="s">
        <v>1692</v>
      </c>
      <c r="B30" t="s">
        <v>4057</v>
      </c>
      <c r="C30">
        <v>74793</v>
      </c>
      <c r="D30" t="s">
        <v>4058</v>
      </c>
      <c r="E30" t="s">
        <v>1693</v>
      </c>
      <c r="F30" t="s">
        <v>2721</v>
      </c>
      <c r="G30" t="s">
        <v>1887</v>
      </c>
      <c r="H30" t="s">
        <v>2810</v>
      </c>
      <c r="I30" t="s">
        <v>1887</v>
      </c>
      <c r="J30" t="s">
        <v>1887</v>
      </c>
      <c r="K30">
        <v>20</v>
      </c>
      <c r="L30" t="s">
        <v>6</v>
      </c>
      <c r="M30" t="s">
        <v>1691</v>
      </c>
      <c r="N30" t="s">
        <v>6178</v>
      </c>
      <c r="O30" t="s">
        <v>6180</v>
      </c>
    </row>
    <row r="31" spans="1:15" x14ac:dyDescent="0.25">
      <c r="A31" t="s">
        <v>1716</v>
      </c>
      <c r="B31" t="s">
        <v>5143</v>
      </c>
      <c r="C31">
        <v>75127</v>
      </c>
      <c r="D31" t="s">
        <v>5144</v>
      </c>
      <c r="E31" t="s">
        <v>1717</v>
      </c>
      <c r="F31" t="s">
        <v>2721</v>
      </c>
      <c r="G31" t="s">
        <v>1887</v>
      </c>
      <c r="H31" t="s">
        <v>1717</v>
      </c>
      <c r="I31" t="s">
        <v>1887</v>
      </c>
      <c r="J31" t="s">
        <v>2720</v>
      </c>
      <c r="K31">
        <v>6</v>
      </c>
      <c r="L31" t="s">
        <v>22</v>
      </c>
      <c r="M31" t="s">
        <v>1715</v>
      </c>
      <c r="N31" t="s">
        <v>6178</v>
      </c>
      <c r="O31" t="s">
        <v>2721</v>
      </c>
    </row>
    <row r="32" spans="1:15" x14ac:dyDescent="0.25">
      <c r="A32" t="s">
        <v>1739</v>
      </c>
      <c r="B32" t="s">
        <v>3811</v>
      </c>
      <c r="C32">
        <v>75296</v>
      </c>
      <c r="D32" t="s">
        <v>3812</v>
      </c>
      <c r="E32" t="s">
        <v>1740</v>
      </c>
      <c r="F32" t="s">
        <v>2721</v>
      </c>
      <c r="G32" t="s">
        <v>1887</v>
      </c>
      <c r="H32" t="s">
        <v>1740</v>
      </c>
      <c r="I32" t="s">
        <v>1887</v>
      </c>
      <c r="J32" t="s">
        <v>1887</v>
      </c>
      <c r="K32">
        <v>7</v>
      </c>
      <c r="L32" t="s">
        <v>2721</v>
      </c>
      <c r="M32" t="s">
        <v>1738</v>
      </c>
      <c r="N32" t="s">
        <v>6178</v>
      </c>
      <c r="O32" t="s">
        <v>2721</v>
      </c>
    </row>
    <row r="33" spans="1:15" x14ac:dyDescent="0.25">
      <c r="A33" t="s">
        <v>1748</v>
      </c>
      <c r="B33" t="s">
        <v>3445</v>
      </c>
      <c r="C33">
        <v>75570</v>
      </c>
      <c r="D33" t="s">
        <v>3446</v>
      </c>
      <c r="E33" t="s">
        <v>1749</v>
      </c>
      <c r="F33" t="s">
        <v>2721</v>
      </c>
      <c r="G33" t="s">
        <v>1887</v>
      </c>
      <c r="H33" t="s">
        <v>3266</v>
      </c>
      <c r="I33" t="s">
        <v>2720</v>
      </c>
      <c r="J33" t="s">
        <v>2720</v>
      </c>
      <c r="K33">
        <v>18</v>
      </c>
      <c r="L33" t="s">
        <v>6</v>
      </c>
      <c r="M33" t="s">
        <v>1747</v>
      </c>
      <c r="N33" t="s">
        <v>6178</v>
      </c>
      <c r="O33" t="s">
        <v>6180</v>
      </c>
    </row>
    <row r="34" spans="1:15" x14ac:dyDescent="0.25">
      <c r="A34" t="s">
        <v>1751</v>
      </c>
      <c r="B34" t="s">
        <v>4007</v>
      </c>
      <c r="C34">
        <v>75763</v>
      </c>
      <c r="D34" t="s">
        <v>4008</v>
      </c>
      <c r="E34" t="s">
        <v>1752</v>
      </c>
      <c r="F34" t="s">
        <v>2721</v>
      </c>
      <c r="G34" t="s">
        <v>1887</v>
      </c>
      <c r="H34" t="s">
        <v>1752</v>
      </c>
      <c r="I34" t="s">
        <v>1887</v>
      </c>
      <c r="J34" t="s">
        <v>2720</v>
      </c>
      <c r="K34">
        <v>12</v>
      </c>
      <c r="L34" t="s">
        <v>6</v>
      </c>
      <c r="M34" t="s">
        <v>1750</v>
      </c>
      <c r="N34" t="s">
        <v>6178</v>
      </c>
      <c r="O34" t="s">
        <v>6180</v>
      </c>
    </row>
    <row r="35" spans="1:15" x14ac:dyDescent="0.25">
      <c r="A35" t="s">
        <v>1651</v>
      </c>
      <c r="B35" t="s">
        <v>4987</v>
      </c>
      <c r="C35">
        <v>75854</v>
      </c>
      <c r="D35" t="s">
        <v>4988</v>
      </c>
      <c r="E35" t="s">
        <v>1652</v>
      </c>
      <c r="F35" t="s">
        <v>2721</v>
      </c>
      <c r="G35" t="s">
        <v>1887</v>
      </c>
      <c r="H35" t="s">
        <v>1652</v>
      </c>
      <c r="I35" t="s">
        <v>1887</v>
      </c>
      <c r="J35" t="s">
        <v>1887</v>
      </c>
      <c r="K35">
        <v>10</v>
      </c>
      <c r="L35" t="s">
        <v>36</v>
      </c>
      <c r="M35" t="s">
        <v>1650</v>
      </c>
      <c r="N35" t="s">
        <v>6178</v>
      </c>
      <c r="O35" t="s">
        <v>2721</v>
      </c>
    </row>
    <row r="36" spans="1:15" x14ac:dyDescent="0.25">
      <c r="A36" t="s">
        <v>1613</v>
      </c>
      <c r="B36" t="s">
        <v>4847</v>
      </c>
      <c r="C36">
        <v>75898</v>
      </c>
      <c r="D36" t="s">
        <v>4848</v>
      </c>
      <c r="E36" t="s">
        <v>1614</v>
      </c>
      <c r="F36" t="s">
        <v>2721</v>
      </c>
      <c r="G36" t="s">
        <v>1887</v>
      </c>
      <c r="H36" t="s">
        <v>3068</v>
      </c>
      <c r="I36" t="s">
        <v>1887</v>
      </c>
      <c r="J36" t="s">
        <v>1887</v>
      </c>
      <c r="K36">
        <v>10</v>
      </c>
      <c r="L36" t="s">
        <v>29</v>
      </c>
      <c r="M36" t="s">
        <v>1612</v>
      </c>
      <c r="N36" t="s">
        <v>6178</v>
      </c>
      <c r="O36" t="s">
        <v>6182</v>
      </c>
    </row>
    <row r="37" spans="1:15" x14ac:dyDescent="0.25">
      <c r="A37" t="s">
        <v>1754</v>
      </c>
      <c r="B37" t="s">
        <v>4059</v>
      </c>
      <c r="C37">
        <v>77714</v>
      </c>
      <c r="D37" t="s">
        <v>4060</v>
      </c>
      <c r="E37" t="s">
        <v>1755</v>
      </c>
      <c r="F37" t="s">
        <v>2721</v>
      </c>
      <c r="G37" t="s">
        <v>1887</v>
      </c>
      <c r="H37" t="s">
        <v>2811</v>
      </c>
      <c r="I37" t="s">
        <v>1887</v>
      </c>
      <c r="J37" t="s">
        <v>1887</v>
      </c>
      <c r="K37">
        <v>17</v>
      </c>
      <c r="L37" t="s">
        <v>6</v>
      </c>
      <c r="M37" t="s">
        <v>1753</v>
      </c>
      <c r="N37" t="s">
        <v>6178</v>
      </c>
      <c r="O37" t="s">
        <v>6180</v>
      </c>
    </row>
    <row r="38" spans="1:15" x14ac:dyDescent="0.25">
      <c r="A38" t="s">
        <v>1663</v>
      </c>
      <c r="B38" t="s">
        <v>4061</v>
      </c>
      <c r="C38">
        <v>77736</v>
      </c>
      <c r="D38" t="s">
        <v>4062</v>
      </c>
      <c r="E38" t="s">
        <v>1664</v>
      </c>
      <c r="F38" t="s">
        <v>2721</v>
      </c>
      <c r="G38" t="s">
        <v>1887</v>
      </c>
      <c r="H38" t="s">
        <v>2812</v>
      </c>
      <c r="I38" t="s">
        <v>1887</v>
      </c>
      <c r="J38" t="s">
        <v>1887</v>
      </c>
      <c r="K38">
        <v>20</v>
      </c>
      <c r="L38" t="s">
        <v>6</v>
      </c>
      <c r="M38" t="s">
        <v>1662</v>
      </c>
      <c r="N38" t="s">
        <v>6178</v>
      </c>
      <c r="O38" t="s">
        <v>6180</v>
      </c>
    </row>
    <row r="39" spans="1:15" x14ac:dyDescent="0.25">
      <c r="A39" t="s">
        <v>1787</v>
      </c>
      <c r="B39" t="s">
        <v>4063</v>
      </c>
      <c r="C39">
        <v>77838</v>
      </c>
      <c r="D39" t="s">
        <v>4064</v>
      </c>
      <c r="E39" t="s">
        <v>1788</v>
      </c>
      <c r="F39" t="s">
        <v>2721</v>
      </c>
      <c r="G39" t="s">
        <v>1887</v>
      </c>
      <c r="H39" t="s">
        <v>2813</v>
      </c>
      <c r="I39" t="s">
        <v>1887</v>
      </c>
      <c r="J39" t="s">
        <v>1887</v>
      </c>
      <c r="K39">
        <v>24</v>
      </c>
      <c r="L39" t="s">
        <v>6</v>
      </c>
      <c r="M39" t="s">
        <v>1786</v>
      </c>
      <c r="N39" t="s">
        <v>6178</v>
      </c>
      <c r="O39" t="s">
        <v>6180</v>
      </c>
    </row>
    <row r="40" spans="1:15" x14ac:dyDescent="0.25">
      <c r="A40" t="s">
        <v>1769</v>
      </c>
      <c r="B40" t="s">
        <v>4065</v>
      </c>
      <c r="C40">
        <v>77861</v>
      </c>
      <c r="D40" t="s">
        <v>4066</v>
      </c>
      <c r="E40" t="s">
        <v>1770</v>
      </c>
      <c r="F40" t="s">
        <v>2721</v>
      </c>
      <c r="G40" t="s">
        <v>1887</v>
      </c>
      <c r="H40" t="s">
        <v>2814</v>
      </c>
      <c r="I40" t="s">
        <v>1887</v>
      </c>
      <c r="J40" t="s">
        <v>1887</v>
      </c>
      <c r="K40">
        <v>12</v>
      </c>
      <c r="L40" t="s">
        <v>6</v>
      </c>
      <c r="M40" t="s">
        <v>1768</v>
      </c>
      <c r="N40" t="s">
        <v>6178</v>
      </c>
      <c r="O40" t="s">
        <v>6180</v>
      </c>
    </row>
    <row r="41" spans="1:15" x14ac:dyDescent="0.25">
      <c r="A41" t="s">
        <v>1526</v>
      </c>
      <c r="B41" t="s">
        <v>4067</v>
      </c>
      <c r="C41">
        <v>78104</v>
      </c>
      <c r="D41" t="s">
        <v>4068</v>
      </c>
      <c r="E41" t="s">
        <v>1527</v>
      </c>
      <c r="F41" t="s">
        <v>2721</v>
      </c>
      <c r="G41" t="s">
        <v>1887</v>
      </c>
      <c r="H41" t="s">
        <v>1527</v>
      </c>
      <c r="I41" t="s">
        <v>1887</v>
      </c>
      <c r="J41" t="s">
        <v>1887</v>
      </c>
      <c r="K41">
        <v>20</v>
      </c>
      <c r="L41" t="s">
        <v>6</v>
      </c>
      <c r="M41" t="s">
        <v>1525</v>
      </c>
      <c r="N41" t="s">
        <v>6178</v>
      </c>
      <c r="O41" t="s">
        <v>6180</v>
      </c>
    </row>
    <row r="42" spans="1:15" x14ac:dyDescent="0.25">
      <c r="A42" t="s">
        <v>1790</v>
      </c>
      <c r="B42" t="s">
        <v>4069</v>
      </c>
      <c r="C42">
        <v>78160</v>
      </c>
      <c r="D42" t="s">
        <v>4070</v>
      </c>
      <c r="E42" t="s">
        <v>1791</v>
      </c>
      <c r="F42" t="s">
        <v>2721</v>
      </c>
      <c r="G42" t="s">
        <v>1887</v>
      </c>
      <c r="H42" t="s">
        <v>1791</v>
      </c>
      <c r="I42" t="s">
        <v>1887</v>
      </c>
      <c r="J42" t="s">
        <v>1887</v>
      </c>
      <c r="K42">
        <v>46</v>
      </c>
      <c r="L42" t="s">
        <v>6</v>
      </c>
      <c r="M42" t="s">
        <v>1789</v>
      </c>
      <c r="N42" t="s">
        <v>6178</v>
      </c>
      <c r="O42" t="s">
        <v>6180</v>
      </c>
    </row>
    <row r="43" spans="1:15" x14ac:dyDescent="0.25">
      <c r="A43" t="s">
        <v>1757</v>
      </c>
      <c r="B43" t="s">
        <v>4989</v>
      </c>
      <c r="C43">
        <v>78273</v>
      </c>
      <c r="D43" t="s">
        <v>4990</v>
      </c>
      <c r="E43" t="s">
        <v>1758</v>
      </c>
      <c r="F43" t="s">
        <v>2721</v>
      </c>
      <c r="G43" t="s">
        <v>1887</v>
      </c>
      <c r="H43" t="s">
        <v>3101</v>
      </c>
      <c r="I43" t="s">
        <v>1887</v>
      </c>
      <c r="J43" t="s">
        <v>1887</v>
      </c>
      <c r="K43">
        <v>14</v>
      </c>
      <c r="L43" t="s">
        <v>36</v>
      </c>
      <c r="M43" t="s">
        <v>1756</v>
      </c>
      <c r="N43" t="s">
        <v>6178</v>
      </c>
      <c r="O43" t="s">
        <v>6181</v>
      </c>
    </row>
    <row r="44" spans="1:15" x14ac:dyDescent="0.25">
      <c r="A44" t="s">
        <v>1654</v>
      </c>
      <c r="B44" t="s">
        <v>5151</v>
      </c>
      <c r="C44">
        <v>78513</v>
      </c>
      <c r="D44" t="s">
        <v>5152</v>
      </c>
      <c r="E44" t="s">
        <v>1655</v>
      </c>
      <c r="F44" t="s">
        <v>2721</v>
      </c>
      <c r="G44" t="s">
        <v>1887</v>
      </c>
      <c r="H44" t="s">
        <v>1655</v>
      </c>
      <c r="I44" t="s">
        <v>1887</v>
      </c>
      <c r="J44" t="s">
        <v>1887</v>
      </c>
      <c r="K44">
        <v>31</v>
      </c>
      <c r="L44" t="s">
        <v>22</v>
      </c>
      <c r="M44" t="s">
        <v>1653</v>
      </c>
      <c r="N44" t="s">
        <v>6178</v>
      </c>
      <c r="O44" t="s">
        <v>6180</v>
      </c>
    </row>
    <row r="45" spans="1:15" x14ac:dyDescent="0.25">
      <c r="A45" t="s">
        <v>1796</v>
      </c>
      <c r="B45" t="s">
        <v>5153</v>
      </c>
      <c r="C45">
        <v>78671</v>
      </c>
      <c r="D45" t="s">
        <v>5154</v>
      </c>
      <c r="E45" t="s">
        <v>1797</v>
      </c>
      <c r="F45" t="s">
        <v>2721</v>
      </c>
      <c r="G45" t="s">
        <v>1887</v>
      </c>
      <c r="H45" t="s">
        <v>1797</v>
      </c>
      <c r="I45" t="s">
        <v>1887</v>
      </c>
      <c r="J45" t="s">
        <v>1887</v>
      </c>
      <c r="K45">
        <v>23</v>
      </c>
      <c r="L45" t="s">
        <v>22</v>
      </c>
      <c r="M45" t="s">
        <v>1795</v>
      </c>
      <c r="N45" t="s">
        <v>6178</v>
      </c>
      <c r="O45" t="s">
        <v>6180</v>
      </c>
    </row>
    <row r="46" spans="1:15" x14ac:dyDescent="0.25">
      <c r="A46" t="s">
        <v>1799</v>
      </c>
      <c r="B46" t="s">
        <v>4991</v>
      </c>
      <c r="C46">
        <v>78706</v>
      </c>
      <c r="D46" t="s">
        <v>4992</v>
      </c>
      <c r="E46" t="s">
        <v>1800</v>
      </c>
      <c r="F46" t="s">
        <v>2721</v>
      </c>
      <c r="G46" t="s">
        <v>1887</v>
      </c>
      <c r="H46" t="s">
        <v>3102</v>
      </c>
      <c r="I46" t="s">
        <v>1887</v>
      </c>
      <c r="J46" t="s">
        <v>1887</v>
      </c>
      <c r="K46">
        <v>19</v>
      </c>
      <c r="L46" t="s">
        <v>36</v>
      </c>
      <c r="M46" t="s">
        <v>1798</v>
      </c>
      <c r="N46" t="s">
        <v>6178</v>
      </c>
      <c r="O46" t="s">
        <v>6181</v>
      </c>
    </row>
    <row r="47" spans="1:15" x14ac:dyDescent="0.25">
      <c r="A47" t="s">
        <v>1781</v>
      </c>
      <c r="B47" t="s">
        <v>4993</v>
      </c>
      <c r="C47">
        <v>78831</v>
      </c>
      <c r="D47" t="s">
        <v>4994</v>
      </c>
      <c r="E47" t="s">
        <v>1782</v>
      </c>
      <c r="F47" t="s">
        <v>2721</v>
      </c>
      <c r="G47" t="s">
        <v>2720</v>
      </c>
      <c r="H47" t="s">
        <v>1782</v>
      </c>
      <c r="I47" t="s">
        <v>1887</v>
      </c>
      <c r="J47" t="s">
        <v>1887</v>
      </c>
      <c r="K47">
        <v>7</v>
      </c>
      <c r="L47" t="s">
        <v>36</v>
      </c>
      <c r="M47" t="s">
        <v>1780</v>
      </c>
      <c r="N47" t="s">
        <v>6178</v>
      </c>
      <c r="O47" t="s">
        <v>2721</v>
      </c>
    </row>
    <row r="48" spans="1:15" x14ac:dyDescent="0.25">
      <c r="A48" t="s">
        <v>1802</v>
      </c>
      <c r="B48" t="s">
        <v>3813</v>
      </c>
      <c r="C48">
        <v>78864</v>
      </c>
      <c r="D48" t="s">
        <v>3814</v>
      </c>
      <c r="E48" t="s">
        <v>1803</v>
      </c>
      <c r="F48" t="s">
        <v>2721</v>
      </c>
      <c r="G48" t="s">
        <v>1887</v>
      </c>
      <c r="H48" t="s">
        <v>1803</v>
      </c>
      <c r="I48" t="s">
        <v>1887</v>
      </c>
      <c r="J48" t="s">
        <v>1887</v>
      </c>
      <c r="K48">
        <v>8</v>
      </c>
      <c r="L48" t="s">
        <v>2721</v>
      </c>
      <c r="M48" t="s">
        <v>1801</v>
      </c>
      <c r="N48" t="s">
        <v>6178</v>
      </c>
      <c r="O48" t="s">
        <v>2721</v>
      </c>
    </row>
    <row r="49" spans="1:19" x14ac:dyDescent="0.25">
      <c r="A49" t="s">
        <v>1805</v>
      </c>
      <c r="B49" t="s">
        <v>3815</v>
      </c>
      <c r="C49">
        <v>78922</v>
      </c>
      <c r="D49" t="s">
        <v>3816</v>
      </c>
      <c r="E49" t="s">
        <v>1806</v>
      </c>
      <c r="F49" t="s">
        <v>2721</v>
      </c>
      <c r="G49" t="s">
        <v>2720</v>
      </c>
      <c r="H49" t="s">
        <v>1806</v>
      </c>
      <c r="I49" t="s">
        <v>1887</v>
      </c>
      <c r="J49" t="s">
        <v>1887</v>
      </c>
      <c r="K49">
        <v>7</v>
      </c>
      <c r="L49" t="s">
        <v>2721</v>
      </c>
      <c r="M49" t="s">
        <v>1804</v>
      </c>
      <c r="N49" t="s">
        <v>6178</v>
      </c>
      <c r="O49" t="s">
        <v>2721</v>
      </c>
    </row>
    <row r="50" spans="1:19" x14ac:dyDescent="0.25">
      <c r="A50" t="s">
        <v>1811</v>
      </c>
      <c r="B50" t="s">
        <v>4995</v>
      </c>
      <c r="C50">
        <v>79061</v>
      </c>
      <c r="D50" t="s">
        <v>4996</v>
      </c>
      <c r="E50" t="s">
        <v>1812</v>
      </c>
      <c r="F50" t="s">
        <v>2721</v>
      </c>
      <c r="G50" t="s">
        <v>1887</v>
      </c>
      <c r="H50" t="s">
        <v>3103</v>
      </c>
      <c r="I50" t="s">
        <v>1887</v>
      </c>
      <c r="J50" t="s">
        <v>1887</v>
      </c>
      <c r="K50">
        <v>9</v>
      </c>
      <c r="L50" t="s">
        <v>36</v>
      </c>
      <c r="M50" t="s">
        <v>1810</v>
      </c>
      <c r="N50" t="s">
        <v>6178</v>
      </c>
      <c r="O50" t="s">
        <v>2721</v>
      </c>
    </row>
    <row r="51" spans="1:19" x14ac:dyDescent="0.25">
      <c r="A51" t="s">
        <v>1814</v>
      </c>
      <c r="B51" t="s">
        <v>4997</v>
      </c>
      <c r="C51">
        <v>79072</v>
      </c>
      <c r="D51" t="s">
        <v>4998</v>
      </c>
      <c r="E51" t="s">
        <v>1815</v>
      </c>
      <c r="F51" t="s">
        <v>2721</v>
      </c>
      <c r="G51" t="s">
        <v>1887</v>
      </c>
      <c r="H51" t="s">
        <v>3104</v>
      </c>
      <c r="I51" t="s">
        <v>1887</v>
      </c>
      <c r="J51" t="s">
        <v>1887</v>
      </c>
      <c r="K51">
        <v>9</v>
      </c>
      <c r="L51" t="s">
        <v>36</v>
      </c>
      <c r="M51" t="s">
        <v>1813</v>
      </c>
      <c r="N51" t="s">
        <v>6178</v>
      </c>
      <c r="O51" t="s">
        <v>6181</v>
      </c>
      <c r="R51" s="4"/>
      <c r="S51" s="4"/>
    </row>
    <row r="52" spans="1:19" x14ac:dyDescent="0.25">
      <c r="A52" t="s">
        <v>1820</v>
      </c>
      <c r="B52" t="s">
        <v>4999</v>
      </c>
      <c r="C52">
        <v>79141</v>
      </c>
      <c r="D52" t="s">
        <v>5000</v>
      </c>
      <c r="E52" t="s">
        <v>1821</v>
      </c>
      <c r="F52" t="s">
        <v>2721</v>
      </c>
      <c r="G52" t="s">
        <v>2720</v>
      </c>
      <c r="H52" t="s">
        <v>3105</v>
      </c>
      <c r="I52" t="s">
        <v>1887</v>
      </c>
      <c r="J52" t="s">
        <v>1887</v>
      </c>
      <c r="K52">
        <v>8</v>
      </c>
      <c r="L52" t="s">
        <v>36</v>
      </c>
      <c r="M52" t="s">
        <v>1819</v>
      </c>
      <c r="N52" t="s">
        <v>6178</v>
      </c>
      <c r="O52" t="s">
        <v>2721</v>
      </c>
      <c r="R52" s="4"/>
      <c r="S52" s="4"/>
    </row>
    <row r="53" spans="1:19" x14ac:dyDescent="0.25">
      <c r="A53" t="s">
        <v>1823</v>
      </c>
      <c r="B53" t="s">
        <v>5001</v>
      </c>
      <c r="C53">
        <v>79209</v>
      </c>
      <c r="D53" t="s">
        <v>5002</v>
      </c>
      <c r="E53" t="s">
        <v>1824</v>
      </c>
      <c r="F53" t="s">
        <v>2721</v>
      </c>
      <c r="G53" t="s">
        <v>2720</v>
      </c>
      <c r="H53" t="s">
        <v>3106</v>
      </c>
      <c r="I53" t="s">
        <v>1887</v>
      </c>
      <c r="J53" t="s">
        <v>1887</v>
      </c>
      <c r="K53">
        <v>8</v>
      </c>
      <c r="L53" t="s">
        <v>36</v>
      </c>
      <c r="M53" t="s">
        <v>1822</v>
      </c>
      <c r="N53" t="s">
        <v>6178</v>
      </c>
      <c r="O53" t="s">
        <v>2721</v>
      </c>
    </row>
    <row r="54" spans="1:19" x14ac:dyDescent="0.25">
      <c r="A54" t="s">
        <v>1829</v>
      </c>
      <c r="B54" t="s">
        <v>5003</v>
      </c>
      <c r="C54">
        <v>79390</v>
      </c>
      <c r="D54" t="s">
        <v>5004</v>
      </c>
      <c r="E54" t="s">
        <v>1830</v>
      </c>
      <c r="F54" t="s">
        <v>2721</v>
      </c>
      <c r="G54" t="s">
        <v>1887</v>
      </c>
      <c r="H54" t="s">
        <v>3107</v>
      </c>
      <c r="I54" t="s">
        <v>1887</v>
      </c>
      <c r="J54" t="s">
        <v>1887</v>
      </c>
      <c r="K54">
        <v>12</v>
      </c>
      <c r="L54" t="s">
        <v>36</v>
      </c>
      <c r="M54" t="s">
        <v>1828</v>
      </c>
      <c r="N54" t="s">
        <v>6178</v>
      </c>
      <c r="O54" t="s">
        <v>6183</v>
      </c>
    </row>
    <row r="55" spans="1:19" x14ac:dyDescent="0.25">
      <c r="A55" t="s">
        <v>1839</v>
      </c>
      <c r="B55" t="s">
        <v>3817</v>
      </c>
      <c r="C55">
        <v>79776</v>
      </c>
      <c r="D55" t="s">
        <v>3818</v>
      </c>
      <c r="E55" t="s">
        <v>1837</v>
      </c>
      <c r="F55" t="s">
        <v>2721</v>
      </c>
      <c r="G55" t="s">
        <v>1887</v>
      </c>
      <c r="H55" t="s">
        <v>2728</v>
      </c>
      <c r="I55" t="s">
        <v>1887</v>
      </c>
      <c r="J55" t="s">
        <v>1887</v>
      </c>
      <c r="K55">
        <v>25</v>
      </c>
      <c r="L55" t="s">
        <v>2721</v>
      </c>
      <c r="M55" t="s">
        <v>1838</v>
      </c>
      <c r="N55" t="s">
        <v>6178</v>
      </c>
      <c r="O55" t="s">
        <v>2721</v>
      </c>
    </row>
    <row r="56" spans="1:19" x14ac:dyDescent="0.25">
      <c r="A56" t="s">
        <v>1843</v>
      </c>
      <c r="B56" t="s">
        <v>3819</v>
      </c>
      <c r="C56">
        <v>79812</v>
      </c>
      <c r="D56" t="s">
        <v>3820</v>
      </c>
      <c r="E56" t="s">
        <v>1844</v>
      </c>
      <c r="F56" t="s">
        <v>2721</v>
      </c>
      <c r="G56" t="s">
        <v>1887</v>
      </c>
      <c r="H56" t="s">
        <v>2729</v>
      </c>
      <c r="I56" t="s">
        <v>1887</v>
      </c>
      <c r="J56" t="s">
        <v>1887</v>
      </c>
      <c r="K56">
        <v>56</v>
      </c>
      <c r="L56" t="s">
        <v>2721</v>
      </c>
      <c r="M56" t="s">
        <v>1842</v>
      </c>
      <c r="N56" t="s">
        <v>6178</v>
      </c>
      <c r="O56" t="s">
        <v>2721</v>
      </c>
    </row>
    <row r="57" spans="1:19" x14ac:dyDescent="0.25">
      <c r="A57" t="s">
        <v>1846</v>
      </c>
      <c r="B57" t="s">
        <v>3821</v>
      </c>
      <c r="C57">
        <v>80079</v>
      </c>
      <c r="D57" t="s">
        <v>3822</v>
      </c>
      <c r="E57" t="s">
        <v>1847</v>
      </c>
      <c r="F57" t="s">
        <v>2721</v>
      </c>
      <c r="G57" t="s">
        <v>1887</v>
      </c>
      <c r="H57" t="s">
        <v>2730</v>
      </c>
      <c r="I57" t="s">
        <v>1887</v>
      </c>
      <c r="J57" t="s">
        <v>1887</v>
      </c>
      <c r="K57">
        <v>33</v>
      </c>
      <c r="L57" t="s">
        <v>2721</v>
      </c>
      <c r="M57" t="s">
        <v>1845</v>
      </c>
      <c r="N57" t="s">
        <v>6178</v>
      </c>
      <c r="O57" t="s">
        <v>2721</v>
      </c>
    </row>
    <row r="58" spans="1:19" x14ac:dyDescent="0.25">
      <c r="A58" t="s">
        <v>1598</v>
      </c>
      <c r="B58" t="s">
        <v>4071</v>
      </c>
      <c r="C58">
        <v>80091</v>
      </c>
      <c r="D58" t="s">
        <v>4072</v>
      </c>
      <c r="E58" t="s">
        <v>1599</v>
      </c>
      <c r="F58" t="s">
        <v>2721</v>
      </c>
      <c r="G58" t="s">
        <v>1887</v>
      </c>
      <c r="H58" t="s">
        <v>2815</v>
      </c>
      <c r="I58" t="s">
        <v>1887</v>
      </c>
      <c r="J58" t="s">
        <v>1887</v>
      </c>
      <c r="K58">
        <v>31</v>
      </c>
      <c r="L58" t="s">
        <v>6</v>
      </c>
      <c r="M58" t="s">
        <v>1597</v>
      </c>
      <c r="N58" t="s">
        <v>6178</v>
      </c>
      <c r="O58" t="s">
        <v>6180</v>
      </c>
    </row>
    <row r="59" spans="1:19" x14ac:dyDescent="0.25">
      <c r="A59" t="s">
        <v>1849</v>
      </c>
      <c r="B59" t="s">
        <v>4849</v>
      </c>
      <c r="C59">
        <v>80739</v>
      </c>
      <c r="D59" t="s">
        <v>4850</v>
      </c>
      <c r="E59" t="s">
        <v>1850</v>
      </c>
      <c r="F59" t="s">
        <v>2721</v>
      </c>
      <c r="G59" t="s">
        <v>1887</v>
      </c>
      <c r="H59" t="s">
        <v>3069</v>
      </c>
      <c r="I59" t="s">
        <v>1887</v>
      </c>
      <c r="J59" t="s">
        <v>1887</v>
      </c>
      <c r="K59">
        <v>13</v>
      </c>
      <c r="L59" t="s">
        <v>29</v>
      </c>
      <c r="M59" t="s">
        <v>1848</v>
      </c>
      <c r="N59" t="s">
        <v>6178</v>
      </c>
      <c r="O59" t="s">
        <v>6182</v>
      </c>
    </row>
    <row r="60" spans="1:19" x14ac:dyDescent="0.25">
      <c r="A60" t="s">
        <v>1280</v>
      </c>
      <c r="B60" t="s">
        <v>4073</v>
      </c>
      <c r="C60">
        <v>81130</v>
      </c>
      <c r="D60" t="s">
        <v>4074</v>
      </c>
      <c r="E60" t="s">
        <v>1281</v>
      </c>
      <c r="F60" t="s">
        <v>2721</v>
      </c>
      <c r="G60" t="s">
        <v>1887</v>
      </c>
      <c r="H60" t="s">
        <v>2816</v>
      </c>
      <c r="I60" t="s">
        <v>1887</v>
      </c>
      <c r="J60" t="s">
        <v>1887</v>
      </c>
      <c r="K60">
        <v>23</v>
      </c>
      <c r="L60" t="s">
        <v>6</v>
      </c>
      <c r="M60" t="s">
        <v>1279</v>
      </c>
      <c r="N60" t="s">
        <v>6178</v>
      </c>
      <c r="O60" t="s">
        <v>6180</v>
      </c>
    </row>
    <row r="61" spans="1:19" x14ac:dyDescent="0.25">
      <c r="A61" t="s">
        <v>1666</v>
      </c>
      <c r="B61" t="s">
        <v>4075</v>
      </c>
      <c r="C61">
        <v>81776</v>
      </c>
      <c r="D61" t="s">
        <v>4076</v>
      </c>
      <c r="E61" t="s">
        <v>1667</v>
      </c>
      <c r="F61" t="s">
        <v>2721</v>
      </c>
      <c r="G61" t="s">
        <v>1887</v>
      </c>
      <c r="H61" t="s">
        <v>2817</v>
      </c>
      <c r="I61" t="s">
        <v>1887</v>
      </c>
      <c r="J61" t="s">
        <v>1887</v>
      </c>
      <c r="K61">
        <v>66</v>
      </c>
      <c r="L61" t="s">
        <v>6</v>
      </c>
      <c r="M61" t="s">
        <v>1665</v>
      </c>
      <c r="N61" t="s">
        <v>6178</v>
      </c>
      <c r="O61" t="s">
        <v>6180</v>
      </c>
    </row>
    <row r="62" spans="1:19" x14ac:dyDescent="0.25">
      <c r="A62" t="s">
        <v>1669</v>
      </c>
      <c r="B62" t="s">
        <v>4077</v>
      </c>
      <c r="C62">
        <v>84515</v>
      </c>
      <c r="D62" t="s">
        <v>4078</v>
      </c>
      <c r="E62" t="s">
        <v>1670</v>
      </c>
      <c r="F62" t="s">
        <v>2721</v>
      </c>
      <c r="G62" t="s">
        <v>1887</v>
      </c>
      <c r="H62" t="s">
        <v>2818</v>
      </c>
      <c r="I62" t="s">
        <v>1887</v>
      </c>
      <c r="J62" t="s">
        <v>1887</v>
      </c>
      <c r="K62">
        <v>30</v>
      </c>
      <c r="L62" t="s">
        <v>6</v>
      </c>
      <c r="M62" t="s">
        <v>1668</v>
      </c>
      <c r="N62" t="s">
        <v>6178</v>
      </c>
      <c r="O62" t="s">
        <v>6180</v>
      </c>
    </row>
    <row r="63" spans="1:19" x14ac:dyDescent="0.25">
      <c r="A63" t="s">
        <v>1532</v>
      </c>
      <c r="B63" t="s">
        <v>4079</v>
      </c>
      <c r="C63">
        <v>84695</v>
      </c>
      <c r="D63" t="s">
        <v>4080</v>
      </c>
      <c r="E63" t="s">
        <v>1533</v>
      </c>
      <c r="F63" t="s">
        <v>2721</v>
      </c>
      <c r="G63" t="s">
        <v>1887</v>
      </c>
      <c r="H63" t="s">
        <v>2819</v>
      </c>
      <c r="I63" t="s">
        <v>1887</v>
      </c>
      <c r="J63" t="s">
        <v>1887</v>
      </c>
      <c r="K63">
        <v>32</v>
      </c>
      <c r="L63" t="s">
        <v>6</v>
      </c>
      <c r="M63" t="s">
        <v>1531</v>
      </c>
      <c r="N63" t="s">
        <v>6178</v>
      </c>
      <c r="O63" t="s">
        <v>6180</v>
      </c>
    </row>
    <row r="64" spans="1:19" x14ac:dyDescent="0.25">
      <c r="A64" t="s">
        <v>1535</v>
      </c>
      <c r="B64" t="s">
        <v>4081</v>
      </c>
      <c r="C64">
        <v>84742</v>
      </c>
      <c r="D64" t="s">
        <v>4082</v>
      </c>
      <c r="E64" t="s">
        <v>1536</v>
      </c>
      <c r="F64" t="s">
        <v>2721</v>
      </c>
      <c r="G64" t="s">
        <v>1887</v>
      </c>
      <c r="H64" t="s">
        <v>2820</v>
      </c>
      <c r="I64" t="s">
        <v>1887</v>
      </c>
      <c r="J64" t="s">
        <v>1887</v>
      </c>
      <c r="K64">
        <v>28</v>
      </c>
      <c r="L64" t="s">
        <v>6</v>
      </c>
      <c r="M64" t="s">
        <v>1534</v>
      </c>
      <c r="N64" t="s">
        <v>6178</v>
      </c>
      <c r="O64" t="s">
        <v>6180</v>
      </c>
    </row>
    <row r="65" spans="1:19" x14ac:dyDescent="0.25">
      <c r="A65" t="s">
        <v>1784</v>
      </c>
      <c r="B65" t="s">
        <v>4083</v>
      </c>
      <c r="C65">
        <v>85416</v>
      </c>
      <c r="D65" t="s">
        <v>4084</v>
      </c>
      <c r="E65" t="s">
        <v>1785</v>
      </c>
      <c r="F65" t="s">
        <v>2721</v>
      </c>
      <c r="G65" t="s">
        <v>1887</v>
      </c>
      <c r="H65" t="s">
        <v>2821</v>
      </c>
      <c r="I65" t="s">
        <v>1887</v>
      </c>
      <c r="J65" t="s">
        <v>1887</v>
      </c>
      <c r="K65">
        <v>19</v>
      </c>
      <c r="L65" t="s">
        <v>6</v>
      </c>
      <c r="M65" t="s">
        <v>1783</v>
      </c>
      <c r="N65" t="s">
        <v>6178</v>
      </c>
      <c r="O65" t="s">
        <v>6180</v>
      </c>
    </row>
    <row r="66" spans="1:19" x14ac:dyDescent="0.25">
      <c r="A66" t="s">
        <v>1766</v>
      </c>
      <c r="B66" t="s">
        <v>3823</v>
      </c>
      <c r="C66">
        <v>87627</v>
      </c>
      <c r="D66" t="s">
        <v>3824</v>
      </c>
      <c r="E66" t="s">
        <v>1767</v>
      </c>
      <c r="F66" t="s">
        <v>2721</v>
      </c>
      <c r="G66" t="s">
        <v>1887</v>
      </c>
      <c r="H66" t="s">
        <v>2731</v>
      </c>
      <c r="I66" t="s">
        <v>1887</v>
      </c>
      <c r="J66" t="s">
        <v>1887</v>
      </c>
      <c r="K66">
        <v>13</v>
      </c>
      <c r="L66" t="s">
        <v>2721</v>
      </c>
      <c r="M66" t="s">
        <v>1765</v>
      </c>
      <c r="N66" t="s">
        <v>6178</v>
      </c>
      <c r="O66" t="s">
        <v>2721</v>
      </c>
    </row>
    <row r="67" spans="1:19" x14ac:dyDescent="0.25">
      <c r="A67" t="s">
        <v>989</v>
      </c>
      <c r="B67" t="s">
        <v>3825</v>
      </c>
      <c r="C67">
        <v>88120</v>
      </c>
      <c r="D67" t="s">
        <v>3826</v>
      </c>
      <c r="E67" t="s">
        <v>990</v>
      </c>
      <c r="F67" t="s">
        <v>2721</v>
      </c>
      <c r="G67" t="s">
        <v>1887</v>
      </c>
      <c r="H67" t="s">
        <v>990</v>
      </c>
      <c r="I67" t="s">
        <v>1887</v>
      </c>
      <c r="J67" t="s">
        <v>1887</v>
      </c>
      <c r="K67">
        <v>12</v>
      </c>
      <c r="L67" t="s">
        <v>2721</v>
      </c>
      <c r="M67" t="s">
        <v>988</v>
      </c>
      <c r="N67" t="s">
        <v>6178</v>
      </c>
      <c r="O67" t="s">
        <v>2721</v>
      </c>
      <c r="R67" s="4"/>
      <c r="S67" s="4"/>
    </row>
    <row r="68" spans="1:19" x14ac:dyDescent="0.25">
      <c r="A68" t="s">
        <v>199</v>
      </c>
      <c r="B68" t="s">
        <v>4085</v>
      </c>
      <c r="C68">
        <v>88197</v>
      </c>
      <c r="D68" t="s">
        <v>4086</v>
      </c>
      <c r="E68" t="s">
        <v>200</v>
      </c>
      <c r="F68" t="s">
        <v>2721</v>
      </c>
      <c r="G68" t="s">
        <v>1887</v>
      </c>
      <c r="H68" t="s">
        <v>2822</v>
      </c>
      <c r="I68" t="s">
        <v>1887</v>
      </c>
      <c r="J68" t="s">
        <v>1887</v>
      </c>
      <c r="K68">
        <v>19</v>
      </c>
      <c r="L68" t="s">
        <v>6</v>
      </c>
      <c r="M68" t="s">
        <v>198</v>
      </c>
      <c r="N68" t="s">
        <v>6178</v>
      </c>
      <c r="O68" t="s">
        <v>6180</v>
      </c>
    </row>
    <row r="69" spans="1:19" x14ac:dyDescent="0.25">
      <c r="A69" t="s">
        <v>1863</v>
      </c>
      <c r="B69" t="s">
        <v>3827</v>
      </c>
      <c r="C69">
        <v>88722</v>
      </c>
      <c r="D69" t="s">
        <v>3828</v>
      </c>
      <c r="E69" t="s">
        <v>1864</v>
      </c>
      <c r="F69" t="s">
        <v>2721</v>
      </c>
      <c r="G69" t="s">
        <v>1887</v>
      </c>
      <c r="H69" t="s">
        <v>2732</v>
      </c>
      <c r="I69" t="s">
        <v>1887</v>
      </c>
      <c r="J69" t="s">
        <v>1887</v>
      </c>
      <c r="K69">
        <v>21</v>
      </c>
      <c r="L69" t="s">
        <v>2721</v>
      </c>
      <c r="M69" t="s">
        <v>1862</v>
      </c>
      <c r="N69" t="s">
        <v>6178</v>
      </c>
      <c r="O69" t="s">
        <v>2721</v>
      </c>
    </row>
    <row r="70" spans="1:19" x14ac:dyDescent="0.25">
      <c r="A70" t="s">
        <v>992</v>
      </c>
      <c r="B70" t="s">
        <v>5005</v>
      </c>
      <c r="C70">
        <v>88857</v>
      </c>
      <c r="D70" t="s">
        <v>5006</v>
      </c>
      <c r="E70" t="s">
        <v>993</v>
      </c>
      <c r="F70" t="s">
        <v>2721</v>
      </c>
      <c r="G70" t="s">
        <v>1887</v>
      </c>
      <c r="H70" t="s">
        <v>3108</v>
      </c>
      <c r="I70" t="s">
        <v>1887</v>
      </c>
      <c r="J70" t="s">
        <v>1887</v>
      </c>
      <c r="K70">
        <v>43</v>
      </c>
      <c r="L70" t="s">
        <v>36</v>
      </c>
      <c r="M70" t="s">
        <v>991</v>
      </c>
      <c r="N70" t="s">
        <v>6178</v>
      </c>
      <c r="O70" t="s">
        <v>6182</v>
      </c>
    </row>
    <row r="71" spans="1:19" x14ac:dyDescent="0.25">
      <c r="A71" t="s">
        <v>1772</v>
      </c>
      <c r="B71" t="s">
        <v>3829</v>
      </c>
      <c r="C71">
        <v>88993</v>
      </c>
      <c r="D71" t="s">
        <v>3830</v>
      </c>
      <c r="E71" t="s">
        <v>1773</v>
      </c>
      <c r="F71" t="s">
        <v>2721</v>
      </c>
      <c r="G71" t="s">
        <v>1887</v>
      </c>
      <c r="H71" t="s">
        <v>2733</v>
      </c>
      <c r="I71" t="s">
        <v>1887</v>
      </c>
      <c r="J71" t="s">
        <v>1887</v>
      </c>
      <c r="K71">
        <v>20</v>
      </c>
      <c r="L71" t="s">
        <v>2721</v>
      </c>
      <c r="M71" t="s">
        <v>1771</v>
      </c>
      <c r="N71" t="s">
        <v>6178</v>
      </c>
      <c r="O71" t="s">
        <v>2721</v>
      </c>
    </row>
    <row r="72" spans="1:19" x14ac:dyDescent="0.25">
      <c r="A72" t="s">
        <v>717</v>
      </c>
      <c r="B72" t="s">
        <v>4087</v>
      </c>
      <c r="C72">
        <v>89485</v>
      </c>
      <c r="D72" t="s">
        <v>4088</v>
      </c>
      <c r="E72" t="s">
        <v>718</v>
      </c>
      <c r="F72" t="s">
        <v>2721</v>
      </c>
      <c r="G72" t="s">
        <v>1887</v>
      </c>
      <c r="H72" t="s">
        <v>2823</v>
      </c>
      <c r="I72" t="s">
        <v>1887</v>
      </c>
      <c r="J72" t="s">
        <v>1887</v>
      </c>
      <c r="K72">
        <v>23</v>
      </c>
      <c r="L72" t="s">
        <v>6</v>
      </c>
      <c r="M72" t="s">
        <v>716</v>
      </c>
      <c r="N72" t="s">
        <v>6178</v>
      </c>
      <c r="O72" t="s">
        <v>6180</v>
      </c>
    </row>
    <row r="73" spans="1:19" x14ac:dyDescent="0.25">
      <c r="A73" t="s">
        <v>721</v>
      </c>
      <c r="B73" t="s">
        <v>3831</v>
      </c>
      <c r="C73">
        <v>89781</v>
      </c>
      <c r="D73" t="s">
        <v>3832</v>
      </c>
      <c r="E73" t="s">
        <v>719</v>
      </c>
      <c r="F73" t="s">
        <v>2721</v>
      </c>
      <c r="G73" t="s">
        <v>1887</v>
      </c>
      <c r="H73" t="s">
        <v>2734</v>
      </c>
      <c r="I73" t="s">
        <v>1887</v>
      </c>
      <c r="J73" t="s">
        <v>1887</v>
      </c>
      <c r="K73">
        <v>19</v>
      </c>
      <c r="L73" t="s">
        <v>2721</v>
      </c>
      <c r="M73" t="s">
        <v>720</v>
      </c>
      <c r="N73" t="s">
        <v>6178</v>
      </c>
      <c r="O73" t="s">
        <v>2721</v>
      </c>
    </row>
    <row r="74" spans="1:19" x14ac:dyDescent="0.25">
      <c r="A74" t="s">
        <v>1672</v>
      </c>
      <c r="B74" t="s">
        <v>4851</v>
      </c>
      <c r="C74">
        <v>89838</v>
      </c>
      <c r="D74" t="s">
        <v>4852</v>
      </c>
      <c r="E74" t="s">
        <v>1673</v>
      </c>
      <c r="F74" t="s">
        <v>2721</v>
      </c>
      <c r="G74" t="s">
        <v>1887</v>
      </c>
      <c r="H74" t="s">
        <v>3070</v>
      </c>
      <c r="I74" t="s">
        <v>1887</v>
      </c>
      <c r="J74" t="s">
        <v>1887</v>
      </c>
      <c r="K74">
        <v>19</v>
      </c>
      <c r="L74" t="s">
        <v>29</v>
      </c>
      <c r="M74" t="s">
        <v>1671</v>
      </c>
      <c r="N74" t="s">
        <v>6178</v>
      </c>
      <c r="O74" t="s">
        <v>6182</v>
      </c>
    </row>
    <row r="75" spans="1:19" x14ac:dyDescent="0.25">
      <c r="A75" t="s">
        <v>1912</v>
      </c>
      <c r="B75" t="s">
        <v>5155</v>
      </c>
      <c r="C75">
        <v>90051</v>
      </c>
      <c r="D75" t="s">
        <v>5156</v>
      </c>
      <c r="E75" t="s">
        <v>1913</v>
      </c>
      <c r="F75" t="s">
        <v>2721</v>
      </c>
      <c r="G75" t="s">
        <v>1887</v>
      </c>
      <c r="H75" t="s">
        <v>3148</v>
      </c>
      <c r="I75" t="s">
        <v>1887</v>
      </c>
      <c r="J75" t="s">
        <v>1887</v>
      </c>
      <c r="K75">
        <v>11</v>
      </c>
      <c r="L75" t="s">
        <v>22</v>
      </c>
      <c r="M75" t="s">
        <v>1911</v>
      </c>
      <c r="N75" t="s">
        <v>6178</v>
      </c>
      <c r="O75" t="s">
        <v>6180</v>
      </c>
    </row>
    <row r="76" spans="1:19" x14ac:dyDescent="0.25">
      <c r="A76" t="s">
        <v>1529</v>
      </c>
      <c r="B76" t="s">
        <v>4089</v>
      </c>
      <c r="C76">
        <v>90302</v>
      </c>
      <c r="D76" t="s">
        <v>4090</v>
      </c>
      <c r="E76" t="s">
        <v>1530</v>
      </c>
      <c r="F76" t="s">
        <v>2721</v>
      </c>
      <c r="G76" t="s">
        <v>1887</v>
      </c>
      <c r="H76" t="s">
        <v>2824</v>
      </c>
      <c r="I76" t="s">
        <v>1887</v>
      </c>
      <c r="J76" t="s">
        <v>1887</v>
      </c>
      <c r="K76">
        <v>25</v>
      </c>
      <c r="L76" t="s">
        <v>6</v>
      </c>
      <c r="M76" t="s">
        <v>1528</v>
      </c>
      <c r="N76" t="s">
        <v>6178</v>
      </c>
      <c r="O76" t="s">
        <v>6180</v>
      </c>
    </row>
    <row r="77" spans="1:19" x14ac:dyDescent="0.25">
      <c r="A77" t="s">
        <v>1577</v>
      </c>
      <c r="B77" t="s">
        <v>3833</v>
      </c>
      <c r="C77">
        <v>90437</v>
      </c>
      <c r="D77" t="s">
        <v>3834</v>
      </c>
      <c r="E77" t="s">
        <v>1578</v>
      </c>
      <c r="F77" t="s">
        <v>2721</v>
      </c>
      <c r="G77" t="s">
        <v>1887</v>
      </c>
      <c r="H77" t="s">
        <v>2735</v>
      </c>
      <c r="I77" t="s">
        <v>1887</v>
      </c>
      <c r="J77" t="s">
        <v>1887</v>
      </c>
      <c r="K77">
        <v>18</v>
      </c>
      <c r="L77" t="s">
        <v>2721</v>
      </c>
      <c r="M77" t="s">
        <v>1576</v>
      </c>
      <c r="N77" t="s">
        <v>6178</v>
      </c>
      <c r="O77" t="s">
        <v>2721</v>
      </c>
    </row>
    <row r="78" spans="1:19" x14ac:dyDescent="0.25">
      <c r="A78" t="s">
        <v>397</v>
      </c>
      <c r="B78" t="s">
        <v>4091</v>
      </c>
      <c r="C78">
        <v>90824</v>
      </c>
      <c r="D78" t="s">
        <v>4092</v>
      </c>
      <c r="E78" t="s">
        <v>398</v>
      </c>
      <c r="F78" t="s">
        <v>2721</v>
      </c>
      <c r="G78" t="s">
        <v>1887</v>
      </c>
      <c r="H78" t="s">
        <v>2825</v>
      </c>
      <c r="I78" t="s">
        <v>1887</v>
      </c>
      <c r="J78" t="s">
        <v>1887</v>
      </c>
      <c r="K78">
        <v>18</v>
      </c>
      <c r="L78" t="s">
        <v>6</v>
      </c>
      <c r="M78" t="s">
        <v>396</v>
      </c>
      <c r="N78" t="s">
        <v>6178</v>
      </c>
      <c r="O78" t="s">
        <v>6180</v>
      </c>
    </row>
    <row r="79" spans="1:19" x14ac:dyDescent="0.25">
      <c r="A79" t="s">
        <v>400</v>
      </c>
      <c r="B79" t="s">
        <v>3835</v>
      </c>
      <c r="C79">
        <v>91167</v>
      </c>
      <c r="D79" t="s">
        <v>3836</v>
      </c>
      <c r="E79" t="s">
        <v>401</v>
      </c>
      <c r="F79" t="s">
        <v>2721</v>
      </c>
      <c r="G79" t="s">
        <v>1887</v>
      </c>
      <c r="H79" t="s">
        <v>2736</v>
      </c>
      <c r="I79" t="s">
        <v>1887</v>
      </c>
      <c r="J79" t="s">
        <v>1887</v>
      </c>
      <c r="K79">
        <v>12</v>
      </c>
      <c r="L79" t="s">
        <v>2721</v>
      </c>
      <c r="M79" t="s">
        <v>399</v>
      </c>
      <c r="N79" t="s">
        <v>6178</v>
      </c>
      <c r="O79" t="s">
        <v>2721</v>
      </c>
    </row>
    <row r="80" spans="1:19" x14ac:dyDescent="0.25">
      <c r="A80" t="s">
        <v>403</v>
      </c>
      <c r="B80" t="s">
        <v>3837</v>
      </c>
      <c r="C80">
        <v>91178</v>
      </c>
      <c r="D80" t="s">
        <v>3838</v>
      </c>
      <c r="E80" t="s">
        <v>404</v>
      </c>
      <c r="F80" t="s">
        <v>2721</v>
      </c>
      <c r="G80" t="s">
        <v>1887</v>
      </c>
      <c r="H80" t="s">
        <v>404</v>
      </c>
      <c r="I80" t="s">
        <v>1887</v>
      </c>
      <c r="J80" t="s">
        <v>1887</v>
      </c>
      <c r="K80">
        <v>14</v>
      </c>
      <c r="L80" t="s">
        <v>2721</v>
      </c>
      <c r="M80" t="s">
        <v>402</v>
      </c>
      <c r="N80" t="s">
        <v>6178</v>
      </c>
      <c r="O80" t="s">
        <v>2721</v>
      </c>
    </row>
    <row r="81" spans="1:19" x14ac:dyDescent="0.25">
      <c r="A81" t="s">
        <v>166</v>
      </c>
      <c r="B81" t="s">
        <v>4093</v>
      </c>
      <c r="C81">
        <v>91974</v>
      </c>
      <c r="D81" t="s">
        <v>4094</v>
      </c>
      <c r="E81" t="s">
        <v>167</v>
      </c>
      <c r="F81" t="s">
        <v>2721</v>
      </c>
      <c r="G81" t="s">
        <v>1887</v>
      </c>
      <c r="H81" t="s">
        <v>2826</v>
      </c>
      <c r="I81" t="s">
        <v>1887</v>
      </c>
      <c r="J81" t="s">
        <v>1887</v>
      </c>
      <c r="K81">
        <v>35</v>
      </c>
      <c r="L81" t="s">
        <v>6</v>
      </c>
      <c r="M81" t="s">
        <v>165</v>
      </c>
      <c r="N81" t="s">
        <v>6178</v>
      </c>
      <c r="O81" t="s">
        <v>6180</v>
      </c>
    </row>
    <row r="82" spans="1:19" x14ac:dyDescent="0.25">
      <c r="A82" t="s">
        <v>129</v>
      </c>
      <c r="B82" t="s">
        <v>4095</v>
      </c>
      <c r="C82">
        <v>92693</v>
      </c>
      <c r="D82" t="s">
        <v>4096</v>
      </c>
      <c r="E82" t="s">
        <v>130</v>
      </c>
      <c r="F82" t="s">
        <v>2721</v>
      </c>
      <c r="G82" t="s">
        <v>1887</v>
      </c>
      <c r="H82" t="s">
        <v>2827</v>
      </c>
      <c r="I82" t="s">
        <v>1887</v>
      </c>
      <c r="J82" t="s">
        <v>1887</v>
      </c>
      <c r="K82">
        <v>20</v>
      </c>
      <c r="L82" t="s">
        <v>6</v>
      </c>
      <c r="M82" t="s">
        <v>128</v>
      </c>
      <c r="N82" t="s">
        <v>6178</v>
      </c>
      <c r="O82" t="s">
        <v>6180</v>
      </c>
    </row>
    <row r="83" spans="1:19" x14ac:dyDescent="0.25">
      <c r="A83" t="s">
        <v>75</v>
      </c>
      <c r="B83" t="s">
        <v>4097</v>
      </c>
      <c r="C83">
        <v>92842</v>
      </c>
      <c r="D83" t="s">
        <v>4098</v>
      </c>
      <c r="E83" t="s">
        <v>76</v>
      </c>
      <c r="F83" t="s">
        <v>2721</v>
      </c>
      <c r="G83" t="s">
        <v>2720</v>
      </c>
      <c r="H83" t="s">
        <v>2828</v>
      </c>
      <c r="I83" t="s">
        <v>1887</v>
      </c>
      <c r="J83" t="s">
        <v>1887</v>
      </c>
      <c r="K83">
        <v>22</v>
      </c>
      <c r="L83" t="s">
        <v>6</v>
      </c>
      <c r="M83" t="s">
        <v>74</v>
      </c>
      <c r="N83" t="s">
        <v>6178</v>
      </c>
      <c r="O83" t="s">
        <v>2721</v>
      </c>
    </row>
    <row r="84" spans="1:19" x14ac:dyDescent="0.25">
      <c r="A84" t="s">
        <v>78</v>
      </c>
      <c r="B84" t="s">
        <v>4099</v>
      </c>
      <c r="C84">
        <v>92886</v>
      </c>
      <c r="D84" t="s">
        <v>4100</v>
      </c>
      <c r="E84" t="s">
        <v>79</v>
      </c>
      <c r="F84" t="s">
        <v>2721</v>
      </c>
      <c r="G84" t="s">
        <v>1887</v>
      </c>
      <c r="H84" t="s">
        <v>2829</v>
      </c>
      <c r="I84" t="s">
        <v>1887</v>
      </c>
      <c r="J84" t="s">
        <v>1887</v>
      </c>
      <c r="K84">
        <v>23</v>
      </c>
      <c r="L84" t="s">
        <v>6</v>
      </c>
      <c r="M84" t="s">
        <v>77</v>
      </c>
      <c r="N84" t="s">
        <v>6178</v>
      </c>
      <c r="O84" t="s">
        <v>6180</v>
      </c>
    </row>
    <row r="85" spans="1:19" x14ac:dyDescent="0.25">
      <c r="A85" t="s">
        <v>34</v>
      </c>
      <c r="B85" t="s">
        <v>5007</v>
      </c>
      <c r="C85">
        <v>93049</v>
      </c>
      <c r="D85" t="s">
        <v>5008</v>
      </c>
      <c r="E85" t="s">
        <v>35</v>
      </c>
      <c r="F85" t="s">
        <v>2721</v>
      </c>
      <c r="G85" t="s">
        <v>1887</v>
      </c>
      <c r="H85" t="s">
        <v>3109</v>
      </c>
      <c r="I85" t="s">
        <v>1887</v>
      </c>
      <c r="J85" t="s">
        <v>1887</v>
      </c>
      <c r="K85">
        <v>16</v>
      </c>
      <c r="L85" t="s">
        <v>36</v>
      </c>
      <c r="M85" t="s">
        <v>33</v>
      </c>
      <c r="N85" t="s">
        <v>6178</v>
      </c>
      <c r="O85" t="s">
        <v>6181</v>
      </c>
    </row>
    <row r="86" spans="1:19" x14ac:dyDescent="0.25">
      <c r="A86" t="s">
        <v>406</v>
      </c>
      <c r="B86" t="s">
        <v>4101</v>
      </c>
      <c r="C86">
        <v>93583</v>
      </c>
      <c r="D86" t="s">
        <v>4102</v>
      </c>
      <c r="E86" t="s">
        <v>407</v>
      </c>
      <c r="F86" t="s">
        <v>2721</v>
      </c>
      <c r="G86" t="s">
        <v>1887</v>
      </c>
      <c r="H86" t="s">
        <v>2830</v>
      </c>
      <c r="I86" t="s">
        <v>1887</v>
      </c>
      <c r="J86" t="s">
        <v>1887</v>
      </c>
      <c r="K86">
        <v>15</v>
      </c>
      <c r="L86" t="s">
        <v>6</v>
      </c>
      <c r="M86" t="s">
        <v>405</v>
      </c>
      <c r="N86" t="s">
        <v>6178</v>
      </c>
      <c r="O86" t="s">
        <v>6180</v>
      </c>
    </row>
    <row r="87" spans="1:19" x14ac:dyDescent="0.25">
      <c r="A87" t="s">
        <v>409</v>
      </c>
      <c r="B87" t="s">
        <v>4103</v>
      </c>
      <c r="C87">
        <v>94133</v>
      </c>
      <c r="D87" t="s">
        <v>4104</v>
      </c>
      <c r="E87" t="s">
        <v>410</v>
      </c>
      <c r="F87" t="s">
        <v>2721</v>
      </c>
      <c r="G87" t="s">
        <v>2720</v>
      </c>
      <c r="H87" t="s">
        <v>2831</v>
      </c>
      <c r="I87" t="s">
        <v>1887</v>
      </c>
      <c r="J87" t="s">
        <v>1887</v>
      </c>
      <c r="K87">
        <v>20</v>
      </c>
      <c r="L87" t="s">
        <v>6</v>
      </c>
      <c r="M87" t="s">
        <v>408</v>
      </c>
      <c r="N87" t="s">
        <v>6178</v>
      </c>
      <c r="O87" t="s">
        <v>2721</v>
      </c>
    </row>
    <row r="88" spans="1:19" x14ac:dyDescent="0.25">
      <c r="A88" t="s">
        <v>412</v>
      </c>
      <c r="B88" t="s">
        <v>5157</v>
      </c>
      <c r="C88">
        <v>94280</v>
      </c>
      <c r="D88" t="s">
        <v>5158</v>
      </c>
      <c r="E88" t="s">
        <v>413</v>
      </c>
      <c r="F88" t="s">
        <v>2721</v>
      </c>
      <c r="G88" t="s">
        <v>1887</v>
      </c>
      <c r="H88" t="s">
        <v>413</v>
      </c>
      <c r="I88" t="s">
        <v>1887</v>
      </c>
      <c r="J88" t="s">
        <v>1887</v>
      </c>
      <c r="K88">
        <v>38</v>
      </c>
      <c r="L88" t="s">
        <v>22</v>
      </c>
      <c r="M88" t="s">
        <v>411</v>
      </c>
      <c r="N88" t="s">
        <v>6178</v>
      </c>
      <c r="O88" t="s">
        <v>6180</v>
      </c>
    </row>
    <row r="89" spans="1:19" s="4" customFormat="1" x14ac:dyDescent="0.25">
      <c r="A89" t="s">
        <v>415</v>
      </c>
      <c r="B89" t="s">
        <v>5009</v>
      </c>
      <c r="C89">
        <v>94360</v>
      </c>
      <c r="D89" t="s">
        <v>5010</v>
      </c>
      <c r="E89" t="s">
        <v>416</v>
      </c>
      <c r="F89" t="s">
        <v>2721</v>
      </c>
      <c r="G89" t="s">
        <v>1887</v>
      </c>
      <c r="H89" t="s">
        <v>3110</v>
      </c>
      <c r="I89" t="s">
        <v>1887</v>
      </c>
      <c r="J89" t="s">
        <v>1887</v>
      </c>
      <c r="K89">
        <v>28</v>
      </c>
      <c r="L89" t="s">
        <v>36</v>
      </c>
      <c r="M89" t="s">
        <v>414</v>
      </c>
      <c r="N89" t="s">
        <v>6178</v>
      </c>
      <c r="O89" t="s">
        <v>6180</v>
      </c>
      <c r="P89"/>
      <c r="Q89"/>
      <c r="R89"/>
      <c r="S89"/>
    </row>
    <row r="90" spans="1:19" x14ac:dyDescent="0.25">
      <c r="A90" t="s">
        <v>1610</v>
      </c>
      <c r="B90" t="s">
        <v>4105</v>
      </c>
      <c r="C90">
        <v>95169</v>
      </c>
      <c r="D90" t="s">
        <v>4106</v>
      </c>
      <c r="E90" t="s">
        <v>1611</v>
      </c>
      <c r="F90" t="s">
        <v>2721</v>
      </c>
      <c r="G90" t="s">
        <v>1887</v>
      </c>
      <c r="H90" t="s">
        <v>2832</v>
      </c>
      <c r="I90" t="s">
        <v>1887</v>
      </c>
      <c r="J90" t="s">
        <v>1887</v>
      </c>
      <c r="K90">
        <v>13</v>
      </c>
      <c r="L90" t="s">
        <v>6</v>
      </c>
      <c r="M90" t="s">
        <v>1609</v>
      </c>
      <c r="N90" t="s">
        <v>6178</v>
      </c>
      <c r="O90" t="s">
        <v>6180</v>
      </c>
    </row>
    <row r="91" spans="1:19" x14ac:dyDescent="0.25">
      <c r="A91" t="s">
        <v>1940</v>
      </c>
      <c r="B91" t="s">
        <v>4107</v>
      </c>
      <c r="C91">
        <v>95498</v>
      </c>
      <c r="D91" t="s">
        <v>4108</v>
      </c>
      <c r="E91" t="s">
        <v>1941</v>
      </c>
      <c r="F91" t="s">
        <v>2721</v>
      </c>
      <c r="G91" t="s">
        <v>1887</v>
      </c>
      <c r="H91" t="s">
        <v>2833</v>
      </c>
      <c r="I91" t="s">
        <v>1887</v>
      </c>
      <c r="J91" t="s">
        <v>1887</v>
      </c>
      <c r="K91">
        <v>11</v>
      </c>
      <c r="L91" t="s">
        <v>6</v>
      </c>
      <c r="M91" t="s">
        <v>1939</v>
      </c>
      <c r="N91" t="s">
        <v>6178</v>
      </c>
      <c r="O91" t="s">
        <v>6180</v>
      </c>
    </row>
    <row r="92" spans="1:19" x14ac:dyDescent="0.25">
      <c r="A92" t="s">
        <v>1919</v>
      </c>
      <c r="B92" t="s">
        <v>4853</v>
      </c>
      <c r="C92">
        <v>96297</v>
      </c>
      <c r="D92" t="s">
        <v>4854</v>
      </c>
      <c r="E92" t="s">
        <v>1920</v>
      </c>
      <c r="F92" t="s">
        <v>2721</v>
      </c>
      <c r="G92" t="s">
        <v>1887</v>
      </c>
      <c r="H92" t="s">
        <v>3071</v>
      </c>
      <c r="I92" t="s">
        <v>1887</v>
      </c>
      <c r="J92" t="s">
        <v>1887</v>
      </c>
      <c r="K92">
        <v>9</v>
      </c>
      <c r="L92" t="s">
        <v>29</v>
      </c>
      <c r="M92" t="s">
        <v>1918</v>
      </c>
      <c r="N92" t="s">
        <v>6178</v>
      </c>
      <c r="O92" t="s">
        <v>6182</v>
      </c>
    </row>
    <row r="93" spans="1:19" x14ac:dyDescent="0.25">
      <c r="A93" t="s">
        <v>1869</v>
      </c>
      <c r="B93" t="s">
        <v>4855</v>
      </c>
      <c r="C93">
        <v>96480</v>
      </c>
      <c r="D93" t="s">
        <v>4856</v>
      </c>
      <c r="E93" t="s">
        <v>1870</v>
      </c>
      <c r="F93" t="s">
        <v>2721</v>
      </c>
      <c r="G93" t="s">
        <v>2720</v>
      </c>
      <c r="H93" t="s">
        <v>3072</v>
      </c>
      <c r="I93" t="s">
        <v>1887</v>
      </c>
      <c r="J93" t="s">
        <v>1887</v>
      </c>
      <c r="K93">
        <v>9</v>
      </c>
      <c r="L93" t="s">
        <v>29</v>
      </c>
      <c r="M93" t="s">
        <v>1868</v>
      </c>
      <c r="N93" t="s">
        <v>6178</v>
      </c>
      <c r="O93" t="s">
        <v>2721</v>
      </c>
    </row>
    <row r="94" spans="1:19" x14ac:dyDescent="0.25">
      <c r="A94" t="s">
        <v>1949</v>
      </c>
      <c r="B94" t="s">
        <v>5011</v>
      </c>
      <c r="C94">
        <v>96491</v>
      </c>
      <c r="D94" t="s">
        <v>5012</v>
      </c>
      <c r="E94" t="s">
        <v>1950</v>
      </c>
      <c r="F94" t="s">
        <v>2721</v>
      </c>
      <c r="G94" t="s">
        <v>1887</v>
      </c>
      <c r="H94" t="s">
        <v>3111</v>
      </c>
      <c r="I94" t="s">
        <v>1887</v>
      </c>
      <c r="J94" t="s">
        <v>1887</v>
      </c>
      <c r="K94">
        <v>9</v>
      </c>
      <c r="L94" t="s">
        <v>36</v>
      </c>
      <c r="M94" t="s">
        <v>1948</v>
      </c>
      <c r="N94" t="s">
        <v>6178</v>
      </c>
      <c r="O94" t="s">
        <v>6182</v>
      </c>
    </row>
    <row r="95" spans="1:19" x14ac:dyDescent="0.25">
      <c r="A95" t="s">
        <v>311</v>
      </c>
      <c r="B95" t="s">
        <v>5145</v>
      </c>
      <c r="C95">
        <v>97745</v>
      </c>
      <c r="D95" t="s">
        <v>5146</v>
      </c>
      <c r="E95" t="s">
        <v>312</v>
      </c>
      <c r="F95" t="s">
        <v>2721</v>
      </c>
      <c r="G95" t="s">
        <v>1887</v>
      </c>
      <c r="H95" t="s">
        <v>312</v>
      </c>
      <c r="I95" t="s">
        <v>1887</v>
      </c>
      <c r="J95" t="s">
        <v>2720</v>
      </c>
      <c r="K95">
        <v>21</v>
      </c>
      <c r="L95" t="s">
        <v>22</v>
      </c>
      <c r="M95" t="s">
        <v>310</v>
      </c>
      <c r="N95" t="s">
        <v>6178</v>
      </c>
      <c r="O95" t="s">
        <v>6180</v>
      </c>
    </row>
    <row r="96" spans="1:19" x14ac:dyDescent="0.25">
      <c r="A96" t="s">
        <v>314</v>
      </c>
      <c r="B96" t="s">
        <v>4109</v>
      </c>
      <c r="C96">
        <v>97778</v>
      </c>
      <c r="D96" t="s">
        <v>4110</v>
      </c>
      <c r="E96" t="s">
        <v>315</v>
      </c>
      <c r="F96" t="s">
        <v>2721</v>
      </c>
      <c r="G96" t="s">
        <v>1887</v>
      </c>
      <c r="H96" t="s">
        <v>315</v>
      </c>
      <c r="I96" t="s">
        <v>1887</v>
      </c>
      <c r="J96" t="s">
        <v>1887</v>
      </c>
      <c r="K96">
        <v>26</v>
      </c>
      <c r="L96" t="s">
        <v>6</v>
      </c>
      <c r="M96" t="s">
        <v>313</v>
      </c>
      <c r="N96" t="s">
        <v>6178</v>
      </c>
      <c r="O96" t="s">
        <v>6180</v>
      </c>
    </row>
    <row r="97" spans="1:15" x14ac:dyDescent="0.25">
      <c r="A97" t="s">
        <v>317</v>
      </c>
      <c r="B97" t="s">
        <v>4111</v>
      </c>
      <c r="C97">
        <v>97869</v>
      </c>
      <c r="D97" t="s">
        <v>4112</v>
      </c>
      <c r="E97" t="s">
        <v>318</v>
      </c>
      <c r="F97" t="s">
        <v>2721</v>
      </c>
      <c r="G97" t="s">
        <v>1887</v>
      </c>
      <c r="H97" t="s">
        <v>2834</v>
      </c>
      <c r="I97" t="s">
        <v>1887</v>
      </c>
      <c r="J97" t="s">
        <v>1887</v>
      </c>
      <c r="K97">
        <v>18</v>
      </c>
      <c r="L97" t="s">
        <v>6</v>
      </c>
      <c r="M97" t="s">
        <v>316</v>
      </c>
      <c r="N97" t="s">
        <v>6178</v>
      </c>
      <c r="O97" t="s">
        <v>6180</v>
      </c>
    </row>
    <row r="98" spans="1:15" x14ac:dyDescent="0.25">
      <c r="A98" t="s">
        <v>319</v>
      </c>
      <c r="B98" t="s">
        <v>5159</v>
      </c>
      <c r="C98">
        <v>97881</v>
      </c>
      <c r="D98" t="s">
        <v>5160</v>
      </c>
      <c r="E98" t="s">
        <v>320</v>
      </c>
      <c r="F98" t="s">
        <v>2721</v>
      </c>
      <c r="G98" t="s">
        <v>1887</v>
      </c>
      <c r="H98" t="s">
        <v>3149</v>
      </c>
      <c r="I98" t="s">
        <v>1887</v>
      </c>
      <c r="J98" t="s">
        <v>1887</v>
      </c>
      <c r="K98">
        <v>16</v>
      </c>
      <c r="L98" t="s">
        <v>22</v>
      </c>
      <c r="M98" t="s">
        <v>316</v>
      </c>
      <c r="N98" t="s">
        <v>6178</v>
      </c>
      <c r="O98" t="s">
        <v>6180</v>
      </c>
    </row>
    <row r="99" spans="1:15" x14ac:dyDescent="0.25">
      <c r="A99" t="s">
        <v>322</v>
      </c>
      <c r="B99" t="s">
        <v>4113</v>
      </c>
      <c r="C99">
        <v>97938</v>
      </c>
      <c r="D99" t="s">
        <v>4114</v>
      </c>
      <c r="E99" t="s">
        <v>323</v>
      </c>
      <c r="F99" t="s">
        <v>2721</v>
      </c>
      <c r="G99" t="s">
        <v>1887</v>
      </c>
      <c r="H99" t="s">
        <v>323</v>
      </c>
      <c r="I99" t="s">
        <v>1887</v>
      </c>
      <c r="J99" t="s">
        <v>1887</v>
      </c>
      <c r="K99">
        <v>12</v>
      </c>
      <c r="L99" t="s">
        <v>6</v>
      </c>
      <c r="M99" t="s">
        <v>321</v>
      </c>
      <c r="N99" t="s">
        <v>6178</v>
      </c>
      <c r="O99" t="s">
        <v>6180</v>
      </c>
    </row>
    <row r="100" spans="1:15" x14ac:dyDescent="0.25">
      <c r="A100" t="s">
        <v>325</v>
      </c>
      <c r="B100" t="s">
        <v>5013</v>
      </c>
      <c r="C100">
        <v>98011</v>
      </c>
      <c r="D100" t="s">
        <v>5014</v>
      </c>
      <c r="E100" t="s">
        <v>326</v>
      </c>
      <c r="F100" t="s">
        <v>2721</v>
      </c>
      <c r="G100" t="s">
        <v>2720</v>
      </c>
      <c r="H100" t="s">
        <v>3112</v>
      </c>
      <c r="I100" t="s">
        <v>1887</v>
      </c>
      <c r="J100" t="s">
        <v>1887</v>
      </c>
      <c r="K100">
        <v>10</v>
      </c>
      <c r="L100" t="s">
        <v>36</v>
      </c>
      <c r="M100" t="s">
        <v>324</v>
      </c>
      <c r="N100" t="s">
        <v>6178</v>
      </c>
      <c r="O100" t="s">
        <v>2721</v>
      </c>
    </row>
    <row r="101" spans="1:15" x14ac:dyDescent="0.25">
      <c r="A101" t="s">
        <v>328</v>
      </c>
      <c r="B101" t="s">
        <v>4857</v>
      </c>
      <c r="C101">
        <v>98293</v>
      </c>
      <c r="D101" t="s">
        <v>4858</v>
      </c>
      <c r="E101" t="s">
        <v>329</v>
      </c>
      <c r="F101" t="s">
        <v>2721</v>
      </c>
      <c r="G101" t="s">
        <v>2720</v>
      </c>
      <c r="H101" t="s">
        <v>3073</v>
      </c>
      <c r="I101" t="s">
        <v>1887</v>
      </c>
      <c r="J101" t="s">
        <v>1887</v>
      </c>
      <c r="K101">
        <v>22</v>
      </c>
      <c r="L101" t="s">
        <v>29</v>
      </c>
      <c r="M101" t="s">
        <v>327</v>
      </c>
      <c r="N101" t="s">
        <v>6178</v>
      </c>
      <c r="O101" t="s">
        <v>2721</v>
      </c>
    </row>
    <row r="102" spans="1:15" x14ac:dyDescent="0.25">
      <c r="A102" t="s">
        <v>331</v>
      </c>
      <c r="B102" t="s">
        <v>4859</v>
      </c>
      <c r="C102">
        <v>98544</v>
      </c>
      <c r="D102" t="s">
        <v>4860</v>
      </c>
      <c r="E102" t="s">
        <v>332</v>
      </c>
      <c r="F102" t="s">
        <v>2721</v>
      </c>
      <c r="G102" t="s">
        <v>2720</v>
      </c>
      <c r="H102" t="s">
        <v>3074</v>
      </c>
      <c r="I102" t="s">
        <v>1887</v>
      </c>
      <c r="J102" t="s">
        <v>1887</v>
      </c>
      <c r="K102">
        <v>19</v>
      </c>
      <c r="L102" t="s">
        <v>29</v>
      </c>
      <c r="M102" t="s">
        <v>330</v>
      </c>
      <c r="N102" t="s">
        <v>6178</v>
      </c>
      <c r="O102" t="s">
        <v>2721</v>
      </c>
    </row>
    <row r="103" spans="1:15" x14ac:dyDescent="0.25">
      <c r="A103" t="s">
        <v>337</v>
      </c>
      <c r="B103" t="s">
        <v>4861</v>
      </c>
      <c r="C103">
        <v>98599</v>
      </c>
      <c r="D103" t="s">
        <v>4862</v>
      </c>
      <c r="E103" t="s">
        <v>338</v>
      </c>
      <c r="F103" t="s">
        <v>2721</v>
      </c>
      <c r="G103" t="s">
        <v>1887</v>
      </c>
      <c r="H103" t="s">
        <v>3075</v>
      </c>
      <c r="I103" t="s">
        <v>1887</v>
      </c>
      <c r="J103" t="s">
        <v>1887</v>
      </c>
      <c r="K103">
        <v>22</v>
      </c>
      <c r="L103" t="s">
        <v>29</v>
      </c>
      <c r="M103" t="s">
        <v>336</v>
      </c>
      <c r="N103" t="s">
        <v>6178</v>
      </c>
      <c r="O103" t="s">
        <v>6182</v>
      </c>
    </row>
    <row r="104" spans="1:15" x14ac:dyDescent="0.25">
      <c r="A104" t="s">
        <v>1601</v>
      </c>
      <c r="B104" t="s">
        <v>4115</v>
      </c>
      <c r="C104">
        <v>98862</v>
      </c>
      <c r="D104" t="s">
        <v>4116</v>
      </c>
      <c r="E104" t="s">
        <v>1602</v>
      </c>
      <c r="F104" t="s">
        <v>2721</v>
      </c>
      <c r="G104" t="s">
        <v>1887</v>
      </c>
      <c r="H104" t="s">
        <v>2835</v>
      </c>
      <c r="I104" t="s">
        <v>1887</v>
      </c>
      <c r="J104" t="s">
        <v>1887</v>
      </c>
      <c r="K104">
        <v>14</v>
      </c>
      <c r="L104" t="s">
        <v>6</v>
      </c>
      <c r="M104" t="s">
        <v>1600</v>
      </c>
      <c r="N104" t="s">
        <v>6178</v>
      </c>
      <c r="O104" t="s">
        <v>6180</v>
      </c>
    </row>
    <row r="105" spans="1:15" x14ac:dyDescent="0.25">
      <c r="A105" t="s">
        <v>1955</v>
      </c>
      <c r="B105" t="s">
        <v>5015</v>
      </c>
      <c r="C105">
        <v>98920</v>
      </c>
      <c r="D105" t="s">
        <v>5016</v>
      </c>
      <c r="E105" t="s">
        <v>1956</v>
      </c>
      <c r="F105" t="s">
        <v>2721</v>
      </c>
      <c r="G105" t="s">
        <v>2720</v>
      </c>
      <c r="H105" t="s">
        <v>3113</v>
      </c>
      <c r="I105" t="s">
        <v>1887</v>
      </c>
      <c r="J105" t="s">
        <v>1887</v>
      </c>
      <c r="K105">
        <v>14</v>
      </c>
      <c r="L105" t="s">
        <v>36</v>
      </c>
      <c r="M105" t="s">
        <v>1954</v>
      </c>
      <c r="N105" t="s">
        <v>6178</v>
      </c>
      <c r="O105" t="s">
        <v>2721</v>
      </c>
    </row>
    <row r="106" spans="1:15" x14ac:dyDescent="0.25">
      <c r="A106" t="s">
        <v>340</v>
      </c>
      <c r="B106" t="s">
        <v>4117</v>
      </c>
      <c r="C106">
        <v>99821</v>
      </c>
      <c r="D106" t="s">
        <v>4118</v>
      </c>
      <c r="E106" t="s">
        <v>341</v>
      </c>
      <c r="F106" t="s">
        <v>2721</v>
      </c>
      <c r="G106" t="s">
        <v>1887</v>
      </c>
      <c r="H106" t="s">
        <v>2836</v>
      </c>
      <c r="I106" t="s">
        <v>1887</v>
      </c>
      <c r="J106" t="s">
        <v>1887</v>
      </c>
      <c r="K106">
        <v>16</v>
      </c>
      <c r="L106" t="s">
        <v>6</v>
      </c>
      <c r="M106" t="s">
        <v>339</v>
      </c>
      <c r="N106" t="s">
        <v>6178</v>
      </c>
      <c r="O106" t="s">
        <v>6180</v>
      </c>
    </row>
    <row r="107" spans="1:15" x14ac:dyDescent="0.25">
      <c r="A107" t="s">
        <v>1958</v>
      </c>
      <c r="B107" t="s">
        <v>3839</v>
      </c>
      <c r="C107">
        <v>99990</v>
      </c>
      <c r="D107" t="s">
        <v>3840</v>
      </c>
      <c r="E107" t="s">
        <v>1959</v>
      </c>
      <c r="F107" t="s">
        <v>2721</v>
      </c>
      <c r="G107" t="s">
        <v>1887</v>
      </c>
      <c r="H107" t="s">
        <v>2737</v>
      </c>
      <c r="I107" t="s">
        <v>1887</v>
      </c>
      <c r="J107" t="s">
        <v>1887</v>
      </c>
      <c r="K107">
        <v>23</v>
      </c>
      <c r="L107" t="s">
        <v>2721</v>
      </c>
      <c r="M107" t="s">
        <v>1957</v>
      </c>
      <c r="N107" t="s">
        <v>6178</v>
      </c>
      <c r="O107" t="s">
        <v>2721</v>
      </c>
    </row>
    <row r="108" spans="1:15" x14ac:dyDescent="0.25">
      <c r="A108" t="s">
        <v>241</v>
      </c>
      <c r="B108" t="s">
        <v>4119</v>
      </c>
      <c r="C108">
        <v>100210</v>
      </c>
      <c r="D108" t="s">
        <v>4120</v>
      </c>
      <c r="E108" t="s">
        <v>242</v>
      </c>
      <c r="F108" t="s">
        <v>2721</v>
      </c>
      <c r="G108" t="s">
        <v>1887</v>
      </c>
      <c r="H108" t="s">
        <v>2837</v>
      </c>
      <c r="I108" t="s">
        <v>1887</v>
      </c>
      <c r="J108" t="s">
        <v>1887</v>
      </c>
      <c r="K108">
        <v>22</v>
      </c>
      <c r="L108" t="s">
        <v>6</v>
      </c>
      <c r="M108" t="s">
        <v>240</v>
      </c>
      <c r="N108" t="s">
        <v>6178</v>
      </c>
      <c r="O108" t="s">
        <v>6180</v>
      </c>
    </row>
    <row r="109" spans="1:15" x14ac:dyDescent="0.25">
      <c r="A109" t="s">
        <v>1872</v>
      </c>
      <c r="B109" t="s">
        <v>3841</v>
      </c>
      <c r="C109">
        <v>100516</v>
      </c>
      <c r="D109" t="s">
        <v>3842</v>
      </c>
      <c r="E109" t="s">
        <v>1873</v>
      </c>
      <c r="F109" t="s">
        <v>2721</v>
      </c>
      <c r="G109" t="s">
        <v>2720</v>
      </c>
      <c r="H109" t="s">
        <v>2738</v>
      </c>
      <c r="I109" t="s">
        <v>1887</v>
      </c>
      <c r="J109" t="s">
        <v>1887</v>
      </c>
      <c r="K109">
        <v>10</v>
      </c>
      <c r="L109" t="s">
        <v>2721</v>
      </c>
      <c r="M109" t="s">
        <v>1871</v>
      </c>
      <c r="N109" t="s">
        <v>6178</v>
      </c>
      <c r="O109" t="s">
        <v>2721</v>
      </c>
    </row>
    <row r="110" spans="1:15" x14ac:dyDescent="0.25">
      <c r="A110" t="s">
        <v>1909</v>
      </c>
      <c r="B110" t="s">
        <v>5017</v>
      </c>
      <c r="C110">
        <v>100641</v>
      </c>
      <c r="D110" t="s">
        <v>5018</v>
      </c>
      <c r="E110" t="s">
        <v>1910</v>
      </c>
      <c r="F110" t="s">
        <v>2721</v>
      </c>
      <c r="G110" t="s">
        <v>1887</v>
      </c>
      <c r="H110" t="s">
        <v>3114</v>
      </c>
      <c r="I110" t="s">
        <v>1887</v>
      </c>
      <c r="J110" t="s">
        <v>1887</v>
      </c>
      <c r="K110">
        <v>11</v>
      </c>
      <c r="L110" t="s">
        <v>36</v>
      </c>
      <c r="M110" t="s">
        <v>1908</v>
      </c>
      <c r="N110" t="s">
        <v>6178</v>
      </c>
      <c r="O110" t="s">
        <v>6181</v>
      </c>
    </row>
    <row r="111" spans="1:15" x14ac:dyDescent="0.25">
      <c r="A111" t="s">
        <v>1973</v>
      </c>
      <c r="B111" t="s">
        <v>4121</v>
      </c>
      <c r="C111">
        <v>100663</v>
      </c>
      <c r="D111" t="s">
        <v>4122</v>
      </c>
      <c r="E111" t="s">
        <v>1974</v>
      </c>
      <c r="F111" t="s">
        <v>2721</v>
      </c>
      <c r="G111" t="s">
        <v>2720</v>
      </c>
      <c r="H111" t="s">
        <v>2838</v>
      </c>
      <c r="I111" t="s">
        <v>1887</v>
      </c>
      <c r="J111" t="s">
        <v>1887</v>
      </c>
      <c r="K111">
        <v>10</v>
      </c>
      <c r="L111" t="s">
        <v>6</v>
      </c>
      <c r="M111" t="s">
        <v>1972</v>
      </c>
      <c r="N111" t="s">
        <v>6178</v>
      </c>
      <c r="O111" t="s">
        <v>2721</v>
      </c>
    </row>
    <row r="112" spans="1:15" x14ac:dyDescent="0.25">
      <c r="A112" t="s">
        <v>1976</v>
      </c>
      <c r="B112" t="s">
        <v>4009</v>
      </c>
      <c r="C112">
        <v>100970</v>
      </c>
      <c r="D112" t="s">
        <v>4010</v>
      </c>
      <c r="E112" t="s">
        <v>1977</v>
      </c>
      <c r="F112" t="s">
        <v>2721</v>
      </c>
      <c r="G112" t="s">
        <v>2720</v>
      </c>
      <c r="H112" t="s">
        <v>1977</v>
      </c>
      <c r="I112" t="s">
        <v>1887</v>
      </c>
      <c r="J112" t="s">
        <v>2720</v>
      </c>
      <c r="K112">
        <v>18</v>
      </c>
      <c r="L112" t="s">
        <v>6</v>
      </c>
      <c r="M112" t="s">
        <v>1975</v>
      </c>
      <c r="N112" t="s">
        <v>6178</v>
      </c>
      <c r="O112" t="s">
        <v>2721</v>
      </c>
    </row>
    <row r="113" spans="1:19" x14ac:dyDescent="0.25">
      <c r="A113" t="s">
        <v>244</v>
      </c>
      <c r="B113" t="s">
        <v>4123</v>
      </c>
      <c r="C113">
        <v>101371</v>
      </c>
      <c r="D113" t="s">
        <v>4124</v>
      </c>
      <c r="E113" t="s">
        <v>245</v>
      </c>
      <c r="F113" t="s">
        <v>2721</v>
      </c>
      <c r="G113" t="s">
        <v>1887</v>
      </c>
      <c r="H113" t="s">
        <v>2839</v>
      </c>
      <c r="I113" t="s">
        <v>1887</v>
      </c>
      <c r="J113" t="s">
        <v>1887</v>
      </c>
      <c r="K113">
        <v>27</v>
      </c>
      <c r="L113" t="s">
        <v>6</v>
      </c>
      <c r="M113" t="s">
        <v>243</v>
      </c>
      <c r="N113" t="s">
        <v>6178</v>
      </c>
      <c r="O113" t="s">
        <v>6180</v>
      </c>
    </row>
    <row r="114" spans="1:19" x14ac:dyDescent="0.25">
      <c r="A114" t="s">
        <v>247</v>
      </c>
      <c r="B114" t="s">
        <v>4125</v>
      </c>
      <c r="C114">
        <v>101688</v>
      </c>
      <c r="D114" t="s">
        <v>4126</v>
      </c>
      <c r="E114" t="s">
        <v>248</v>
      </c>
      <c r="F114" t="s">
        <v>2721</v>
      </c>
      <c r="G114" t="s">
        <v>2720</v>
      </c>
      <c r="H114" t="s">
        <v>2840</v>
      </c>
      <c r="I114" t="s">
        <v>1887</v>
      </c>
      <c r="J114" t="s">
        <v>1887</v>
      </c>
      <c r="K114">
        <v>31</v>
      </c>
      <c r="L114" t="s">
        <v>6</v>
      </c>
      <c r="M114" t="s">
        <v>246</v>
      </c>
      <c r="N114" t="s">
        <v>6178</v>
      </c>
      <c r="O114" t="s">
        <v>2721</v>
      </c>
    </row>
    <row r="115" spans="1:19" x14ac:dyDescent="0.25">
      <c r="A115" t="s">
        <v>723</v>
      </c>
      <c r="B115" t="s">
        <v>4127</v>
      </c>
      <c r="C115">
        <v>101779</v>
      </c>
      <c r="D115" t="s">
        <v>4128</v>
      </c>
      <c r="E115" t="s">
        <v>724</v>
      </c>
      <c r="F115" t="s">
        <v>2721</v>
      </c>
      <c r="G115" t="s">
        <v>1887</v>
      </c>
      <c r="H115" t="s">
        <v>2841</v>
      </c>
      <c r="I115" t="s">
        <v>1887</v>
      </c>
      <c r="J115" t="s">
        <v>1887</v>
      </c>
      <c r="K115">
        <v>23</v>
      </c>
      <c r="L115" t="s">
        <v>6</v>
      </c>
      <c r="M115" t="s">
        <v>722</v>
      </c>
      <c r="N115" t="s">
        <v>6178</v>
      </c>
      <c r="O115" t="s">
        <v>6180</v>
      </c>
    </row>
    <row r="116" spans="1:19" x14ac:dyDescent="0.25">
      <c r="A116" t="s">
        <v>250</v>
      </c>
      <c r="B116" t="s">
        <v>5161</v>
      </c>
      <c r="C116">
        <v>102089</v>
      </c>
      <c r="D116" t="s">
        <v>5162</v>
      </c>
      <c r="E116" t="s">
        <v>251</v>
      </c>
      <c r="F116" t="s">
        <v>2721</v>
      </c>
      <c r="G116" t="s">
        <v>1887</v>
      </c>
      <c r="H116" t="s">
        <v>3150</v>
      </c>
      <c r="I116" t="s">
        <v>1887</v>
      </c>
      <c r="J116" t="s">
        <v>1887</v>
      </c>
      <c r="K116">
        <v>23</v>
      </c>
      <c r="L116" t="s">
        <v>22</v>
      </c>
      <c r="M116" t="s">
        <v>249</v>
      </c>
      <c r="N116" t="s">
        <v>6178</v>
      </c>
      <c r="O116" t="s">
        <v>6180</v>
      </c>
    </row>
    <row r="117" spans="1:19" x14ac:dyDescent="0.25">
      <c r="A117" t="s">
        <v>253</v>
      </c>
      <c r="B117" t="s">
        <v>4129</v>
      </c>
      <c r="C117">
        <v>102090</v>
      </c>
      <c r="D117" t="s">
        <v>4130</v>
      </c>
      <c r="E117" t="s">
        <v>254</v>
      </c>
      <c r="F117" t="s">
        <v>2721</v>
      </c>
      <c r="G117" t="s">
        <v>1887</v>
      </c>
      <c r="H117" t="s">
        <v>2842</v>
      </c>
      <c r="I117" t="s">
        <v>1887</v>
      </c>
      <c r="J117" t="s">
        <v>1887</v>
      </c>
      <c r="K117">
        <v>23</v>
      </c>
      <c r="L117" t="s">
        <v>6</v>
      </c>
      <c r="M117" t="s">
        <v>252</v>
      </c>
      <c r="N117" t="s">
        <v>6178</v>
      </c>
      <c r="O117" t="s">
        <v>6180</v>
      </c>
    </row>
    <row r="118" spans="1:19" x14ac:dyDescent="0.25">
      <c r="A118" t="s">
        <v>256</v>
      </c>
      <c r="B118" t="s">
        <v>3843</v>
      </c>
      <c r="C118">
        <v>102603</v>
      </c>
      <c r="D118" t="s">
        <v>3844</v>
      </c>
      <c r="E118" t="s">
        <v>257</v>
      </c>
      <c r="F118" t="s">
        <v>2721</v>
      </c>
      <c r="G118" t="s">
        <v>1887</v>
      </c>
      <c r="H118" t="s">
        <v>2739</v>
      </c>
      <c r="I118" t="s">
        <v>1887</v>
      </c>
      <c r="J118" t="s">
        <v>1887</v>
      </c>
      <c r="K118">
        <v>32</v>
      </c>
      <c r="L118" t="s">
        <v>2721</v>
      </c>
      <c r="M118" t="s">
        <v>255</v>
      </c>
      <c r="N118" t="s">
        <v>6178</v>
      </c>
      <c r="O118" t="s">
        <v>2721</v>
      </c>
    </row>
    <row r="119" spans="1:19" x14ac:dyDescent="0.25">
      <c r="A119" t="s">
        <v>259</v>
      </c>
      <c r="B119" t="s">
        <v>5019</v>
      </c>
      <c r="C119">
        <v>102716</v>
      </c>
      <c r="D119" t="s">
        <v>5020</v>
      </c>
      <c r="E119" t="s">
        <v>260</v>
      </c>
      <c r="F119" t="s">
        <v>2721</v>
      </c>
      <c r="G119" t="s">
        <v>2720</v>
      </c>
      <c r="H119" t="s">
        <v>3115</v>
      </c>
      <c r="I119" t="s">
        <v>1887</v>
      </c>
      <c r="J119" t="s">
        <v>1887</v>
      </c>
      <c r="K119">
        <v>12</v>
      </c>
      <c r="L119" t="s">
        <v>36</v>
      </c>
      <c r="M119" t="s">
        <v>258</v>
      </c>
      <c r="N119" t="s">
        <v>6178</v>
      </c>
      <c r="O119" t="s">
        <v>2721</v>
      </c>
    </row>
    <row r="120" spans="1:19" x14ac:dyDescent="0.25">
      <c r="A120" t="s">
        <v>262</v>
      </c>
      <c r="B120" t="s">
        <v>4131</v>
      </c>
      <c r="C120">
        <v>102761</v>
      </c>
      <c r="D120" t="s">
        <v>4132</v>
      </c>
      <c r="E120" t="s">
        <v>263</v>
      </c>
      <c r="F120" t="s">
        <v>2721</v>
      </c>
      <c r="G120" t="s">
        <v>1887</v>
      </c>
      <c r="H120" t="s">
        <v>2843</v>
      </c>
      <c r="I120" t="s">
        <v>1887</v>
      </c>
      <c r="J120" t="s">
        <v>1887</v>
      </c>
      <c r="K120">
        <v>26</v>
      </c>
      <c r="L120" t="s">
        <v>6</v>
      </c>
      <c r="M120" t="s">
        <v>261</v>
      </c>
      <c r="N120" t="s">
        <v>6178</v>
      </c>
      <c r="O120" t="s">
        <v>6180</v>
      </c>
    </row>
    <row r="121" spans="1:19" x14ac:dyDescent="0.25">
      <c r="A121" t="s">
        <v>265</v>
      </c>
      <c r="B121" t="s">
        <v>3845</v>
      </c>
      <c r="C121">
        <v>102829</v>
      </c>
      <c r="D121" t="s">
        <v>3846</v>
      </c>
      <c r="E121" t="s">
        <v>266</v>
      </c>
      <c r="F121" t="s">
        <v>2721</v>
      </c>
      <c r="G121" t="s">
        <v>1887</v>
      </c>
      <c r="H121" t="s">
        <v>266</v>
      </c>
      <c r="I121" t="s">
        <v>1887</v>
      </c>
      <c r="J121" t="s">
        <v>1887</v>
      </c>
      <c r="K121">
        <v>15</v>
      </c>
      <c r="L121" t="s">
        <v>2721</v>
      </c>
      <c r="M121" t="s">
        <v>264</v>
      </c>
      <c r="N121" t="s">
        <v>6178</v>
      </c>
      <c r="O121" t="s">
        <v>2721</v>
      </c>
    </row>
    <row r="122" spans="1:19" x14ac:dyDescent="0.25">
      <c r="A122" t="s">
        <v>268</v>
      </c>
      <c r="B122" t="s">
        <v>4133</v>
      </c>
      <c r="C122">
        <v>103093</v>
      </c>
      <c r="D122" t="s">
        <v>4134</v>
      </c>
      <c r="E122" t="s">
        <v>269</v>
      </c>
      <c r="F122" t="s">
        <v>2721</v>
      </c>
      <c r="G122" t="s">
        <v>1887</v>
      </c>
      <c r="H122" t="s">
        <v>2844</v>
      </c>
      <c r="I122" t="s">
        <v>1887</v>
      </c>
      <c r="J122" t="s">
        <v>1887</v>
      </c>
      <c r="K122">
        <v>17</v>
      </c>
      <c r="L122" t="s">
        <v>6</v>
      </c>
      <c r="M122" t="s">
        <v>267</v>
      </c>
      <c r="N122" t="s">
        <v>6178</v>
      </c>
      <c r="O122" t="s">
        <v>6180</v>
      </c>
    </row>
    <row r="123" spans="1:19" s="4" customFormat="1" x14ac:dyDescent="0.25">
      <c r="A123" t="s">
        <v>169</v>
      </c>
      <c r="B123" t="s">
        <v>4135</v>
      </c>
      <c r="C123">
        <v>103606</v>
      </c>
      <c r="D123" t="s">
        <v>4136</v>
      </c>
      <c r="E123" t="s">
        <v>170</v>
      </c>
      <c r="F123" t="s">
        <v>2721</v>
      </c>
      <c r="G123" t="s">
        <v>1887</v>
      </c>
      <c r="H123" t="s">
        <v>2845</v>
      </c>
      <c r="I123" t="s">
        <v>1887</v>
      </c>
      <c r="J123" t="s">
        <v>1887</v>
      </c>
      <c r="K123">
        <v>22</v>
      </c>
      <c r="L123" t="s">
        <v>6</v>
      </c>
      <c r="M123" t="s">
        <v>168</v>
      </c>
      <c r="N123" t="s">
        <v>6178</v>
      </c>
      <c r="O123" t="s">
        <v>6180</v>
      </c>
      <c r="P123"/>
      <c r="Q123"/>
      <c r="R123"/>
      <c r="S123"/>
    </row>
    <row r="124" spans="1:19" x14ac:dyDescent="0.25">
      <c r="A124" t="s">
        <v>172</v>
      </c>
      <c r="B124" t="s">
        <v>5163</v>
      </c>
      <c r="C124">
        <v>104381</v>
      </c>
      <c r="D124" t="s">
        <v>5164</v>
      </c>
      <c r="E124" t="s">
        <v>173</v>
      </c>
      <c r="F124" t="s">
        <v>2721</v>
      </c>
      <c r="G124" t="s">
        <v>1887</v>
      </c>
      <c r="H124" t="s">
        <v>3151</v>
      </c>
      <c r="I124" t="s">
        <v>1887</v>
      </c>
      <c r="J124" t="s">
        <v>1887</v>
      </c>
      <c r="K124">
        <v>18</v>
      </c>
      <c r="L124" t="s">
        <v>22</v>
      </c>
      <c r="M124" t="s">
        <v>171</v>
      </c>
      <c r="N124" t="s">
        <v>6178</v>
      </c>
      <c r="O124" t="s">
        <v>2721</v>
      </c>
    </row>
    <row r="125" spans="1:19" x14ac:dyDescent="0.25">
      <c r="A125" t="s">
        <v>175</v>
      </c>
      <c r="B125" t="s">
        <v>4137</v>
      </c>
      <c r="C125">
        <v>104610</v>
      </c>
      <c r="D125" t="s">
        <v>4138</v>
      </c>
      <c r="E125" t="s">
        <v>176</v>
      </c>
      <c r="F125" t="s">
        <v>2721</v>
      </c>
      <c r="G125" t="s">
        <v>1887</v>
      </c>
      <c r="H125" t="s">
        <v>176</v>
      </c>
      <c r="I125" t="s">
        <v>1887</v>
      </c>
      <c r="J125" t="s">
        <v>1887</v>
      </c>
      <c r="K125">
        <v>16</v>
      </c>
      <c r="L125" t="s">
        <v>6</v>
      </c>
      <c r="M125" t="s">
        <v>174</v>
      </c>
      <c r="N125" t="s">
        <v>6178</v>
      </c>
      <c r="O125" t="s">
        <v>6180</v>
      </c>
    </row>
    <row r="126" spans="1:19" x14ac:dyDescent="0.25">
      <c r="A126" t="s">
        <v>178</v>
      </c>
      <c r="B126" t="s">
        <v>4139</v>
      </c>
      <c r="C126">
        <v>104665</v>
      </c>
      <c r="D126" t="s">
        <v>4140</v>
      </c>
      <c r="E126" t="s">
        <v>179</v>
      </c>
      <c r="F126" t="s">
        <v>2721</v>
      </c>
      <c r="G126" t="s">
        <v>1887</v>
      </c>
      <c r="H126" t="s">
        <v>2846</v>
      </c>
      <c r="I126" t="s">
        <v>1887</v>
      </c>
      <c r="J126" t="s">
        <v>1887</v>
      </c>
      <c r="K126">
        <v>22</v>
      </c>
      <c r="L126" t="s">
        <v>6</v>
      </c>
      <c r="M126" t="s">
        <v>177</v>
      </c>
      <c r="N126" t="s">
        <v>6178</v>
      </c>
      <c r="O126" t="s">
        <v>6180</v>
      </c>
    </row>
    <row r="127" spans="1:19" x14ac:dyDescent="0.25">
      <c r="A127" t="s">
        <v>132</v>
      </c>
      <c r="B127" t="s">
        <v>4141</v>
      </c>
      <c r="C127">
        <v>104676</v>
      </c>
      <c r="D127" t="s">
        <v>4142</v>
      </c>
      <c r="E127" t="s">
        <v>133</v>
      </c>
      <c r="F127" t="s">
        <v>2721</v>
      </c>
      <c r="G127" t="s">
        <v>1887</v>
      </c>
      <c r="H127" t="s">
        <v>133</v>
      </c>
      <c r="I127" t="s">
        <v>1887</v>
      </c>
      <c r="J127" t="s">
        <v>1887</v>
      </c>
      <c r="K127">
        <v>18</v>
      </c>
      <c r="L127" t="s">
        <v>6</v>
      </c>
      <c r="M127" t="s">
        <v>131</v>
      </c>
      <c r="N127" t="s">
        <v>6178</v>
      </c>
      <c r="O127" t="s">
        <v>6180</v>
      </c>
    </row>
    <row r="128" spans="1:19" x14ac:dyDescent="0.25">
      <c r="A128" t="s">
        <v>135</v>
      </c>
      <c r="B128" t="s">
        <v>4863</v>
      </c>
      <c r="C128">
        <v>104687</v>
      </c>
      <c r="D128" t="s">
        <v>4864</v>
      </c>
      <c r="E128" t="s">
        <v>136</v>
      </c>
      <c r="F128" t="s">
        <v>2721</v>
      </c>
      <c r="G128" t="s">
        <v>1887</v>
      </c>
      <c r="H128" t="s">
        <v>3076</v>
      </c>
      <c r="I128" t="s">
        <v>1887</v>
      </c>
      <c r="J128" t="s">
        <v>1887</v>
      </c>
      <c r="K128">
        <v>15</v>
      </c>
      <c r="L128" t="s">
        <v>29</v>
      </c>
      <c r="M128" t="s">
        <v>134</v>
      </c>
      <c r="N128" t="s">
        <v>6178</v>
      </c>
      <c r="O128" t="s">
        <v>6182</v>
      </c>
    </row>
    <row r="129" spans="1:19" x14ac:dyDescent="0.25">
      <c r="A129" t="s">
        <v>138</v>
      </c>
      <c r="B129" t="s">
        <v>5021</v>
      </c>
      <c r="C129">
        <v>104767</v>
      </c>
      <c r="D129" t="s">
        <v>5022</v>
      </c>
      <c r="E129" t="s">
        <v>139</v>
      </c>
      <c r="F129" t="s">
        <v>2721</v>
      </c>
      <c r="G129" t="s">
        <v>2720</v>
      </c>
      <c r="H129" t="s">
        <v>139</v>
      </c>
      <c r="I129" t="s">
        <v>1887</v>
      </c>
      <c r="J129" t="s">
        <v>1887</v>
      </c>
      <c r="K129">
        <v>11</v>
      </c>
      <c r="L129" t="s">
        <v>36</v>
      </c>
      <c r="M129" t="s">
        <v>137</v>
      </c>
      <c r="N129" t="s">
        <v>6178</v>
      </c>
      <c r="O129" t="s">
        <v>2721</v>
      </c>
    </row>
    <row r="130" spans="1:19" x14ac:dyDescent="0.25">
      <c r="A130" t="s">
        <v>141</v>
      </c>
      <c r="B130" t="s">
        <v>3847</v>
      </c>
      <c r="C130">
        <v>104938</v>
      </c>
      <c r="D130" t="s">
        <v>3848</v>
      </c>
      <c r="E130" t="s">
        <v>142</v>
      </c>
      <c r="F130" t="s">
        <v>2721</v>
      </c>
      <c r="G130" t="s">
        <v>1887</v>
      </c>
      <c r="H130" t="s">
        <v>2740</v>
      </c>
      <c r="I130" t="s">
        <v>1887</v>
      </c>
      <c r="J130" t="s">
        <v>1887</v>
      </c>
      <c r="K130">
        <v>13</v>
      </c>
      <c r="L130" t="s">
        <v>2721</v>
      </c>
      <c r="M130" t="s">
        <v>140</v>
      </c>
      <c r="N130" t="s">
        <v>6178</v>
      </c>
      <c r="O130" t="s">
        <v>2721</v>
      </c>
    </row>
    <row r="131" spans="1:19" x14ac:dyDescent="0.25">
      <c r="A131" t="s">
        <v>144</v>
      </c>
      <c r="B131" t="s">
        <v>5023</v>
      </c>
      <c r="C131">
        <v>105088</v>
      </c>
      <c r="D131" t="s">
        <v>5024</v>
      </c>
      <c r="E131" t="s">
        <v>145</v>
      </c>
      <c r="F131" t="s">
        <v>2721</v>
      </c>
      <c r="G131" t="s">
        <v>1887</v>
      </c>
      <c r="H131" t="s">
        <v>3116</v>
      </c>
      <c r="I131" t="s">
        <v>1887</v>
      </c>
      <c r="J131" t="s">
        <v>1887</v>
      </c>
      <c r="K131">
        <v>14</v>
      </c>
      <c r="L131" t="s">
        <v>36</v>
      </c>
      <c r="M131" t="s">
        <v>143</v>
      </c>
      <c r="N131" t="s">
        <v>6178</v>
      </c>
      <c r="O131" t="s">
        <v>6182</v>
      </c>
    </row>
    <row r="132" spans="1:19" x14ac:dyDescent="0.25">
      <c r="A132" t="s">
        <v>147</v>
      </c>
      <c r="B132" t="s">
        <v>4865</v>
      </c>
      <c r="C132">
        <v>105453</v>
      </c>
      <c r="D132" t="s">
        <v>4866</v>
      </c>
      <c r="E132" t="s">
        <v>148</v>
      </c>
      <c r="F132" t="s">
        <v>2721</v>
      </c>
      <c r="G132" t="s">
        <v>1887</v>
      </c>
      <c r="H132" t="s">
        <v>3077</v>
      </c>
      <c r="I132" t="s">
        <v>1887</v>
      </c>
      <c r="J132" t="s">
        <v>1887</v>
      </c>
      <c r="K132">
        <v>14</v>
      </c>
      <c r="L132" t="s">
        <v>29</v>
      </c>
      <c r="M132" t="s">
        <v>146</v>
      </c>
      <c r="N132" t="s">
        <v>6178</v>
      </c>
      <c r="O132" t="s">
        <v>6182</v>
      </c>
    </row>
    <row r="133" spans="1:19" x14ac:dyDescent="0.25">
      <c r="A133" t="s">
        <v>150</v>
      </c>
      <c r="B133" t="s">
        <v>4867</v>
      </c>
      <c r="C133">
        <v>105555</v>
      </c>
      <c r="D133" t="s">
        <v>4868</v>
      </c>
      <c r="E133" t="s">
        <v>151</v>
      </c>
      <c r="F133" t="s">
        <v>2721</v>
      </c>
      <c r="G133" t="s">
        <v>1887</v>
      </c>
      <c r="H133" t="s">
        <v>151</v>
      </c>
      <c r="I133" t="s">
        <v>1887</v>
      </c>
      <c r="J133" t="s">
        <v>1887</v>
      </c>
      <c r="K133">
        <v>11</v>
      </c>
      <c r="L133" t="s">
        <v>29</v>
      </c>
      <c r="M133" t="s">
        <v>149</v>
      </c>
      <c r="N133" t="s">
        <v>6178</v>
      </c>
      <c r="O133" t="s">
        <v>6182</v>
      </c>
    </row>
    <row r="134" spans="1:19" x14ac:dyDescent="0.25">
      <c r="A134" t="s">
        <v>2117</v>
      </c>
      <c r="B134" t="s">
        <v>5025</v>
      </c>
      <c r="C134">
        <v>105566</v>
      </c>
      <c r="D134" t="s">
        <v>5026</v>
      </c>
      <c r="E134" t="s">
        <v>2118</v>
      </c>
      <c r="F134" t="s">
        <v>2721</v>
      </c>
      <c r="G134" t="s">
        <v>1887</v>
      </c>
      <c r="H134" t="s">
        <v>2118</v>
      </c>
      <c r="I134" t="s">
        <v>1887</v>
      </c>
      <c r="J134" t="s">
        <v>1887</v>
      </c>
      <c r="K134">
        <v>12</v>
      </c>
      <c r="L134" t="s">
        <v>36</v>
      </c>
      <c r="M134" t="s">
        <v>2116</v>
      </c>
      <c r="N134" t="s">
        <v>6178</v>
      </c>
      <c r="O134" t="s">
        <v>6180</v>
      </c>
    </row>
    <row r="135" spans="1:19" x14ac:dyDescent="0.25">
      <c r="A135" t="s">
        <v>81</v>
      </c>
      <c r="B135" t="s">
        <v>5027</v>
      </c>
      <c r="C135">
        <v>105599</v>
      </c>
      <c r="D135" t="s">
        <v>5028</v>
      </c>
      <c r="E135" t="s">
        <v>82</v>
      </c>
      <c r="F135" t="s">
        <v>2721</v>
      </c>
      <c r="G135" t="s">
        <v>1887</v>
      </c>
      <c r="H135" t="s">
        <v>82</v>
      </c>
      <c r="I135" t="s">
        <v>1887</v>
      </c>
      <c r="J135" t="s">
        <v>1887</v>
      </c>
      <c r="K135">
        <v>10</v>
      </c>
      <c r="L135" t="s">
        <v>36</v>
      </c>
      <c r="M135" t="s">
        <v>80</v>
      </c>
      <c r="N135" t="s">
        <v>6178</v>
      </c>
      <c r="O135" t="s">
        <v>6181</v>
      </c>
    </row>
    <row r="136" spans="1:19" s="4" customFormat="1" x14ac:dyDescent="0.25">
      <c r="A136" t="s">
        <v>38</v>
      </c>
      <c r="B136" t="s">
        <v>3849</v>
      </c>
      <c r="C136">
        <v>105873</v>
      </c>
      <c r="D136" t="s">
        <v>3850</v>
      </c>
      <c r="E136" t="s">
        <v>39</v>
      </c>
      <c r="F136" t="s">
        <v>2721</v>
      </c>
      <c r="G136" t="s">
        <v>1887</v>
      </c>
      <c r="H136" t="s">
        <v>2741</v>
      </c>
      <c r="I136" t="s">
        <v>1887</v>
      </c>
      <c r="J136" t="s">
        <v>1887</v>
      </c>
      <c r="K136">
        <v>23</v>
      </c>
      <c r="L136" t="s">
        <v>2721</v>
      </c>
      <c r="M136" t="s">
        <v>37</v>
      </c>
      <c r="N136" t="s">
        <v>6178</v>
      </c>
      <c r="O136" t="s">
        <v>2721</v>
      </c>
      <c r="P136"/>
      <c r="Q136"/>
      <c r="R136"/>
      <c r="S136"/>
    </row>
    <row r="137" spans="1:19" x14ac:dyDescent="0.25">
      <c r="A137" t="s">
        <v>41</v>
      </c>
      <c r="B137" t="s">
        <v>4143</v>
      </c>
      <c r="C137">
        <v>105953</v>
      </c>
      <c r="D137" t="s">
        <v>4144</v>
      </c>
      <c r="E137" t="s">
        <v>42</v>
      </c>
      <c r="F137" t="s">
        <v>2721</v>
      </c>
      <c r="G137" t="s">
        <v>1887</v>
      </c>
      <c r="H137" t="s">
        <v>2847</v>
      </c>
      <c r="I137" t="s">
        <v>1887</v>
      </c>
      <c r="J137" t="s">
        <v>1887</v>
      </c>
      <c r="K137">
        <v>25</v>
      </c>
      <c r="L137" t="s">
        <v>6</v>
      </c>
      <c r="M137" t="s">
        <v>40</v>
      </c>
      <c r="N137" t="s">
        <v>6178</v>
      </c>
      <c r="O137" t="s">
        <v>6180</v>
      </c>
    </row>
    <row r="138" spans="1:19" x14ac:dyDescent="0.25">
      <c r="A138" t="s">
        <v>44</v>
      </c>
      <c r="B138" t="s">
        <v>4145</v>
      </c>
      <c r="C138">
        <v>105997</v>
      </c>
      <c r="D138" t="s">
        <v>4146</v>
      </c>
      <c r="E138" t="s">
        <v>45</v>
      </c>
      <c r="F138" t="s">
        <v>2721</v>
      </c>
      <c r="G138" t="s">
        <v>1887</v>
      </c>
      <c r="H138" t="s">
        <v>45</v>
      </c>
      <c r="I138" t="s">
        <v>1887</v>
      </c>
      <c r="J138" t="s">
        <v>1887</v>
      </c>
      <c r="K138">
        <v>24</v>
      </c>
      <c r="L138" t="s">
        <v>6</v>
      </c>
      <c r="M138" t="s">
        <v>43</v>
      </c>
      <c r="N138" t="s">
        <v>6178</v>
      </c>
      <c r="O138" t="s">
        <v>6180</v>
      </c>
    </row>
    <row r="139" spans="1:19" x14ac:dyDescent="0.25">
      <c r="A139" t="s">
        <v>1004</v>
      </c>
      <c r="B139" t="s">
        <v>4147</v>
      </c>
      <c r="C139">
        <v>106229</v>
      </c>
      <c r="D139" t="s">
        <v>4148</v>
      </c>
      <c r="E139" t="s">
        <v>1005</v>
      </c>
      <c r="F139" t="s">
        <v>2721</v>
      </c>
      <c r="G139" t="s">
        <v>1887</v>
      </c>
      <c r="H139" t="s">
        <v>2848</v>
      </c>
      <c r="I139" t="s">
        <v>1887</v>
      </c>
      <c r="J139" t="s">
        <v>1887</v>
      </c>
      <c r="K139">
        <v>16</v>
      </c>
      <c r="L139" t="s">
        <v>6</v>
      </c>
      <c r="M139" t="s">
        <v>1003</v>
      </c>
      <c r="N139" t="s">
        <v>6178</v>
      </c>
      <c r="O139" t="s">
        <v>6180</v>
      </c>
    </row>
    <row r="140" spans="1:19" x14ac:dyDescent="0.25">
      <c r="A140" t="s">
        <v>1007</v>
      </c>
      <c r="B140" t="s">
        <v>3851</v>
      </c>
      <c r="C140">
        <v>106230</v>
      </c>
      <c r="D140" t="s">
        <v>3852</v>
      </c>
      <c r="E140" t="s">
        <v>1008</v>
      </c>
      <c r="F140" t="s">
        <v>2721</v>
      </c>
      <c r="G140" t="s">
        <v>1887</v>
      </c>
      <c r="H140" t="s">
        <v>2742</v>
      </c>
      <c r="I140" t="s">
        <v>1887</v>
      </c>
      <c r="J140" t="s">
        <v>1887</v>
      </c>
      <c r="K140">
        <v>17</v>
      </c>
      <c r="L140" t="s">
        <v>2721</v>
      </c>
      <c r="M140" t="s">
        <v>1006</v>
      </c>
      <c r="N140" t="s">
        <v>6178</v>
      </c>
      <c r="O140" t="s">
        <v>2721</v>
      </c>
    </row>
    <row r="141" spans="1:19" x14ac:dyDescent="0.25">
      <c r="A141" t="s">
        <v>2123</v>
      </c>
      <c r="B141" t="s">
        <v>4149</v>
      </c>
      <c r="C141">
        <v>106490</v>
      </c>
      <c r="D141" t="s">
        <v>4150</v>
      </c>
      <c r="E141" t="s">
        <v>2124</v>
      </c>
      <c r="F141" t="s">
        <v>2721</v>
      </c>
      <c r="G141" t="s">
        <v>1887</v>
      </c>
      <c r="H141" t="s">
        <v>2849</v>
      </c>
      <c r="I141" t="s">
        <v>1887</v>
      </c>
      <c r="J141" t="s">
        <v>1887</v>
      </c>
      <c r="K141">
        <v>12</v>
      </c>
      <c r="L141" t="s">
        <v>6</v>
      </c>
      <c r="M141" t="s">
        <v>2122</v>
      </c>
      <c r="N141" t="s">
        <v>6178</v>
      </c>
      <c r="O141" t="s">
        <v>6180</v>
      </c>
    </row>
    <row r="142" spans="1:19" x14ac:dyDescent="0.25">
      <c r="A142" t="s">
        <v>1010</v>
      </c>
      <c r="B142" t="s">
        <v>4869</v>
      </c>
      <c r="C142">
        <v>106581</v>
      </c>
      <c r="D142" t="s">
        <v>4870</v>
      </c>
      <c r="E142" t="s">
        <v>1011</v>
      </c>
      <c r="F142" t="s">
        <v>2721</v>
      </c>
      <c r="G142" t="s">
        <v>1887</v>
      </c>
      <c r="H142" t="s">
        <v>3078</v>
      </c>
      <c r="I142" t="s">
        <v>1887</v>
      </c>
      <c r="J142" t="s">
        <v>1887</v>
      </c>
      <c r="K142">
        <v>12</v>
      </c>
      <c r="L142" t="s">
        <v>29</v>
      </c>
      <c r="M142" t="s">
        <v>1009</v>
      </c>
      <c r="N142" t="s">
        <v>6178</v>
      </c>
      <c r="O142" t="s">
        <v>6182</v>
      </c>
    </row>
    <row r="143" spans="1:19" x14ac:dyDescent="0.25">
      <c r="A143" t="s">
        <v>1013</v>
      </c>
      <c r="B143" t="s">
        <v>5165</v>
      </c>
      <c r="C143">
        <v>106650</v>
      </c>
      <c r="D143" t="s">
        <v>5166</v>
      </c>
      <c r="E143" t="s">
        <v>1014</v>
      </c>
      <c r="F143" t="s">
        <v>2721</v>
      </c>
      <c r="G143" t="s">
        <v>1887</v>
      </c>
      <c r="H143" t="s">
        <v>1014</v>
      </c>
      <c r="I143" t="s">
        <v>1887</v>
      </c>
      <c r="J143" t="s">
        <v>1887</v>
      </c>
      <c r="K143">
        <v>16</v>
      </c>
      <c r="L143" t="s">
        <v>22</v>
      </c>
      <c r="M143" t="s">
        <v>1012</v>
      </c>
      <c r="N143" t="s">
        <v>6178</v>
      </c>
      <c r="O143" t="s">
        <v>6183</v>
      </c>
    </row>
    <row r="144" spans="1:19" x14ac:dyDescent="0.25">
      <c r="A144" t="s">
        <v>1016</v>
      </c>
      <c r="B144" t="s">
        <v>4151</v>
      </c>
      <c r="C144">
        <v>106707</v>
      </c>
      <c r="D144" t="s">
        <v>4152</v>
      </c>
      <c r="E144" t="s">
        <v>1017</v>
      </c>
      <c r="F144" t="s">
        <v>2721</v>
      </c>
      <c r="G144" t="s">
        <v>1887</v>
      </c>
      <c r="H144" t="s">
        <v>1017</v>
      </c>
      <c r="I144" t="s">
        <v>1887</v>
      </c>
      <c r="J144" t="s">
        <v>1887</v>
      </c>
      <c r="K144">
        <v>12</v>
      </c>
      <c r="L144" t="s">
        <v>6</v>
      </c>
      <c r="M144" t="s">
        <v>1015</v>
      </c>
      <c r="N144" t="s">
        <v>6178</v>
      </c>
      <c r="O144" t="s">
        <v>6180</v>
      </c>
    </row>
    <row r="145" spans="1:15" x14ac:dyDescent="0.25">
      <c r="A145" t="s">
        <v>1019</v>
      </c>
      <c r="B145" t="s">
        <v>4871</v>
      </c>
      <c r="C145">
        <v>106796</v>
      </c>
      <c r="D145" t="s">
        <v>4872</v>
      </c>
      <c r="E145" t="s">
        <v>1020</v>
      </c>
      <c r="F145" t="s">
        <v>2721</v>
      </c>
      <c r="G145" t="s">
        <v>1887</v>
      </c>
      <c r="H145" t="s">
        <v>1020</v>
      </c>
      <c r="I145" t="s">
        <v>1887</v>
      </c>
      <c r="J145" t="s">
        <v>1887</v>
      </c>
      <c r="K145">
        <v>22</v>
      </c>
      <c r="L145" t="s">
        <v>29</v>
      </c>
      <c r="M145" t="s">
        <v>1018</v>
      </c>
      <c r="N145" t="s">
        <v>6178</v>
      </c>
      <c r="O145" t="s">
        <v>6182</v>
      </c>
    </row>
    <row r="146" spans="1:15" x14ac:dyDescent="0.25">
      <c r="A146" t="s">
        <v>1028</v>
      </c>
      <c r="B146" t="s">
        <v>3853</v>
      </c>
      <c r="C146">
        <v>107073</v>
      </c>
      <c r="D146" t="s">
        <v>3854</v>
      </c>
      <c r="E146" t="s">
        <v>1029</v>
      </c>
      <c r="F146" t="s">
        <v>2721</v>
      </c>
      <c r="G146" t="s">
        <v>1887</v>
      </c>
      <c r="H146" t="s">
        <v>2743</v>
      </c>
      <c r="I146" t="s">
        <v>1887</v>
      </c>
      <c r="J146" t="s">
        <v>1887</v>
      </c>
      <c r="K146">
        <v>5</v>
      </c>
      <c r="L146" t="s">
        <v>2721</v>
      </c>
      <c r="M146" t="s">
        <v>1027</v>
      </c>
      <c r="N146" t="s">
        <v>6178</v>
      </c>
      <c r="O146" t="s">
        <v>2721</v>
      </c>
    </row>
    <row r="147" spans="1:15" x14ac:dyDescent="0.25">
      <c r="A147" t="s">
        <v>1031</v>
      </c>
      <c r="B147" t="s">
        <v>3855</v>
      </c>
      <c r="C147">
        <v>107186</v>
      </c>
      <c r="D147" t="s">
        <v>3856</v>
      </c>
      <c r="E147" t="s">
        <v>1032</v>
      </c>
      <c r="F147" t="s">
        <v>2721</v>
      </c>
      <c r="G147" t="s">
        <v>2720</v>
      </c>
      <c r="H147" t="s">
        <v>1032</v>
      </c>
      <c r="I147" t="s">
        <v>1887</v>
      </c>
      <c r="J147" t="s">
        <v>1887</v>
      </c>
      <c r="K147">
        <v>5</v>
      </c>
      <c r="L147" t="s">
        <v>2721</v>
      </c>
      <c r="M147" t="s">
        <v>1030</v>
      </c>
      <c r="N147" t="s">
        <v>6178</v>
      </c>
      <c r="O147" t="s">
        <v>2721</v>
      </c>
    </row>
    <row r="148" spans="1:15" x14ac:dyDescent="0.25">
      <c r="A148" t="s">
        <v>1034</v>
      </c>
      <c r="B148" t="s">
        <v>3857</v>
      </c>
      <c r="C148">
        <v>107222</v>
      </c>
      <c r="D148" t="s">
        <v>3858</v>
      </c>
      <c r="E148" t="s">
        <v>1035</v>
      </c>
      <c r="F148" t="s">
        <v>2721</v>
      </c>
      <c r="G148" t="s">
        <v>1887</v>
      </c>
      <c r="H148" t="s">
        <v>2744</v>
      </c>
      <c r="I148" t="s">
        <v>1887</v>
      </c>
      <c r="J148" t="s">
        <v>1887</v>
      </c>
      <c r="K148">
        <v>6</v>
      </c>
      <c r="L148" t="s">
        <v>2721</v>
      </c>
      <c r="M148" t="s">
        <v>1033</v>
      </c>
      <c r="N148" t="s">
        <v>6178</v>
      </c>
      <c r="O148" t="s">
        <v>2721</v>
      </c>
    </row>
    <row r="149" spans="1:15" x14ac:dyDescent="0.25">
      <c r="A149" t="s">
        <v>2105</v>
      </c>
      <c r="B149" t="s">
        <v>5147</v>
      </c>
      <c r="C149">
        <v>107313</v>
      </c>
      <c r="D149" t="s">
        <v>5148</v>
      </c>
      <c r="E149" t="s">
        <v>2106</v>
      </c>
      <c r="F149" t="s">
        <v>2721</v>
      </c>
      <c r="G149" t="s">
        <v>1887</v>
      </c>
      <c r="H149" t="s">
        <v>2106</v>
      </c>
      <c r="I149" t="s">
        <v>1887</v>
      </c>
      <c r="J149" t="s">
        <v>2720</v>
      </c>
      <c r="K149">
        <v>5</v>
      </c>
      <c r="L149" t="s">
        <v>22</v>
      </c>
      <c r="M149" t="s">
        <v>2104</v>
      </c>
      <c r="N149" t="s">
        <v>6178</v>
      </c>
      <c r="O149" t="s">
        <v>6181</v>
      </c>
    </row>
    <row r="150" spans="1:15" x14ac:dyDescent="0.25">
      <c r="A150" t="s">
        <v>1037</v>
      </c>
      <c r="B150" t="s">
        <v>5167</v>
      </c>
      <c r="C150">
        <v>107415</v>
      </c>
      <c r="D150" t="s">
        <v>5168</v>
      </c>
      <c r="E150" t="s">
        <v>1038</v>
      </c>
      <c r="F150" t="s">
        <v>2721</v>
      </c>
      <c r="G150" t="s">
        <v>1887</v>
      </c>
      <c r="H150" t="s">
        <v>3152</v>
      </c>
      <c r="I150" t="s">
        <v>1887</v>
      </c>
      <c r="J150" t="s">
        <v>1887</v>
      </c>
      <c r="K150">
        <v>14</v>
      </c>
      <c r="L150" t="s">
        <v>22</v>
      </c>
      <c r="M150" t="s">
        <v>1036</v>
      </c>
      <c r="N150" t="s">
        <v>6178</v>
      </c>
      <c r="O150" t="s">
        <v>6180</v>
      </c>
    </row>
    <row r="151" spans="1:15" x14ac:dyDescent="0.25">
      <c r="A151" t="s">
        <v>1040</v>
      </c>
      <c r="B151" t="s">
        <v>4153</v>
      </c>
      <c r="C151">
        <v>107437</v>
      </c>
      <c r="D151" t="s">
        <v>4154</v>
      </c>
      <c r="E151" t="s">
        <v>1041</v>
      </c>
      <c r="F151" t="s">
        <v>2721</v>
      </c>
      <c r="G151" t="s">
        <v>1887</v>
      </c>
      <c r="H151" t="s">
        <v>2850</v>
      </c>
      <c r="I151" t="s">
        <v>1887</v>
      </c>
      <c r="J151" t="s">
        <v>1887</v>
      </c>
      <c r="K151">
        <v>18</v>
      </c>
      <c r="L151" t="s">
        <v>6</v>
      </c>
      <c r="M151" t="s">
        <v>1039</v>
      </c>
      <c r="N151" t="s">
        <v>6178</v>
      </c>
      <c r="O151" t="s">
        <v>6180</v>
      </c>
    </row>
    <row r="152" spans="1:15" x14ac:dyDescent="0.25">
      <c r="A152" t="s">
        <v>1043</v>
      </c>
      <c r="B152" t="s">
        <v>4011</v>
      </c>
      <c r="C152">
        <v>107460</v>
      </c>
      <c r="D152" t="s">
        <v>4012</v>
      </c>
      <c r="E152" t="s">
        <v>1044</v>
      </c>
      <c r="F152" t="s">
        <v>2721</v>
      </c>
      <c r="G152" t="s">
        <v>2720</v>
      </c>
      <c r="H152" t="s">
        <v>1044</v>
      </c>
      <c r="I152" t="s">
        <v>1887</v>
      </c>
      <c r="J152" t="s">
        <v>2720</v>
      </c>
      <c r="K152">
        <v>23</v>
      </c>
      <c r="L152" t="s">
        <v>6</v>
      </c>
      <c r="M152" t="s">
        <v>1042</v>
      </c>
      <c r="N152" t="s">
        <v>6178</v>
      </c>
      <c r="O152" t="s">
        <v>2721</v>
      </c>
    </row>
    <row r="153" spans="1:15" x14ac:dyDescent="0.25">
      <c r="A153" t="s">
        <v>1046</v>
      </c>
      <c r="B153" t="s">
        <v>4155</v>
      </c>
      <c r="C153">
        <v>107959</v>
      </c>
      <c r="D153" t="s">
        <v>4156</v>
      </c>
      <c r="E153" t="s">
        <v>1047</v>
      </c>
      <c r="F153" t="s">
        <v>2721</v>
      </c>
      <c r="G153" t="s">
        <v>1887</v>
      </c>
      <c r="H153" t="s">
        <v>2851</v>
      </c>
      <c r="I153" t="s">
        <v>1887</v>
      </c>
      <c r="J153" t="s">
        <v>1887</v>
      </c>
      <c r="K153">
        <v>9</v>
      </c>
      <c r="L153" t="s">
        <v>6</v>
      </c>
      <c r="M153" t="s">
        <v>1045</v>
      </c>
      <c r="N153" t="s">
        <v>6178</v>
      </c>
      <c r="O153" t="s">
        <v>6180</v>
      </c>
    </row>
    <row r="154" spans="1:15" x14ac:dyDescent="0.25">
      <c r="A154" t="s">
        <v>1052</v>
      </c>
      <c r="B154" t="s">
        <v>3859</v>
      </c>
      <c r="C154">
        <v>108010</v>
      </c>
      <c r="D154" t="s">
        <v>3860</v>
      </c>
      <c r="E154" t="s">
        <v>1053</v>
      </c>
      <c r="F154" t="s">
        <v>2721</v>
      </c>
      <c r="G154" t="s">
        <v>1887</v>
      </c>
      <c r="H154" t="s">
        <v>1053</v>
      </c>
      <c r="I154" t="s">
        <v>1887</v>
      </c>
      <c r="J154" t="s">
        <v>1887</v>
      </c>
      <c r="K154">
        <v>8</v>
      </c>
      <c r="L154" t="s">
        <v>2721</v>
      </c>
      <c r="M154" t="s">
        <v>1051</v>
      </c>
      <c r="N154" t="s">
        <v>6178</v>
      </c>
      <c r="O154" t="s">
        <v>2721</v>
      </c>
    </row>
    <row r="155" spans="1:15" x14ac:dyDescent="0.25">
      <c r="A155" t="s">
        <v>1055</v>
      </c>
      <c r="B155" t="s">
        <v>4157</v>
      </c>
      <c r="C155">
        <v>108054</v>
      </c>
      <c r="D155" t="s">
        <v>4158</v>
      </c>
      <c r="E155" t="s">
        <v>1056</v>
      </c>
      <c r="F155" t="s">
        <v>2721</v>
      </c>
      <c r="G155" t="s">
        <v>1887</v>
      </c>
      <c r="H155" t="s">
        <v>2852</v>
      </c>
      <c r="I155" t="s">
        <v>1887</v>
      </c>
      <c r="J155" t="s">
        <v>1887</v>
      </c>
      <c r="K155">
        <v>10</v>
      </c>
      <c r="L155" t="s">
        <v>6</v>
      </c>
      <c r="M155" t="s">
        <v>1054</v>
      </c>
      <c r="N155" t="s">
        <v>6178</v>
      </c>
      <c r="O155" t="s">
        <v>6180</v>
      </c>
    </row>
    <row r="156" spans="1:15" x14ac:dyDescent="0.25">
      <c r="A156" t="s">
        <v>1058</v>
      </c>
      <c r="B156" t="s">
        <v>5169</v>
      </c>
      <c r="C156">
        <v>108101</v>
      </c>
      <c r="D156" t="s">
        <v>5170</v>
      </c>
      <c r="E156" t="s">
        <v>1059</v>
      </c>
      <c r="F156" t="s">
        <v>2721</v>
      </c>
      <c r="G156" t="s">
        <v>2720</v>
      </c>
      <c r="H156" t="s">
        <v>3153</v>
      </c>
      <c r="I156" t="s">
        <v>1887</v>
      </c>
      <c r="J156" t="s">
        <v>1887</v>
      </c>
      <c r="K156">
        <v>12</v>
      </c>
      <c r="L156" t="s">
        <v>22</v>
      </c>
      <c r="M156" t="s">
        <v>1057</v>
      </c>
      <c r="N156" t="s">
        <v>6178</v>
      </c>
      <c r="O156" t="s">
        <v>2721</v>
      </c>
    </row>
    <row r="157" spans="1:15" x14ac:dyDescent="0.25">
      <c r="A157" t="s">
        <v>1061</v>
      </c>
      <c r="B157" t="s">
        <v>5029</v>
      </c>
      <c r="C157">
        <v>108112</v>
      </c>
      <c r="D157" t="s">
        <v>5030</v>
      </c>
      <c r="E157" t="s">
        <v>1062</v>
      </c>
      <c r="F157" t="s">
        <v>2721</v>
      </c>
      <c r="G157" t="s">
        <v>1887</v>
      </c>
      <c r="H157" t="s">
        <v>1062</v>
      </c>
      <c r="I157" t="s">
        <v>1887</v>
      </c>
      <c r="J157" t="s">
        <v>1887</v>
      </c>
      <c r="K157">
        <v>11</v>
      </c>
      <c r="L157" t="s">
        <v>36</v>
      </c>
      <c r="M157" t="s">
        <v>1060</v>
      </c>
      <c r="N157" t="s">
        <v>6178</v>
      </c>
      <c r="O157" t="s">
        <v>6181</v>
      </c>
    </row>
    <row r="158" spans="1:15" x14ac:dyDescent="0.25">
      <c r="A158" t="s">
        <v>1064</v>
      </c>
      <c r="B158" t="s">
        <v>4873</v>
      </c>
      <c r="C158">
        <v>108189</v>
      </c>
      <c r="D158" t="s">
        <v>4874</v>
      </c>
      <c r="E158" t="s">
        <v>1065</v>
      </c>
      <c r="F158" t="s">
        <v>2721</v>
      </c>
      <c r="G158" t="s">
        <v>1887</v>
      </c>
      <c r="H158" t="s">
        <v>1065</v>
      </c>
      <c r="I158" t="s">
        <v>1887</v>
      </c>
      <c r="J158" t="s">
        <v>1887</v>
      </c>
      <c r="K158">
        <v>11</v>
      </c>
      <c r="L158" t="s">
        <v>29</v>
      </c>
      <c r="M158" t="s">
        <v>1063</v>
      </c>
      <c r="N158" t="s">
        <v>6178</v>
      </c>
      <c r="O158" t="s">
        <v>6182</v>
      </c>
    </row>
    <row r="159" spans="1:15" x14ac:dyDescent="0.25">
      <c r="A159" t="s">
        <v>1067</v>
      </c>
      <c r="B159" t="s">
        <v>4159</v>
      </c>
      <c r="C159">
        <v>108203</v>
      </c>
      <c r="D159" t="s">
        <v>4160</v>
      </c>
      <c r="E159" t="s">
        <v>1068</v>
      </c>
      <c r="F159" t="s">
        <v>2721</v>
      </c>
      <c r="G159" t="s">
        <v>1887</v>
      </c>
      <c r="H159" t="s">
        <v>1068</v>
      </c>
      <c r="I159" t="s">
        <v>1887</v>
      </c>
      <c r="J159" t="s">
        <v>1887</v>
      </c>
      <c r="K159">
        <v>11</v>
      </c>
      <c r="L159" t="s">
        <v>6</v>
      </c>
      <c r="M159" t="s">
        <v>1066</v>
      </c>
      <c r="N159" t="s">
        <v>6178</v>
      </c>
      <c r="O159" t="s">
        <v>6180</v>
      </c>
    </row>
    <row r="160" spans="1:15" x14ac:dyDescent="0.25">
      <c r="A160" t="s">
        <v>1565</v>
      </c>
      <c r="B160" t="s">
        <v>4161</v>
      </c>
      <c r="C160">
        <v>108656</v>
      </c>
      <c r="D160" t="s">
        <v>4162</v>
      </c>
      <c r="E160" t="s">
        <v>1566</v>
      </c>
      <c r="F160" t="s">
        <v>2721</v>
      </c>
      <c r="G160" t="s">
        <v>1887</v>
      </c>
      <c r="H160" t="s">
        <v>2853</v>
      </c>
      <c r="I160" t="s">
        <v>1887</v>
      </c>
      <c r="J160" t="s">
        <v>1887</v>
      </c>
      <c r="K160">
        <v>14</v>
      </c>
      <c r="L160" t="s">
        <v>6</v>
      </c>
      <c r="M160" t="s">
        <v>1564</v>
      </c>
      <c r="N160" t="s">
        <v>6178</v>
      </c>
      <c r="O160" t="s">
        <v>6180</v>
      </c>
    </row>
    <row r="161" spans="1:19" x14ac:dyDescent="0.25">
      <c r="A161" t="s">
        <v>1073</v>
      </c>
      <c r="B161" t="s">
        <v>4835</v>
      </c>
      <c r="C161">
        <v>108770</v>
      </c>
      <c r="D161" t="s">
        <v>4836</v>
      </c>
      <c r="E161" t="s">
        <v>1074</v>
      </c>
      <c r="F161" t="s">
        <v>2721</v>
      </c>
      <c r="G161" t="s">
        <v>1887</v>
      </c>
      <c r="H161" t="s">
        <v>1074</v>
      </c>
      <c r="I161" t="s">
        <v>1887</v>
      </c>
      <c r="J161" t="s">
        <v>2720</v>
      </c>
      <c r="K161">
        <v>23</v>
      </c>
      <c r="L161" t="s">
        <v>29</v>
      </c>
      <c r="M161" t="s">
        <v>1072</v>
      </c>
      <c r="N161" t="s">
        <v>6178</v>
      </c>
      <c r="O161" t="s">
        <v>6182</v>
      </c>
    </row>
    <row r="162" spans="1:19" x14ac:dyDescent="0.25">
      <c r="A162" t="s">
        <v>1076</v>
      </c>
      <c r="B162" t="s">
        <v>4163</v>
      </c>
      <c r="C162">
        <v>108838</v>
      </c>
      <c r="D162" t="s">
        <v>4164</v>
      </c>
      <c r="E162" t="s">
        <v>1077</v>
      </c>
      <c r="F162" t="s">
        <v>2721</v>
      </c>
      <c r="G162" t="s">
        <v>2720</v>
      </c>
      <c r="H162" t="s">
        <v>1077</v>
      </c>
      <c r="I162" t="s">
        <v>1887</v>
      </c>
      <c r="J162" t="s">
        <v>1887</v>
      </c>
      <c r="K162">
        <v>17</v>
      </c>
      <c r="L162" t="s">
        <v>6</v>
      </c>
      <c r="M162" t="s">
        <v>1075</v>
      </c>
      <c r="N162" t="s">
        <v>6178</v>
      </c>
      <c r="O162" t="s">
        <v>2721</v>
      </c>
    </row>
    <row r="163" spans="1:19" x14ac:dyDescent="0.25">
      <c r="A163" t="s">
        <v>1079</v>
      </c>
      <c r="B163" t="s">
        <v>4165</v>
      </c>
      <c r="C163">
        <v>108872</v>
      </c>
      <c r="D163" t="s">
        <v>4166</v>
      </c>
      <c r="E163" t="s">
        <v>1080</v>
      </c>
      <c r="F163" t="s">
        <v>2721</v>
      </c>
      <c r="G163" t="s">
        <v>1887</v>
      </c>
      <c r="H163" t="s">
        <v>1080</v>
      </c>
      <c r="I163" t="s">
        <v>1887</v>
      </c>
      <c r="J163" t="s">
        <v>1887</v>
      </c>
      <c r="K163">
        <v>9</v>
      </c>
      <c r="L163" t="s">
        <v>6</v>
      </c>
      <c r="M163" t="s">
        <v>1078</v>
      </c>
      <c r="N163" t="s">
        <v>6178</v>
      </c>
      <c r="O163" t="s">
        <v>6180</v>
      </c>
    </row>
    <row r="164" spans="1:19" x14ac:dyDescent="0.25">
      <c r="A164" t="s">
        <v>1082</v>
      </c>
      <c r="B164" t="s">
        <v>4167</v>
      </c>
      <c r="C164">
        <v>108883</v>
      </c>
      <c r="D164" t="s">
        <v>4168</v>
      </c>
      <c r="E164" t="s">
        <v>1083</v>
      </c>
      <c r="F164" t="s">
        <v>2721</v>
      </c>
      <c r="G164" t="s">
        <v>2720</v>
      </c>
      <c r="H164" t="s">
        <v>2854</v>
      </c>
      <c r="I164" t="s">
        <v>1887</v>
      </c>
      <c r="J164" t="s">
        <v>1887</v>
      </c>
      <c r="K164">
        <v>9</v>
      </c>
      <c r="L164" t="s">
        <v>6</v>
      </c>
      <c r="M164" t="s">
        <v>1081</v>
      </c>
      <c r="N164" t="s">
        <v>6178</v>
      </c>
      <c r="O164" t="s">
        <v>2721</v>
      </c>
    </row>
    <row r="165" spans="1:19" x14ac:dyDescent="0.25">
      <c r="A165" t="s">
        <v>1985</v>
      </c>
      <c r="B165" t="s">
        <v>4169</v>
      </c>
      <c r="C165">
        <v>108907</v>
      </c>
      <c r="D165" t="s">
        <v>4170</v>
      </c>
      <c r="E165" t="s">
        <v>1986</v>
      </c>
      <c r="F165" t="s">
        <v>2721</v>
      </c>
      <c r="G165" t="s">
        <v>1887</v>
      </c>
      <c r="H165" t="s">
        <v>2855</v>
      </c>
      <c r="I165" t="s">
        <v>1887</v>
      </c>
      <c r="J165" t="s">
        <v>1887</v>
      </c>
      <c r="K165">
        <v>10</v>
      </c>
      <c r="L165" t="s">
        <v>6</v>
      </c>
      <c r="M165" t="s">
        <v>1984</v>
      </c>
      <c r="N165" t="s">
        <v>6178</v>
      </c>
      <c r="O165" t="s">
        <v>6180</v>
      </c>
    </row>
    <row r="166" spans="1:19" x14ac:dyDescent="0.25">
      <c r="A166" t="s">
        <v>1085</v>
      </c>
      <c r="B166" t="s">
        <v>5031</v>
      </c>
      <c r="C166">
        <v>108930</v>
      </c>
      <c r="D166" t="s">
        <v>5032</v>
      </c>
      <c r="E166" t="s">
        <v>1086</v>
      </c>
      <c r="F166" t="s">
        <v>2721</v>
      </c>
      <c r="G166" t="s">
        <v>2720</v>
      </c>
      <c r="H166" t="s">
        <v>3117</v>
      </c>
      <c r="I166" t="s">
        <v>1887</v>
      </c>
      <c r="J166" t="s">
        <v>1887</v>
      </c>
      <c r="K166">
        <v>9</v>
      </c>
      <c r="L166" t="s">
        <v>36</v>
      </c>
      <c r="M166" t="s">
        <v>1084</v>
      </c>
      <c r="N166" t="s">
        <v>6178</v>
      </c>
      <c r="O166" t="s">
        <v>2721</v>
      </c>
    </row>
    <row r="167" spans="1:19" x14ac:dyDescent="0.25">
      <c r="A167" t="s">
        <v>1088</v>
      </c>
      <c r="B167" t="s">
        <v>5033</v>
      </c>
      <c r="C167">
        <v>109024</v>
      </c>
      <c r="D167" t="s">
        <v>5034</v>
      </c>
      <c r="E167" t="s">
        <v>1089</v>
      </c>
      <c r="F167" t="s">
        <v>2721</v>
      </c>
      <c r="G167" t="s">
        <v>1887</v>
      </c>
      <c r="H167" t="s">
        <v>1089</v>
      </c>
      <c r="I167" t="s">
        <v>1887</v>
      </c>
      <c r="J167" t="s">
        <v>1887</v>
      </c>
      <c r="K167">
        <v>9</v>
      </c>
      <c r="L167" t="s">
        <v>36</v>
      </c>
      <c r="M167" t="s">
        <v>1087</v>
      </c>
      <c r="N167" t="s">
        <v>6178</v>
      </c>
      <c r="O167" t="s">
        <v>6181</v>
      </c>
    </row>
    <row r="168" spans="1:19" x14ac:dyDescent="0.25">
      <c r="A168" t="s">
        <v>1091</v>
      </c>
      <c r="B168" t="s">
        <v>4171</v>
      </c>
      <c r="C168">
        <v>109137</v>
      </c>
      <c r="D168" t="s">
        <v>4172</v>
      </c>
      <c r="E168" t="s">
        <v>1092</v>
      </c>
      <c r="F168" t="s">
        <v>2721</v>
      </c>
      <c r="G168" t="s">
        <v>1887</v>
      </c>
      <c r="H168" t="s">
        <v>1092</v>
      </c>
      <c r="I168" t="s">
        <v>1887</v>
      </c>
      <c r="J168" t="s">
        <v>1887</v>
      </c>
      <c r="K168">
        <v>20</v>
      </c>
      <c r="L168" t="s">
        <v>6</v>
      </c>
      <c r="M168" t="s">
        <v>1090</v>
      </c>
      <c r="N168" t="s">
        <v>6178</v>
      </c>
      <c r="O168" t="s">
        <v>6180</v>
      </c>
    </row>
    <row r="169" spans="1:19" x14ac:dyDescent="0.25">
      <c r="A169" t="s">
        <v>1094</v>
      </c>
      <c r="B169" t="s">
        <v>4173</v>
      </c>
      <c r="C169">
        <v>109160</v>
      </c>
      <c r="D169" t="s">
        <v>4174</v>
      </c>
      <c r="E169" t="s">
        <v>1095</v>
      </c>
      <c r="F169" t="s">
        <v>2721</v>
      </c>
      <c r="G169" t="s">
        <v>1887</v>
      </c>
      <c r="H169" t="s">
        <v>2856</v>
      </c>
      <c r="I169" t="s">
        <v>1887</v>
      </c>
      <c r="J169" t="s">
        <v>1887</v>
      </c>
      <c r="K169">
        <v>32</v>
      </c>
      <c r="L169" t="s">
        <v>6</v>
      </c>
      <c r="M169" t="s">
        <v>1093</v>
      </c>
      <c r="N169" t="s">
        <v>6178</v>
      </c>
      <c r="O169" t="s">
        <v>6180</v>
      </c>
    </row>
    <row r="170" spans="1:19" x14ac:dyDescent="0.25">
      <c r="A170" t="s">
        <v>1097</v>
      </c>
      <c r="B170" t="s">
        <v>4175</v>
      </c>
      <c r="C170">
        <v>109433</v>
      </c>
      <c r="D170" t="s">
        <v>4176</v>
      </c>
      <c r="E170" t="s">
        <v>1098</v>
      </c>
      <c r="F170" t="s">
        <v>2721</v>
      </c>
      <c r="G170" t="s">
        <v>1887</v>
      </c>
      <c r="H170" t="s">
        <v>1098</v>
      </c>
      <c r="I170" t="s">
        <v>1887</v>
      </c>
      <c r="J170" t="s">
        <v>1887</v>
      </c>
      <c r="K170">
        <v>28</v>
      </c>
      <c r="L170" t="s">
        <v>6</v>
      </c>
      <c r="M170" t="s">
        <v>1096</v>
      </c>
      <c r="N170" t="s">
        <v>6178</v>
      </c>
      <c r="O170" t="s">
        <v>6180</v>
      </c>
    </row>
    <row r="171" spans="1:19" x14ac:dyDescent="0.25">
      <c r="A171" t="s">
        <v>1100</v>
      </c>
      <c r="B171" t="s">
        <v>3861</v>
      </c>
      <c r="C171">
        <v>109615</v>
      </c>
      <c r="D171" t="s">
        <v>3862</v>
      </c>
      <c r="E171" t="s">
        <v>1101</v>
      </c>
      <c r="F171" t="s">
        <v>2721</v>
      </c>
      <c r="G171" t="s">
        <v>1887</v>
      </c>
      <c r="H171" t="s">
        <v>1101</v>
      </c>
      <c r="I171" t="s">
        <v>1887</v>
      </c>
      <c r="J171" t="s">
        <v>1887</v>
      </c>
      <c r="K171">
        <v>11</v>
      </c>
      <c r="L171" t="s">
        <v>2721</v>
      </c>
      <c r="M171" t="s">
        <v>1099</v>
      </c>
      <c r="N171" t="s">
        <v>6178</v>
      </c>
      <c r="O171" t="s">
        <v>2721</v>
      </c>
    </row>
    <row r="172" spans="1:19" x14ac:dyDescent="0.25">
      <c r="A172" t="s">
        <v>1103</v>
      </c>
      <c r="B172" t="s">
        <v>4177</v>
      </c>
      <c r="C172">
        <v>109693</v>
      </c>
      <c r="D172" t="s">
        <v>4178</v>
      </c>
      <c r="E172" t="s">
        <v>1104</v>
      </c>
      <c r="F172" t="s">
        <v>2721</v>
      </c>
      <c r="G172" t="s">
        <v>1887</v>
      </c>
      <c r="H172" t="s">
        <v>1104</v>
      </c>
      <c r="I172" t="s">
        <v>1887</v>
      </c>
      <c r="J172" t="s">
        <v>1887</v>
      </c>
      <c r="K172">
        <v>6</v>
      </c>
      <c r="L172" t="s">
        <v>6</v>
      </c>
      <c r="M172" t="s">
        <v>1102</v>
      </c>
      <c r="N172" t="s">
        <v>6178</v>
      </c>
      <c r="O172" t="s">
        <v>6180</v>
      </c>
    </row>
    <row r="173" spans="1:19" x14ac:dyDescent="0.25">
      <c r="A173" t="s">
        <v>1106</v>
      </c>
      <c r="B173" t="s">
        <v>4875</v>
      </c>
      <c r="C173">
        <v>109831</v>
      </c>
      <c r="D173" t="s">
        <v>4876</v>
      </c>
      <c r="E173" t="s">
        <v>1107</v>
      </c>
      <c r="F173" t="s">
        <v>2721</v>
      </c>
      <c r="G173" t="s">
        <v>1887</v>
      </c>
      <c r="H173" t="s">
        <v>1107</v>
      </c>
      <c r="I173" t="s">
        <v>1887</v>
      </c>
      <c r="J173" t="s">
        <v>1887</v>
      </c>
      <c r="K173">
        <v>5</v>
      </c>
      <c r="L173" t="s">
        <v>29</v>
      </c>
      <c r="M173" t="s">
        <v>1105</v>
      </c>
      <c r="N173" t="s">
        <v>6178</v>
      </c>
      <c r="O173" t="s">
        <v>6182</v>
      </c>
    </row>
    <row r="174" spans="1:19" x14ac:dyDescent="0.25">
      <c r="A174" t="s">
        <v>1109</v>
      </c>
      <c r="B174" t="s">
        <v>5171</v>
      </c>
      <c r="C174">
        <v>109864</v>
      </c>
      <c r="D174" t="s">
        <v>5172</v>
      </c>
      <c r="E174" t="s">
        <v>1110</v>
      </c>
      <c r="F174" t="s">
        <v>2721</v>
      </c>
      <c r="G174" t="s">
        <v>2720</v>
      </c>
      <c r="H174" t="s">
        <v>1110</v>
      </c>
      <c r="I174" t="s">
        <v>1887</v>
      </c>
      <c r="J174" t="s">
        <v>1887</v>
      </c>
      <c r="K174">
        <v>5</v>
      </c>
      <c r="L174" t="s">
        <v>22</v>
      </c>
      <c r="M174" t="s">
        <v>1108</v>
      </c>
      <c r="N174" t="s">
        <v>6178</v>
      </c>
      <c r="O174" t="s">
        <v>2721</v>
      </c>
    </row>
    <row r="175" spans="1:19" x14ac:dyDescent="0.25">
      <c r="A175" t="s">
        <v>1112</v>
      </c>
      <c r="B175" t="s">
        <v>4877</v>
      </c>
      <c r="C175">
        <v>109897</v>
      </c>
      <c r="D175" t="s">
        <v>4878</v>
      </c>
      <c r="E175" t="s">
        <v>1113</v>
      </c>
      <c r="F175" t="s">
        <v>2721</v>
      </c>
      <c r="G175" t="s">
        <v>1887</v>
      </c>
      <c r="H175" t="s">
        <v>1113</v>
      </c>
      <c r="I175" t="s">
        <v>1887</v>
      </c>
      <c r="J175" t="s">
        <v>1887</v>
      </c>
      <c r="K175">
        <v>5</v>
      </c>
      <c r="L175" t="s">
        <v>29</v>
      </c>
      <c r="M175" t="s">
        <v>1111</v>
      </c>
      <c r="N175" t="s">
        <v>6178</v>
      </c>
      <c r="O175" t="s">
        <v>6182</v>
      </c>
    </row>
    <row r="176" spans="1:19" s="4" customFormat="1" x14ac:dyDescent="0.25">
      <c r="A176" t="s">
        <v>1115</v>
      </c>
      <c r="B176" t="s">
        <v>3863</v>
      </c>
      <c r="C176">
        <v>110032</v>
      </c>
      <c r="D176" t="s">
        <v>3864</v>
      </c>
      <c r="E176" t="s">
        <v>1116</v>
      </c>
      <c r="F176" t="s">
        <v>2721</v>
      </c>
      <c r="G176" t="s">
        <v>2720</v>
      </c>
      <c r="H176" t="s">
        <v>2745</v>
      </c>
      <c r="I176" t="s">
        <v>1887</v>
      </c>
      <c r="J176" t="s">
        <v>1887</v>
      </c>
      <c r="K176">
        <v>18</v>
      </c>
      <c r="L176" t="s">
        <v>2721</v>
      </c>
      <c r="M176" t="s">
        <v>1114</v>
      </c>
      <c r="N176" t="s">
        <v>6178</v>
      </c>
      <c r="O176" t="s">
        <v>2721</v>
      </c>
      <c r="P176"/>
      <c r="Q176"/>
      <c r="R176"/>
      <c r="S176"/>
    </row>
    <row r="177" spans="1:19" s="4" customFormat="1" x14ac:dyDescent="0.25">
      <c r="A177" t="s">
        <v>1568</v>
      </c>
      <c r="B177" t="s">
        <v>4879</v>
      </c>
      <c r="C177">
        <v>110156</v>
      </c>
      <c r="D177" t="s">
        <v>4880</v>
      </c>
      <c r="E177" t="s">
        <v>1569</v>
      </c>
      <c r="F177" t="s">
        <v>2721</v>
      </c>
      <c r="G177" t="s">
        <v>1887</v>
      </c>
      <c r="H177" t="s">
        <v>3079</v>
      </c>
      <c r="I177" t="s">
        <v>1887</v>
      </c>
      <c r="J177" t="s">
        <v>1887</v>
      </c>
      <c r="K177">
        <v>14</v>
      </c>
      <c r="L177" t="s">
        <v>29</v>
      </c>
      <c r="M177" t="s">
        <v>1567</v>
      </c>
      <c r="N177" t="s">
        <v>6178</v>
      </c>
      <c r="O177" t="s">
        <v>6182</v>
      </c>
      <c r="P177"/>
      <c r="Q177"/>
      <c r="R177"/>
      <c r="S177"/>
    </row>
    <row r="178" spans="1:19" s="4" customFormat="1" x14ac:dyDescent="0.25">
      <c r="A178" t="s">
        <v>1119</v>
      </c>
      <c r="B178" t="s">
        <v>5035</v>
      </c>
      <c r="C178">
        <v>110178</v>
      </c>
      <c r="D178" t="s">
        <v>5036</v>
      </c>
      <c r="E178" t="s">
        <v>1117</v>
      </c>
      <c r="F178" t="s">
        <v>2721</v>
      </c>
      <c r="G178" t="s">
        <v>1887</v>
      </c>
      <c r="H178" t="s">
        <v>3118</v>
      </c>
      <c r="I178" t="s">
        <v>1887</v>
      </c>
      <c r="J178" t="s">
        <v>1887</v>
      </c>
      <c r="K178">
        <v>15</v>
      </c>
      <c r="L178" t="s">
        <v>36</v>
      </c>
      <c r="M178" t="s">
        <v>1118</v>
      </c>
      <c r="N178" t="s">
        <v>6178</v>
      </c>
      <c r="O178" t="s">
        <v>6182</v>
      </c>
      <c r="P178"/>
      <c r="Q178"/>
      <c r="R178"/>
      <c r="S178"/>
    </row>
    <row r="179" spans="1:19" s="4" customFormat="1" x14ac:dyDescent="0.25">
      <c r="A179" t="s">
        <v>1120</v>
      </c>
      <c r="B179" t="s">
        <v>4179</v>
      </c>
      <c r="C179">
        <v>110190</v>
      </c>
      <c r="D179" t="s">
        <v>4180</v>
      </c>
      <c r="E179" t="s">
        <v>1121</v>
      </c>
      <c r="F179" t="s">
        <v>2721</v>
      </c>
      <c r="G179" t="s">
        <v>1887</v>
      </c>
      <c r="H179" t="s">
        <v>2857</v>
      </c>
      <c r="I179" t="s">
        <v>1887</v>
      </c>
      <c r="J179" t="s">
        <v>1887</v>
      </c>
      <c r="K179">
        <v>13</v>
      </c>
      <c r="L179" t="s">
        <v>6</v>
      </c>
      <c r="M179" t="s">
        <v>791</v>
      </c>
      <c r="N179" t="s">
        <v>6178</v>
      </c>
      <c r="O179" t="s">
        <v>6180</v>
      </c>
      <c r="P179"/>
      <c r="Q179"/>
      <c r="R179"/>
      <c r="S179"/>
    </row>
    <row r="180" spans="1:19" s="4" customFormat="1" x14ac:dyDescent="0.25">
      <c r="A180" t="s">
        <v>1123</v>
      </c>
      <c r="B180" t="s">
        <v>4181</v>
      </c>
      <c r="C180">
        <v>110270</v>
      </c>
      <c r="D180" t="s">
        <v>4182</v>
      </c>
      <c r="E180" t="s">
        <v>1124</v>
      </c>
      <c r="F180" t="s">
        <v>2721</v>
      </c>
      <c r="G180" t="s">
        <v>2720</v>
      </c>
      <c r="H180" t="s">
        <v>1124</v>
      </c>
      <c r="I180" t="s">
        <v>1887</v>
      </c>
      <c r="J180" t="s">
        <v>1887</v>
      </c>
      <c r="K180">
        <v>24</v>
      </c>
      <c r="L180" t="s">
        <v>6</v>
      </c>
      <c r="M180" t="s">
        <v>1122</v>
      </c>
      <c r="N180" t="s">
        <v>6178</v>
      </c>
      <c r="O180" t="s">
        <v>2721</v>
      </c>
      <c r="P180"/>
      <c r="Q180"/>
      <c r="R180"/>
      <c r="S180"/>
    </row>
    <row r="181" spans="1:19" s="4" customFormat="1" x14ac:dyDescent="0.25">
      <c r="A181" t="s">
        <v>1126</v>
      </c>
      <c r="B181" t="s">
        <v>4183</v>
      </c>
      <c r="C181">
        <v>110338</v>
      </c>
      <c r="D181" t="s">
        <v>4184</v>
      </c>
      <c r="E181" t="s">
        <v>1127</v>
      </c>
      <c r="F181" t="s">
        <v>2721</v>
      </c>
      <c r="G181" t="s">
        <v>1887</v>
      </c>
      <c r="H181" t="s">
        <v>1127</v>
      </c>
      <c r="I181" t="s">
        <v>1887</v>
      </c>
      <c r="J181" t="s">
        <v>1887</v>
      </c>
      <c r="K181">
        <v>28</v>
      </c>
      <c r="L181" t="s">
        <v>6</v>
      </c>
      <c r="M181" t="s">
        <v>1125</v>
      </c>
      <c r="N181" t="s">
        <v>6178</v>
      </c>
      <c r="O181" t="s">
        <v>6180</v>
      </c>
      <c r="P181"/>
      <c r="Q181"/>
      <c r="R181"/>
      <c r="S181"/>
    </row>
    <row r="182" spans="1:19" x14ac:dyDescent="0.25">
      <c r="A182" t="s">
        <v>1129</v>
      </c>
      <c r="B182" t="s">
        <v>4185</v>
      </c>
      <c r="C182">
        <v>110418</v>
      </c>
      <c r="D182" t="s">
        <v>4186</v>
      </c>
      <c r="E182" t="s">
        <v>1130</v>
      </c>
      <c r="F182" t="s">
        <v>2721</v>
      </c>
      <c r="G182" t="s">
        <v>1887</v>
      </c>
      <c r="H182" t="s">
        <v>1130</v>
      </c>
      <c r="I182" t="s">
        <v>1887</v>
      </c>
      <c r="J182" t="s">
        <v>1887</v>
      </c>
      <c r="K182">
        <v>16</v>
      </c>
      <c r="L182" t="s">
        <v>6</v>
      </c>
      <c r="M182" t="s">
        <v>1128</v>
      </c>
      <c r="N182" t="s">
        <v>6178</v>
      </c>
      <c r="O182" t="s">
        <v>6180</v>
      </c>
    </row>
    <row r="183" spans="1:19" x14ac:dyDescent="0.25">
      <c r="A183" t="s">
        <v>1132</v>
      </c>
      <c r="B183" t="s">
        <v>5037</v>
      </c>
      <c r="C183">
        <v>110441</v>
      </c>
      <c r="D183" t="s">
        <v>5038</v>
      </c>
      <c r="E183" t="s">
        <v>1133</v>
      </c>
      <c r="F183" t="s">
        <v>2720</v>
      </c>
      <c r="G183" t="s">
        <v>1887</v>
      </c>
      <c r="H183" t="s">
        <v>1133</v>
      </c>
      <c r="I183" t="s">
        <v>1887</v>
      </c>
      <c r="J183" t="s">
        <v>1887</v>
      </c>
      <c r="K183">
        <v>13</v>
      </c>
      <c r="L183" t="s">
        <v>36</v>
      </c>
      <c r="M183" t="s">
        <v>1131</v>
      </c>
      <c r="N183" t="s">
        <v>6178</v>
      </c>
      <c r="O183" t="s">
        <v>6181</v>
      </c>
    </row>
    <row r="184" spans="1:19" x14ac:dyDescent="0.25">
      <c r="A184" t="s">
        <v>1135</v>
      </c>
      <c r="B184" t="s">
        <v>4187</v>
      </c>
      <c r="C184">
        <v>110656</v>
      </c>
      <c r="D184" t="s">
        <v>4188</v>
      </c>
      <c r="E184" t="s">
        <v>1136</v>
      </c>
      <c r="F184" t="s">
        <v>2721</v>
      </c>
      <c r="G184" t="s">
        <v>1887</v>
      </c>
      <c r="H184" t="s">
        <v>2797</v>
      </c>
      <c r="I184" t="s">
        <v>1887</v>
      </c>
      <c r="J184" t="s">
        <v>1887</v>
      </c>
      <c r="K184">
        <v>7</v>
      </c>
      <c r="L184" t="s">
        <v>6</v>
      </c>
      <c r="M184" t="s">
        <v>1134</v>
      </c>
      <c r="N184" t="s">
        <v>6178</v>
      </c>
      <c r="O184" t="s">
        <v>6180</v>
      </c>
    </row>
    <row r="185" spans="1:19" x14ac:dyDescent="0.25">
      <c r="A185" t="s">
        <v>1138</v>
      </c>
      <c r="B185" t="s">
        <v>4881</v>
      </c>
      <c r="C185">
        <v>110736</v>
      </c>
      <c r="D185" t="s">
        <v>4882</v>
      </c>
      <c r="E185" t="s">
        <v>1139</v>
      </c>
      <c r="F185" t="s">
        <v>2721</v>
      </c>
      <c r="G185" t="s">
        <v>1887</v>
      </c>
      <c r="H185" t="s">
        <v>1139</v>
      </c>
      <c r="I185" t="s">
        <v>1887</v>
      </c>
      <c r="J185" t="s">
        <v>1887</v>
      </c>
      <c r="K185">
        <v>6</v>
      </c>
      <c r="L185" t="s">
        <v>29</v>
      </c>
      <c r="M185" t="s">
        <v>1137</v>
      </c>
      <c r="N185" t="s">
        <v>6178</v>
      </c>
      <c r="O185" t="s">
        <v>6182</v>
      </c>
    </row>
    <row r="186" spans="1:19" x14ac:dyDescent="0.25">
      <c r="A186" t="s">
        <v>1875</v>
      </c>
      <c r="B186" t="s">
        <v>3793</v>
      </c>
      <c r="C186">
        <v>110883</v>
      </c>
      <c r="D186" t="s">
        <v>3794</v>
      </c>
      <c r="E186" t="s">
        <v>1876</v>
      </c>
      <c r="F186" t="s">
        <v>2721</v>
      </c>
      <c r="G186" t="s">
        <v>2720</v>
      </c>
      <c r="H186" t="s">
        <v>1876</v>
      </c>
      <c r="I186" t="s">
        <v>1887</v>
      </c>
      <c r="J186" t="s">
        <v>2720</v>
      </c>
      <c r="K186">
        <v>8</v>
      </c>
      <c r="L186" t="s">
        <v>2721</v>
      </c>
      <c r="M186" t="s">
        <v>1874</v>
      </c>
      <c r="N186" t="s">
        <v>6178</v>
      </c>
      <c r="O186" t="s">
        <v>2721</v>
      </c>
    </row>
    <row r="187" spans="1:19" x14ac:dyDescent="0.25">
      <c r="A187" t="s">
        <v>1141</v>
      </c>
      <c r="B187" t="s">
        <v>4883</v>
      </c>
      <c r="C187">
        <v>110918</v>
      </c>
      <c r="D187" t="s">
        <v>4884</v>
      </c>
      <c r="E187" t="s">
        <v>1142</v>
      </c>
      <c r="F187" t="s">
        <v>2721</v>
      </c>
      <c r="G187" t="s">
        <v>1887</v>
      </c>
      <c r="H187" t="s">
        <v>1142</v>
      </c>
      <c r="I187" t="s">
        <v>1887</v>
      </c>
      <c r="J187" t="s">
        <v>1887</v>
      </c>
      <c r="K187">
        <v>8</v>
      </c>
      <c r="L187" t="s">
        <v>29</v>
      </c>
      <c r="M187" t="s">
        <v>1140</v>
      </c>
      <c r="N187" t="s">
        <v>6178</v>
      </c>
      <c r="O187" t="s">
        <v>6182</v>
      </c>
    </row>
    <row r="188" spans="1:19" x14ac:dyDescent="0.25">
      <c r="A188" t="s">
        <v>2426</v>
      </c>
      <c r="B188" t="s">
        <v>4885</v>
      </c>
      <c r="C188">
        <v>110952</v>
      </c>
      <c r="D188" t="s">
        <v>4886</v>
      </c>
      <c r="E188" t="s">
        <v>2427</v>
      </c>
      <c r="F188" t="s">
        <v>2721</v>
      </c>
      <c r="G188" t="s">
        <v>1887</v>
      </c>
      <c r="H188" t="s">
        <v>2427</v>
      </c>
      <c r="I188" t="s">
        <v>1887</v>
      </c>
      <c r="J188" t="s">
        <v>1887</v>
      </c>
      <c r="K188">
        <v>13</v>
      </c>
      <c r="L188" t="s">
        <v>29</v>
      </c>
      <c r="M188" t="s">
        <v>2425</v>
      </c>
      <c r="N188" t="s">
        <v>6178</v>
      </c>
      <c r="O188" t="s">
        <v>6182</v>
      </c>
    </row>
    <row r="189" spans="1:19" x14ac:dyDescent="0.25">
      <c r="A189" t="s">
        <v>2413</v>
      </c>
      <c r="B189" t="s">
        <v>5039</v>
      </c>
      <c r="C189">
        <v>110974</v>
      </c>
      <c r="D189" t="s">
        <v>5040</v>
      </c>
      <c r="E189" t="s">
        <v>2414</v>
      </c>
      <c r="F189" t="s">
        <v>2721</v>
      </c>
      <c r="G189" t="s">
        <v>2720</v>
      </c>
      <c r="H189" t="s">
        <v>3119</v>
      </c>
      <c r="I189" t="s">
        <v>1887</v>
      </c>
      <c r="J189" t="s">
        <v>1887</v>
      </c>
      <c r="K189">
        <v>13</v>
      </c>
      <c r="L189" t="s">
        <v>36</v>
      </c>
      <c r="M189" t="s">
        <v>2412</v>
      </c>
      <c r="N189" t="s">
        <v>6178</v>
      </c>
      <c r="O189" t="s">
        <v>2721</v>
      </c>
    </row>
    <row r="190" spans="1:19" x14ac:dyDescent="0.25">
      <c r="A190" t="s">
        <v>1144</v>
      </c>
      <c r="B190" t="s">
        <v>4189</v>
      </c>
      <c r="C190">
        <v>111057</v>
      </c>
      <c r="D190" t="s">
        <v>4190</v>
      </c>
      <c r="E190" t="s">
        <v>1145</v>
      </c>
      <c r="F190" t="s">
        <v>2721</v>
      </c>
      <c r="G190" t="s">
        <v>1887</v>
      </c>
      <c r="H190" t="s">
        <v>1145</v>
      </c>
      <c r="I190" t="s">
        <v>1887</v>
      </c>
      <c r="J190" t="s">
        <v>1887</v>
      </c>
      <c r="K190">
        <v>30</v>
      </c>
      <c r="L190" t="s">
        <v>6</v>
      </c>
      <c r="M190" t="s">
        <v>1143</v>
      </c>
      <c r="N190" t="s">
        <v>6178</v>
      </c>
      <c r="O190" t="s">
        <v>6180</v>
      </c>
    </row>
    <row r="191" spans="1:19" x14ac:dyDescent="0.25">
      <c r="A191" t="s">
        <v>1147</v>
      </c>
      <c r="B191" t="s">
        <v>3865</v>
      </c>
      <c r="C191">
        <v>111206</v>
      </c>
      <c r="D191" t="s">
        <v>3866</v>
      </c>
      <c r="E191" t="s">
        <v>1148</v>
      </c>
      <c r="F191" t="s">
        <v>2721</v>
      </c>
      <c r="G191" t="s">
        <v>1887</v>
      </c>
      <c r="H191" t="s">
        <v>2746</v>
      </c>
      <c r="I191" t="s">
        <v>1887</v>
      </c>
      <c r="J191" t="s">
        <v>1887</v>
      </c>
      <c r="K191">
        <v>20</v>
      </c>
      <c r="L191" t="s">
        <v>2721</v>
      </c>
      <c r="M191" t="s">
        <v>1146</v>
      </c>
      <c r="N191" t="s">
        <v>6178</v>
      </c>
      <c r="O191" t="s">
        <v>2721</v>
      </c>
    </row>
    <row r="192" spans="1:19" x14ac:dyDescent="0.25">
      <c r="A192" t="s">
        <v>1150</v>
      </c>
      <c r="B192" t="s">
        <v>5041</v>
      </c>
      <c r="C192">
        <v>111273</v>
      </c>
      <c r="D192" t="s">
        <v>5042</v>
      </c>
      <c r="E192" t="s">
        <v>1151</v>
      </c>
      <c r="F192" t="s">
        <v>2721</v>
      </c>
      <c r="G192" t="s">
        <v>2720</v>
      </c>
      <c r="H192" t="s">
        <v>1151</v>
      </c>
      <c r="I192" t="s">
        <v>1887</v>
      </c>
      <c r="J192" t="s">
        <v>1887</v>
      </c>
      <c r="K192">
        <v>7</v>
      </c>
      <c r="L192" t="s">
        <v>36</v>
      </c>
      <c r="M192" t="s">
        <v>1149</v>
      </c>
      <c r="N192" t="s">
        <v>6178</v>
      </c>
      <c r="O192" t="s">
        <v>2721</v>
      </c>
    </row>
    <row r="193" spans="1:15" x14ac:dyDescent="0.25">
      <c r="A193" t="s">
        <v>1153</v>
      </c>
      <c r="B193" t="s">
        <v>4191</v>
      </c>
      <c r="C193">
        <v>111295</v>
      </c>
      <c r="D193" t="s">
        <v>4192</v>
      </c>
      <c r="E193" t="s">
        <v>1154</v>
      </c>
      <c r="F193" t="s">
        <v>2721</v>
      </c>
      <c r="G193" t="s">
        <v>1887</v>
      </c>
      <c r="H193" t="s">
        <v>2858</v>
      </c>
      <c r="I193" t="s">
        <v>1887</v>
      </c>
      <c r="J193" t="s">
        <v>1887</v>
      </c>
      <c r="K193">
        <v>7</v>
      </c>
      <c r="L193" t="s">
        <v>6</v>
      </c>
      <c r="M193" t="s">
        <v>1152</v>
      </c>
      <c r="N193" t="s">
        <v>6178</v>
      </c>
      <c r="O193" t="s">
        <v>6180</v>
      </c>
    </row>
    <row r="194" spans="1:15" x14ac:dyDescent="0.25">
      <c r="A194" t="s">
        <v>1156</v>
      </c>
      <c r="B194" t="s">
        <v>3867</v>
      </c>
      <c r="C194">
        <v>111422</v>
      </c>
      <c r="D194" t="s">
        <v>3868</v>
      </c>
      <c r="E194" t="s">
        <v>1157</v>
      </c>
      <c r="F194" t="s">
        <v>2721</v>
      </c>
      <c r="G194" t="s">
        <v>1887</v>
      </c>
      <c r="H194" t="s">
        <v>2747</v>
      </c>
      <c r="I194" t="s">
        <v>1887</v>
      </c>
      <c r="J194" t="s">
        <v>1887</v>
      </c>
      <c r="K194">
        <v>7</v>
      </c>
      <c r="L194" t="s">
        <v>2721</v>
      </c>
      <c r="M194" t="s">
        <v>1155</v>
      </c>
      <c r="N194" t="s">
        <v>6178</v>
      </c>
      <c r="O194" t="s">
        <v>2721</v>
      </c>
    </row>
    <row r="195" spans="1:15" x14ac:dyDescent="0.25">
      <c r="A195" t="s">
        <v>1158</v>
      </c>
      <c r="B195" t="s">
        <v>4193</v>
      </c>
      <c r="C195">
        <v>111660</v>
      </c>
      <c r="D195" t="s">
        <v>4194</v>
      </c>
      <c r="E195" t="s">
        <v>1159</v>
      </c>
      <c r="F195" t="s">
        <v>2721</v>
      </c>
      <c r="G195" t="s">
        <v>1887</v>
      </c>
      <c r="H195" t="s">
        <v>2859</v>
      </c>
      <c r="I195" t="s">
        <v>1887</v>
      </c>
      <c r="J195" t="s">
        <v>1887</v>
      </c>
      <c r="K195">
        <v>9</v>
      </c>
      <c r="L195" t="s">
        <v>6</v>
      </c>
      <c r="M195" t="s">
        <v>3</v>
      </c>
      <c r="N195" t="s">
        <v>6178</v>
      </c>
      <c r="O195" t="s">
        <v>6180</v>
      </c>
    </row>
    <row r="196" spans="1:15" x14ac:dyDescent="0.25">
      <c r="A196" t="s">
        <v>1571</v>
      </c>
      <c r="B196" t="s">
        <v>3869</v>
      </c>
      <c r="C196">
        <v>111706</v>
      </c>
      <c r="D196" t="s">
        <v>3870</v>
      </c>
      <c r="E196" t="s">
        <v>1572</v>
      </c>
      <c r="F196" t="s">
        <v>2721</v>
      </c>
      <c r="G196" t="s">
        <v>1887</v>
      </c>
      <c r="H196" t="s">
        <v>1572</v>
      </c>
      <c r="I196" t="s">
        <v>1887</v>
      </c>
      <c r="J196" t="s">
        <v>1887</v>
      </c>
      <c r="K196">
        <v>8</v>
      </c>
      <c r="L196" t="s">
        <v>2721</v>
      </c>
      <c r="M196" t="s">
        <v>1570</v>
      </c>
      <c r="N196" t="s">
        <v>6178</v>
      </c>
      <c r="O196" t="s">
        <v>2721</v>
      </c>
    </row>
    <row r="197" spans="1:15" x14ac:dyDescent="0.25">
      <c r="A197" t="s">
        <v>1161</v>
      </c>
      <c r="B197" t="s">
        <v>5173</v>
      </c>
      <c r="C197">
        <v>111717</v>
      </c>
      <c r="D197" t="s">
        <v>5174</v>
      </c>
      <c r="E197" t="s">
        <v>1162</v>
      </c>
      <c r="F197" t="s">
        <v>2721</v>
      </c>
      <c r="G197" t="s">
        <v>1887</v>
      </c>
      <c r="H197" t="s">
        <v>1162</v>
      </c>
      <c r="I197" t="s">
        <v>1887</v>
      </c>
      <c r="J197" t="s">
        <v>1887</v>
      </c>
      <c r="K197">
        <v>9</v>
      </c>
      <c r="L197" t="s">
        <v>22</v>
      </c>
      <c r="M197" t="s">
        <v>1160</v>
      </c>
      <c r="N197" t="s">
        <v>6178</v>
      </c>
      <c r="O197" t="s">
        <v>6180</v>
      </c>
    </row>
    <row r="198" spans="1:15" x14ac:dyDescent="0.25">
      <c r="A198" t="s">
        <v>2156</v>
      </c>
      <c r="B198" t="s">
        <v>5043</v>
      </c>
      <c r="C198">
        <v>111762</v>
      </c>
      <c r="D198" t="s">
        <v>5044</v>
      </c>
      <c r="E198" t="s">
        <v>2157</v>
      </c>
      <c r="F198" t="s">
        <v>2721</v>
      </c>
      <c r="G198" t="s">
        <v>2720</v>
      </c>
      <c r="H198" t="s">
        <v>2157</v>
      </c>
      <c r="I198" t="s">
        <v>1887</v>
      </c>
      <c r="J198" t="s">
        <v>1887</v>
      </c>
      <c r="K198">
        <v>8</v>
      </c>
      <c r="L198" t="s">
        <v>36</v>
      </c>
      <c r="M198" t="s">
        <v>2155</v>
      </c>
      <c r="N198" t="s">
        <v>6178</v>
      </c>
      <c r="O198" t="s">
        <v>2721</v>
      </c>
    </row>
    <row r="199" spans="1:15" x14ac:dyDescent="0.25">
      <c r="A199" t="s">
        <v>2159</v>
      </c>
      <c r="B199" t="s">
        <v>4195</v>
      </c>
      <c r="C199">
        <v>111773</v>
      </c>
      <c r="D199" t="s">
        <v>4196</v>
      </c>
      <c r="E199" t="s">
        <v>2160</v>
      </c>
      <c r="F199" t="s">
        <v>2721</v>
      </c>
      <c r="G199" t="s">
        <v>1887</v>
      </c>
      <c r="H199" t="s">
        <v>2160</v>
      </c>
      <c r="I199" t="s">
        <v>1887</v>
      </c>
      <c r="J199" t="s">
        <v>1887</v>
      </c>
      <c r="K199">
        <v>8</v>
      </c>
      <c r="L199" t="s">
        <v>6</v>
      </c>
      <c r="M199" t="s">
        <v>2158</v>
      </c>
      <c r="N199" t="s">
        <v>6178</v>
      </c>
      <c r="O199" t="s">
        <v>6180</v>
      </c>
    </row>
    <row r="200" spans="1:15" x14ac:dyDescent="0.25">
      <c r="A200" t="s">
        <v>1164</v>
      </c>
      <c r="B200" t="s">
        <v>5175</v>
      </c>
      <c r="C200">
        <v>111819</v>
      </c>
      <c r="D200" t="s">
        <v>5176</v>
      </c>
      <c r="E200" t="s">
        <v>1165</v>
      </c>
      <c r="F200" t="s">
        <v>2721</v>
      </c>
      <c r="G200" t="s">
        <v>1887</v>
      </c>
      <c r="H200" t="s">
        <v>3154</v>
      </c>
      <c r="I200" t="s">
        <v>1887</v>
      </c>
      <c r="J200" t="s">
        <v>1887</v>
      </c>
      <c r="K200">
        <v>18</v>
      </c>
      <c r="L200" t="s">
        <v>22</v>
      </c>
      <c r="M200" t="s">
        <v>1163</v>
      </c>
      <c r="N200" t="s">
        <v>6178</v>
      </c>
      <c r="O200" t="s">
        <v>6180</v>
      </c>
    </row>
    <row r="201" spans="1:15" x14ac:dyDescent="0.25">
      <c r="A201" t="s">
        <v>1167</v>
      </c>
      <c r="B201" t="s">
        <v>4197</v>
      </c>
      <c r="C201">
        <v>111820</v>
      </c>
      <c r="D201" t="s">
        <v>4198</v>
      </c>
      <c r="E201" t="s">
        <v>1168</v>
      </c>
      <c r="F201" t="s">
        <v>2721</v>
      </c>
      <c r="G201" t="s">
        <v>1887</v>
      </c>
      <c r="H201" t="s">
        <v>1168</v>
      </c>
      <c r="I201" t="s">
        <v>1887</v>
      </c>
      <c r="J201" t="s">
        <v>1887</v>
      </c>
      <c r="K201">
        <v>18</v>
      </c>
      <c r="L201" t="s">
        <v>6</v>
      </c>
      <c r="M201" t="s">
        <v>1166</v>
      </c>
      <c r="N201" t="s">
        <v>6178</v>
      </c>
      <c r="O201" t="s">
        <v>6180</v>
      </c>
    </row>
    <row r="202" spans="1:15" x14ac:dyDescent="0.25">
      <c r="A202" t="s">
        <v>2435</v>
      </c>
      <c r="B202" t="s">
        <v>5045</v>
      </c>
      <c r="C202">
        <v>111875</v>
      </c>
      <c r="D202" t="s">
        <v>5046</v>
      </c>
      <c r="E202" t="s">
        <v>2436</v>
      </c>
      <c r="F202" t="s">
        <v>2721</v>
      </c>
      <c r="G202" t="s">
        <v>2720</v>
      </c>
      <c r="H202" t="s">
        <v>2436</v>
      </c>
      <c r="I202" t="s">
        <v>1887</v>
      </c>
      <c r="J202" t="s">
        <v>1887</v>
      </c>
      <c r="K202">
        <v>9</v>
      </c>
      <c r="L202" t="s">
        <v>36</v>
      </c>
      <c r="M202" t="s">
        <v>2434</v>
      </c>
      <c r="N202" t="s">
        <v>6178</v>
      </c>
      <c r="O202" t="s">
        <v>2721</v>
      </c>
    </row>
    <row r="203" spans="1:15" x14ac:dyDescent="0.25">
      <c r="A203" t="s">
        <v>1170</v>
      </c>
      <c r="B203" t="s">
        <v>4199</v>
      </c>
      <c r="C203">
        <v>111900</v>
      </c>
      <c r="D203" t="s">
        <v>4200</v>
      </c>
      <c r="E203" t="s">
        <v>1171</v>
      </c>
      <c r="F203" t="s">
        <v>2721</v>
      </c>
      <c r="G203" t="s">
        <v>2720</v>
      </c>
      <c r="H203" t="s">
        <v>1171</v>
      </c>
      <c r="I203" t="s">
        <v>1887</v>
      </c>
      <c r="J203" t="s">
        <v>1887</v>
      </c>
      <c r="K203">
        <v>9</v>
      </c>
      <c r="L203" t="s">
        <v>6</v>
      </c>
      <c r="M203" t="s">
        <v>1169</v>
      </c>
      <c r="N203" t="s">
        <v>6178</v>
      </c>
      <c r="O203" t="s">
        <v>2721</v>
      </c>
    </row>
    <row r="204" spans="1:15" x14ac:dyDescent="0.25">
      <c r="A204" t="s">
        <v>1173</v>
      </c>
      <c r="B204" t="s">
        <v>4201</v>
      </c>
      <c r="C204">
        <v>111911</v>
      </c>
      <c r="D204" t="s">
        <v>4202</v>
      </c>
      <c r="E204" t="s">
        <v>1174</v>
      </c>
      <c r="F204" t="s">
        <v>2721</v>
      </c>
      <c r="G204" t="s">
        <v>1887</v>
      </c>
      <c r="H204" t="s">
        <v>2860</v>
      </c>
      <c r="I204" t="s">
        <v>1887</v>
      </c>
      <c r="J204" t="s">
        <v>1887</v>
      </c>
      <c r="K204">
        <v>11</v>
      </c>
      <c r="L204" t="s">
        <v>6</v>
      </c>
      <c r="M204" t="s">
        <v>1172</v>
      </c>
      <c r="N204" t="s">
        <v>6178</v>
      </c>
      <c r="O204" t="s">
        <v>6180</v>
      </c>
    </row>
    <row r="205" spans="1:15" x14ac:dyDescent="0.25">
      <c r="A205" t="s">
        <v>1176</v>
      </c>
      <c r="B205" t="s">
        <v>4203</v>
      </c>
      <c r="C205">
        <v>111966</v>
      </c>
      <c r="D205" t="s">
        <v>4204</v>
      </c>
      <c r="E205" t="s">
        <v>1177</v>
      </c>
      <c r="F205" t="s">
        <v>2721</v>
      </c>
      <c r="G205" t="s">
        <v>1887</v>
      </c>
      <c r="H205" t="s">
        <v>1177</v>
      </c>
      <c r="I205" t="s">
        <v>1887</v>
      </c>
      <c r="J205" t="s">
        <v>1887</v>
      </c>
      <c r="K205">
        <v>9</v>
      </c>
      <c r="L205" t="s">
        <v>6</v>
      </c>
      <c r="M205" t="s">
        <v>1175</v>
      </c>
      <c r="N205" t="s">
        <v>6178</v>
      </c>
      <c r="O205" t="s">
        <v>6180</v>
      </c>
    </row>
    <row r="206" spans="1:15" x14ac:dyDescent="0.25">
      <c r="A206" t="s">
        <v>1193</v>
      </c>
      <c r="B206" t="s">
        <v>5047</v>
      </c>
      <c r="C206">
        <v>112152</v>
      </c>
      <c r="D206" t="s">
        <v>5048</v>
      </c>
      <c r="E206" t="s">
        <v>1194</v>
      </c>
      <c r="F206" t="s">
        <v>2721</v>
      </c>
      <c r="G206" t="s">
        <v>1887</v>
      </c>
      <c r="H206" t="s">
        <v>3120</v>
      </c>
      <c r="I206" t="s">
        <v>1887</v>
      </c>
      <c r="J206" t="s">
        <v>1887</v>
      </c>
      <c r="K206">
        <v>15</v>
      </c>
      <c r="L206" t="s">
        <v>36</v>
      </c>
      <c r="M206" t="s">
        <v>1192</v>
      </c>
      <c r="N206" t="s">
        <v>6178</v>
      </c>
      <c r="O206" t="s">
        <v>6182</v>
      </c>
    </row>
    <row r="207" spans="1:15" x14ac:dyDescent="0.25">
      <c r="A207" t="s">
        <v>1196</v>
      </c>
      <c r="B207" t="s">
        <v>4205</v>
      </c>
      <c r="C207">
        <v>112254</v>
      </c>
      <c r="D207" t="s">
        <v>4206</v>
      </c>
      <c r="E207" t="s">
        <v>1197</v>
      </c>
      <c r="F207" t="s">
        <v>2721</v>
      </c>
      <c r="G207" t="s">
        <v>1887</v>
      </c>
      <c r="H207" t="s">
        <v>1197</v>
      </c>
      <c r="I207" t="s">
        <v>1887</v>
      </c>
      <c r="J207" t="s">
        <v>1887</v>
      </c>
      <c r="K207">
        <v>10</v>
      </c>
      <c r="L207" t="s">
        <v>6</v>
      </c>
      <c r="M207" t="s">
        <v>1195</v>
      </c>
      <c r="N207" t="s">
        <v>6178</v>
      </c>
      <c r="O207" t="s">
        <v>6180</v>
      </c>
    </row>
    <row r="208" spans="1:15" x14ac:dyDescent="0.25">
      <c r="A208" t="s">
        <v>299</v>
      </c>
      <c r="B208" t="s">
        <v>4207</v>
      </c>
      <c r="C208">
        <v>112301</v>
      </c>
      <c r="D208" t="s">
        <v>4208</v>
      </c>
      <c r="E208" t="s">
        <v>300</v>
      </c>
      <c r="F208" t="s">
        <v>2721</v>
      </c>
      <c r="G208" t="s">
        <v>2720</v>
      </c>
      <c r="H208" t="s">
        <v>300</v>
      </c>
      <c r="I208" t="s">
        <v>1887</v>
      </c>
      <c r="J208" t="s">
        <v>1887</v>
      </c>
      <c r="K208">
        <v>11</v>
      </c>
      <c r="L208" t="s">
        <v>6</v>
      </c>
      <c r="M208" t="s">
        <v>298</v>
      </c>
      <c r="N208" t="s">
        <v>6178</v>
      </c>
      <c r="O208" t="s">
        <v>2721</v>
      </c>
    </row>
    <row r="209" spans="1:15" x14ac:dyDescent="0.25">
      <c r="A209" t="s">
        <v>1199</v>
      </c>
      <c r="B209" t="s">
        <v>4209</v>
      </c>
      <c r="C209">
        <v>112356</v>
      </c>
      <c r="D209" t="s">
        <v>4210</v>
      </c>
      <c r="E209" t="s">
        <v>1200</v>
      </c>
      <c r="F209" t="s">
        <v>2721</v>
      </c>
      <c r="G209" t="s">
        <v>2720</v>
      </c>
      <c r="H209" t="s">
        <v>1200</v>
      </c>
      <c r="I209" t="s">
        <v>1887</v>
      </c>
      <c r="J209" t="s">
        <v>1887</v>
      </c>
      <c r="K209">
        <v>11</v>
      </c>
      <c r="L209" t="s">
        <v>6</v>
      </c>
      <c r="M209" t="s">
        <v>1198</v>
      </c>
      <c r="N209" t="s">
        <v>6178</v>
      </c>
      <c r="O209" t="s">
        <v>2721</v>
      </c>
    </row>
    <row r="210" spans="1:15" x14ac:dyDescent="0.25">
      <c r="A210" t="s">
        <v>1202</v>
      </c>
      <c r="B210" t="s">
        <v>4211</v>
      </c>
      <c r="C210">
        <v>112367</v>
      </c>
      <c r="D210" t="s">
        <v>4212</v>
      </c>
      <c r="E210" t="s">
        <v>1203</v>
      </c>
      <c r="F210" t="s">
        <v>2721</v>
      </c>
      <c r="G210" t="s">
        <v>1887</v>
      </c>
      <c r="H210" t="s">
        <v>1203</v>
      </c>
      <c r="I210" t="s">
        <v>1887</v>
      </c>
      <c r="J210" t="s">
        <v>1887</v>
      </c>
      <c r="K210">
        <v>11</v>
      </c>
      <c r="L210" t="s">
        <v>6</v>
      </c>
      <c r="M210" t="s">
        <v>1201</v>
      </c>
      <c r="N210" t="s">
        <v>6178</v>
      </c>
      <c r="O210" t="s">
        <v>6180</v>
      </c>
    </row>
    <row r="211" spans="1:15" x14ac:dyDescent="0.25">
      <c r="A211" t="s">
        <v>1205</v>
      </c>
      <c r="B211" t="s">
        <v>5049</v>
      </c>
      <c r="C211">
        <v>112389</v>
      </c>
      <c r="D211" t="s">
        <v>5050</v>
      </c>
      <c r="E211" t="s">
        <v>1206</v>
      </c>
      <c r="F211" t="s">
        <v>2721</v>
      </c>
      <c r="G211" t="s">
        <v>1887</v>
      </c>
      <c r="H211" t="s">
        <v>1206</v>
      </c>
      <c r="I211" t="s">
        <v>1887</v>
      </c>
      <c r="J211" t="s">
        <v>1887</v>
      </c>
      <c r="K211">
        <v>17</v>
      </c>
      <c r="L211" t="s">
        <v>36</v>
      </c>
      <c r="M211" t="s">
        <v>1204</v>
      </c>
      <c r="N211" t="s">
        <v>6178</v>
      </c>
      <c r="O211" t="s">
        <v>6181</v>
      </c>
    </row>
    <row r="212" spans="1:15" x14ac:dyDescent="0.25">
      <c r="A212" t="s">
        <v>1208</v>
      </c>
      <c r="B212" t="s">
        <v>4213</v>
      </c>
      <c r="C212">
        <v>112390</v>
      </c>
      <c r="D212" t="s">
        <v>4214</v>
      </c>
      <c r="E212" t="s">
        <v>1209</v>
      </c>
      <c r="F212" t="s">
        <v>2721</v>
      </c>
      <c r="G212" t="s">
        <v>1887</v>
      </c>
      <c r="H212" t="s">
        <v>1209</v>
      </c>
      <c r="I212" t="s">
        <v>1887</v>
      </c>
      <c r="J212" t="s">
        <v>1887</v>
      </c>
      <c r="K212">
        <v>22</v>
      </c>
      <c r="L212" t="s">
        <v>6</v>
      </c>
      <c r="M212" t="s">
        <v>1207</v>
      </c>
      <c r="N212" t="s">
        <v>6178</v>
      </c>
      <c r="O212" t="s">
        <v>6180</v>
      </c>
    </row>
    <row r="213" spans="1:15" x14ac:dyDescent="0.25">
      <c r="A213" t="s">
        <v>304</v>
      </c>
      <c r="B213" t="s">
        <v>4215</v>
      </c>
      <c r="C213">
        <v>112414</v>
      </c>
      <c r="D213" t="s">
        <v>4216</v>
      </c>
      <c r="E213" t="s">
        <v>305</v>
      </c>
      <c r="F213" t="s">
        <v>2721</v>
      </c>
      <c r="G213" t="s">
        <v>1887</v>
      </c>
      <c r="H213" t="s">
        <v>2861</v>
      </c>
      <c r="I213" t="s">
        <v>1887</v>
      </c>
      <c r="J213" t="s">
        <v>1887</v>
      </c>
      <c r="K213">
        <v>13</v>
      </c>
      <c r="L213" t="s">
        <v>6</v>
      </c>
      <c r="M213" t="s">
        <v>209</v>
      </c>
      <c r="N213" t="s">
        <v>6178</v>
      </c>
      <c r="O213" t="s">
        <v>6180</v>
      </c>
    </row>
    <row r="214" spans="1:15" x14ac:dyDescent="0.25">
      <c r="A214" t="s">
        <v>1211</v>
      </c>
      <c r="B214" t="s">
        <v>5177</v>
      </c>
      <c r="C214">
        <v>112492</v>
      </c>
      <c r="D214" t="s">
        <v>5178</v>
      </c>
      <c r="E214" t="s">
        <v>1212</v>
      </c>
      <c r="F214" t="s">
        <v>2721</v>
      </c>
      <c r="G214" t="s">
        <v>1887</v>
      </c>
      <c r="H214" t="s">
        <v>1212</v>
      </c>
      <c r="I214" t="s">
        <v>1887</v>
      </c>
      <c r="J214" t="s">
        <v>1887</v>
      </c>
      <c r="K214">
        <v>12</v>
      </c>
      <c r="L214" t="s">
        <v>22</v>
      </c>
      <c r="M214" t="s">
        <v>1210</v>
      </c>
      <c r="N214" t="s">
        <v>6178</v>
      </c>
      <c r="O214" t="s">
        <v>2721</v>
      </c>
    </row>
    <row r="215" spans="1:15" x14ac:dyDescent="0.25">
      <c r="A215" t="s">
        <v>1214</v>
      </c>
      <c r="B215" t="s">
        <v>4887</v>
      </c>
      <c r="C215">
        <v>112594</v>
      </c>
      <c r="D215" t="s">
        <v>4888</v>
      </c>
      <c r="E215" t="s">
        <v>1215</v>
      </c>
      <c r="F215" t="s">
        <v>2721</v>
      </c>
      <c r="G215" t="s">
        <v>1887</v>
      </c>
      <c r="H215" t="s">
        <v>1215</v>
      </c>
      <c r="I215" t="s">
        <v>1887</v>
      </c>
      <c r="J215" t="s">
        <v>1887</v>
      </c>
      <c r="K215">
        <v>13</v>
      </c>
      <c r="L215" t="s">
        <v>29</v>
      </c>
      <c r="M215" t="s">
        <v>1213</v>
      </c>
      <c r="N215" t="s">
        <v>6178</v>
      </c>
      <c r="O215" t="s">
        <v>6182</v>
      </c>
    </row>
    <row r="216" spans="1:15" x14ac:dyDescent="0.25">
      <c r="A216" t="s">
        <v>975</v>
      </c>
      <c r="B216" t="s">
        <v>5051</v>
      </c>
      <c r="C216">
        <v>112721</v>
      </c>
      <c r="D216" t="s">
        <v>5052</v>
      </c>
      <c r="E216" t="s">
        <v>976</v>
      </c>
      <c r="F216" t="s">
        <v>2721</v>
      </c>
      <c r="G216" t="s">
        <v>2720</v>
      </c>
      <c r="H216" t="s">
        <v>976</v>
      </c>
      <c r="I216" t="s">
        <v>1887</v>
      </c>
      <c r="J216" t="s">
        <v>1887</v>
      </c>
      <c r="K216">
        <v>15</v>
      </c>
      <c r="L216" t="s">
        <v>36</v>
      </c>
      <c r="M216" t="s">
        <v>395</v>
      </c>
      <c r="N216" t="s">
        <v>6178</v>
      </c>
      <c r="O216" t="s">
        <v>2721</v>
      </c>
    </row>
    <row r="217" spans="1:15" x14ac:dyDescent="0.25">
      <c r="A217" t="s">
        <v>1217</v>
      </c>
      <c r="B217" t="s">
        <v>4889</v>
      </c>
      <c r="C217">
        <v>112754</v>
      </c>
      <c r="D217" t="s">
        <v>4890</v>
      </c>
      <c r="E217" t="s">
        <v>1218</v>
      </c>
      <c r="F217" t="s">
        <v>2721</v>
      </c>
      <c r="G217" t="s">
        <v>1887</v>
      </c>
      <c r="H217" t="s">
        <v>1218</v>
      </c>
      <c r="I217" t="s">
        <v>1887</v>
      </c>
      <c r="J217" t="s">
        <v>1887</v>
      </c>
      <c r="K217">
        <v>19</v>
      </c>
      <c r="L217" t="s">
        <v>29</v>
      </c>
      <c r="M217" t="s">
        <v>1216</v>
      </c>
      <c r="N217" t="s">
        <v>6178</v>
      </c>
      <c r="O217" t="s">
        <v>6182</v>
      </c>
    </row>
    <row r="218" spans="1:15" x14ac:dyDescent="0.25">
      <c r="A218" t="s">
        <v>1219</v>
      </c>
      <c r="B218" t="s">
        <v>4217</v>
      </c>
      <c r="C218">
        <v>112889</v>
      </c>
      <c r="D218" t="s">
        <v>4218</v>
      </c>
      <c r="E218" t="s">
        <v>1220</v>
      </c>
      <c r="F218" t="s">
        <v>2721</v>
      </c>
      <c r="G218" t="s">
        <v>1887</v>
      </c>
      <c r="H218" t="s">
        <v>2862</v>
      </c>
      <c r="I218" t="s">
        <v>1887</v>
      </c>
      <c r="J218" t="s">
        <v>1887</v>
      </c>
      <c r="K218">
        <v>19</v>
      </c>
      <c r="L218" t="s">
        <v>6</v>
      </c>
      <c r="M218" t="s">
        <v>3</v>
      </c>
      <c r="N218" t="s">
        <v>6178</v>
      </c>
      <c r="O218" t="s">
        <v>6180</v>
      </c>
    </row>
    <row r="219" spans="1:15" x14ac:dyDescent="0.25">
      <c r="A219" t="s">
        <v>1222</v>
      </c>
      <c r="B219" t="s">
        <v>4219</v>
      </c>
      <c r="C219">
        <v>112925</v>
      </c>
      <c r="D219" t="s">
        <v>4220</v>
      </c>
      <c r="E219" t="s">
        <v>1223</v>
      </c>
      <c r="F219" t="s">
        <v>2721</v>
      </c>
      <c r="G219" t="s">
        <v>1887</v>
      </c>
      <c r="H219" t="s">
        <v>1223</v>
      </c>
      <c r="I219" t="s">
        <v>1887</v>
      </c>
      <c r="J219" t="s">
        <v>1887</v>
      </c>
      <c r="K219">
        <v>19</v>
      </c>
      <c r="L219" t="s">
        <v>6</v>
      </c>
      <c r="M219" t="s">
        <v>1221</v>
      </c>
      <c r="N219" t="s">
        <v>6178</v>
      </c>
      <c r="O219" t="s">
        <v>6180</v>
      </c>
    </row>
    <row r="220" spans="1:15" x14ac:dyDescent="0.25">
      <c r="A220" t="s">
        <v>977</v>
      </c>
      <c r="B220" t="s">
        <v>4221</v>
      </c>
      <c r="C220">
        <v>112958</v>
      </c>
      <c r="D220" t="s">
        <v>4222</v>
      </c>
      <c r="E220" t="s">
        <v>978</v>
      </c>
      <c r="F220" t="s">
        <v>2721</v>
      </c>
      <c r="G220" t="s">
        <v>1887</v>
      </c>
      <c r="H220" t="s">
        <v>978</v>
      </c>
      <c r="I220" t="s">
        <v>1887</v>
      </c>
      <c r="J220" t="s">
        <v>1887</v>
      </c>
      <c r="K220">
        <v>20</v>
      </c>
      <c r="L220" t="s">
        <v>6</v>
      </c>
      <c r="M220" t="s">
        <v>394</v>
      </c>
      <c r="N220" t="s">
        <v>6178</v>
      </c>
      <c r="O220" t="s">
        <v>6180</v>
      </c>
    </row>
    <row r="221" spans="1:15" x14ac:dyDescent="0.25">
      <c r="A221" t="s">
        <v>84</v>
      </c>
      <c r="B221" t="s">
        <v>4223</v>
      </c>
      <c r="C221">
        <v>115866</v>
      </c>
      <c r="D221" t="s">
        <v>4224</v>
      </c>
      <c r="E221" t="s">
        <v>85</v>
      </c>
      <c r="F221" t="s">
        <v>2721</v>
      </c>
      <c r="G221" t="s">
        <v>1887</v>
      </c>
      <c r="H221" t="s">
        <v>2863</v>
      </c>
      <c r="I221" t="s">
        <v>1887</v>
      </c>
      <c r="J221" t="s">
        <v>1887</v>
      </c>
      <c r="K221">
        <v>34</v>
      </c>
      <c r="L221" t="s">
        <v>6</v>
      </c>
      <c r="M221" t="s">
        <v>83</v>
      </c>
      <c r="N221" t="s">
        <v>6178</v>
      </c>
      <c r="O221" t="s">
        <v>6180</v>
      </c>
    </row>
    <row r="222" spans="1:15" x14ac:dyDescent="0.25">
      <c r="A222" t="s">
        <v>87</v>
      </c>
      <c r="B222" t="s">
        <v>3871</v>
      </c>
      <c r="C222">
        <v>115957</v>
      </c>
      <c r="D222" t="s">
        <v>3872</v>
      </c>
      <c r="E222" t="s">
        <v>88</v>
      </c>
      <c r="F222" t="s">
        <v>2721</v>
      </c>
      <c r="G222" t="s">
        <v>1887</v>
      </c>
      <c r="H222" t="s">
        <v>2748</v>
      </c>
      <c r="I222" t="s">
        <v>1887</v>
      </c>
      <c r="J222" t="s">
        <v>1887</v>
      </c>
      <c r="K222">
        <v>25</v>
      </c>
      <c r="L222" t="s">
        <v>2721</v>
      </c>
      <c r="M222" t="s">
        <v>86</v>
      </c>
      <c r="N222" t="s">
        <v>6178</v>
      </c>
      <c r="O222" t="s">
        <v>2721</v>
      </c>
    </row>
    <row r="223" spans="1:15" x14ac:dyDescent="0.25">
      <c r="A223" t="s">
        <v>90</v>
      </c>
      <c r="B223" t="s">
        <v>5179</v>
      </c>
      <c r="C223">
        <v>116370</v>
      </c>
      <c r="D223" t="s">
        <v>5180</v>
      </c>
      <c r="E223" t="s">
        <v>91</v>
      </c>
      <c r="F223" t="s">
        <v>2721</v>
      </c>
      <c r="G223" t="s">
        <v>1887</v>
      </c>
      <c r="H223" t="s">
        <v>3155</v>
      </c>
      <c r="I223" t="s">
        <v>1887</v>
      </c>
      <c r="J223" t="s">
        <v>1887</v>
      </c>
      <c r="K223">
        <v>41</v>
      </c>
      <c r="L223" t="s">
        <v>22</v>
      </c>
      <c r="M223" t="s">
        <v>89</v>
      </c>
      <c r="N223" t="s">
        <v>6178</v>
      </c>
      <c r="O223" t="s">
        <v>6180</v>
      </c>
    </row>
    <row r="224" spans="1:15" x14ac:dyDescent="0.25">
      <c r="A224" t="s">
        <v>93</v>
      </c>
      <c r="B224" t="s">
        <v>4225</v>
      </c>
      <c r="C224">
        <v>116756</v>
      </c>
      <c r="D224" t="s">
        <v>4226</v>
      </c>
      <c r="E224" t="s">
        <v>94</v>
      </c>
      <c r="F224" t="s">
        <v>2721</v>
      </c>
      <c r="G224" t="s">
        <v>1887</v>
      </c>
      <c r="H224" t="s">
        <v>2864</v>
      </c>
      <c r="I224" t="s">
        <v>1887</v>
      </c>
      <c r="J224" t="s">
        <v>1887</v>
      </c>
      <c r="K224">
        <v>62</v>
      </c>
      <c r="L224" t="s">
        <v>6</v>
      </c>
      <c r="M224" t="s">
        <v>92</v>
      </c>
      <c r="N224" t="s">
        <v>6178</v>
      </c>
      <c r="O224" t="s">
        <v>6180</v>
      </c>
    </row>
    <row r="225" spans="1:15" x14ac:dyDescent="0.25">
      <c r="A225" t="s">
        <v>343</v>
      </c>
      <c r="B225" t="s">
        <v>4227</v>
      </c>
      <c r="C225">
        <v>117817</v>
      </c>
      <c r="D225" t="s">
        <v>4228</v>
      </c>
      <c r="E225" t="s">
        <v>344</v>
      </c>
      <c r="F225" t="s">
        <v>2721</v>
      </c>
      <c r="G225" t="s">
        <v>1887</v>
      </c>
      <c r="H225" t="s">
        <v>2865</v>
      </c>
      <c r="I225" t="s">
        <v>1887</v>
      </c>
      <c r="J225" t="s">
        <v>1887</v>
      </c>
      <c r="K225">
        <v>40</v>
      </c>
      <c r="L225" t="s">
        <v>6</v>
      </c>
      <c r="M225" t="s">
        <v>342</v>
      </c>
      <c r="N225" t="s">
        <v>6178</v>
      </c>
      <c r="O225" t="s">
        <v>6180</v>
      </c>
    </row>
    <row r="226" spans="1:15" x14ac:dyDescent="0.25">
      <c r="A226" t="s">
        <v>96</v>
      </c>
      <c r="B226" t="s">
        <v>3873</v>
      </c>
      <c r="C226">
        <v>118605</v>
      </c>
      <c r="D226" t="s">
        <v>3874</v>
      </c>
      <c r="E226" t="s">
        <v>97</v>
      </c>
      <c r="F226" t="s">
        <v>2721</v>
      </c>
      <c r="G226" t="s">
        <v>2720</v>
      </c>
      <c r="H226" t="s">
        <v>2749</v>
      </c>
      <c r="I226" t="s">
        <v>1887</v>
      </c>
      <c r="J226" t="s">
        <v>1887</v>
      </c>
      <c r="K226">
        <v>25</v>
      </c>
      <c r="L226" t="s">
        <v>2721</v>
      </c>
      <c r="M226" t="s">
        <v>95</v>
      </c>
      <c r="N226" t="s">
        <v>6178</v>
      </c>
      <c r="O226" t="s">
        <v>2721</v>
      </c>
    </row>
    <row r="227" spans="1:15" x14ac:dyDescent="0.25">
      <c r="A227" t="s">
        <v>99</v>
      </c>
      <c r="B227" t="s">
        <v>3875</v>
      </c>
      <c r="C227">
        <v>118752</v>
      </c>
      <c r="D227" t="s">
        <v>3876</v>
      </c>
      <c r="E227" t="s">
        <v>100</v>
      </c>
      <c r="F227" t="s">
        <v>2721</v>
      </c>
      <c r="G227" t="s">
        <v>1887</v>
      </c>
      <c r="H227" t="s">
        <v>2750</v>
      </c>
      <c r="I227" t="s">
        <v>1887</v>
      </c>
      <c r="J227" t="s">
        <v>1887</v>
      </c>
      <c r="K227">
        <v>30</v>
      </c>
      <c r="L227" t="s">
        <v>2721</v>
      </c>
      <c r="M227" t="s">
        <v>98</v>
      </c>
      <c r="N227" t="s">
        <v>6178</v>
      </c>
      <c r="O227" t="s">
        <v>2721</v>
      </c>
    </row>
    <row r="228" spans="1:15" x14ac:dyDescent="0.25">
      <c r="A228" t="s">
        <v>102</v>
      </c>
      <c r="B228" t="s">
        <v>4229</v>
      </c>
      <c r="C228">
        <v>118821</v>
      </c>
      <c r="D228" t="s">
        <v>4230</v>
      </c>
      <c r="E228" t="s">
        <v>103</v>
      </c>
      <c r="F228" t="s">
        <v>2721</v>
      </c>
      <c r="G228" t="s">
        <v>2720</v>
      </c>
      <c r="H228" t="s">
        <v>2866</v>
      </c>
      <c r="I228" t="s">
        <v>1887</v>
      </c>
      <c r="J228" t="s">
        <v>1887</v>
      </c>
      <c r="K228">
        <v>61</v>
      </c>
      <c r="L228" t="s">
        <v>6</v>
      </c>
      <c r="M228" t="s">
        <v>101</v>
      </c>
      <c r="N228" t="s">
        <v>6178</v>
      </c>
      <c r="O228" t="s">
        <v>2721</v>
      </c>
    </row>
    <row r="229" spans="1:15" x14ac:dyDescent="0.25">
      <c r="A229" t="s">
        <v>2507</v>
      </c>
      <c r="B229" t="s">
        <v>4231</v>
      </c>
      <c r="C229">
        <v>119471</v>
      </c>
      <c r="D229" t="s">
        <v>4232</v>
      </c>
      <c r="E229" t="s">
        <v>2508</v>
      </c>
      <c r="F229" t="s">
        <v>2721</v>
      </c>
      <c r="G229" t="s">
        <v>1887</v>
      </c>
      <c r="H229" t="s">
        <v>2867</v>
      </c>
      <c r="I229" t="s">
        <v>1887</v>
      </c>
      <c r="J229" t="s">
        <v>1887</v>
      </c>
      <c r="K229">
        <v>47</v>
      </c>
      <c r="L229" t="s">
        <v>6</v>
      </c>
      <c r="M229" t="s">
        <v>2506</v>
      </c>
      <c r="N229" t="s">
        <v>6178</v>
      </c>
      <c r="O229" t="s">
        <v>6180</v>
      </c>
    </row>
    <row r="230" spans="1:15" x14ac:dyDescent="0.25">
      <c r="A230" t="s">
        <v>54</v>
      </c>
      <c r="B230" t="s">
        <v>3877</v>
      </c>
      <c r="C230">
        <v>119642</v>
      </c>
      <c r="D230" t="s">
        <v>3878</v>
      </c>
      <c r="E230" t="s">
        <v>55</v>
      </c>
      <c r="F230" t="s">
        <v>2721</v>
      </c>
      <c r="G230" t="s">
        <v>1887</v>
      </c>
      <c r="H230" t="s">
        <v>2751</v>
      </c>
      <c r="I230" t="s">
        <v>1887</v>
      </c>
      <c r="J230" t="s">
        <v>1887</v>
      </c>
      <c r="K230">
        <v>16</v>
      </c>
      <c r="L230" t="s">
        <v>2721</v>
      </c>
      <c r="M230" t="s">
        <v>53</v>
      </c>
      <c r="N230" t="s">
        <v>6178</v>
      </c>
      <c r="O230" t="s">
        <v>2721</v>
      </c>
    </row>
    <row r="231" spans="1:15" x14ac:dyDescent="0.25">
      <c r="A231" t="s">
        <v>17</v>
      </c>
      <c r="B231" t="s">
        <v>4233</v>
      </c>
      <c r="C231">
        <v>120478</v>
      </c>
      <c r="D231" t="s">
        <v>4234</v>
      </c>
      <c r="E231" t="s">
        <v>18</v>
      </c>
      <c r="F231" t="s">
        <v>2721</v>
      </c>
      <c r="G231" t="s">
        <v>1887</v>
      </c>
      <c r="H231" t="s">
        <v>2868</v>
      </c>
      <c r="I231" t="s">
        <v>1887</v>
      </c>
      <c r="J231" t="s">
        <v>1887</v>
      </c>
      <c r="K231">
        <v>19</v>
      </c>
      <c r="L231" t="s">
        <v>6</v>
      </c>
      <c r="M231" t="s">
        <v>16</v>
      </c>
      <c r="N231" t="s">
        <v>6178</v>
      </c>
      <c r="O231" t="s">
        <v>6180</v>
      </c>
    </row>
    <row r="232" spans="1:15" x14ac:dyDescent="0.25">
      <c r="A232" t="s">
        <v>8</v>
      </c>
      <c r="B232" t="s">
        <v>4235</v>
      </c>
      <c r="C232">
        <v>120570</v>
      </c>
      <c r="D232" t="s">
        <v>4236</v>
      </c>
      <c r="E232" t="s">
        <v>9</v>
      </c>
      <c r="F232" t="s">
        <v>2721</v>
      </c>
      <c r="G232" t="s">
        <v>1887</v>
      </c>
      <c r="H232" t="s">
        <v>2869</v>
      </c>
      <c r="I232" t="s">
        <v>1887</v>
      </c>
      <c r="J232" t="s">
        <v>1887</v>
      </c>
      <c r="K232">
        <v>18</v>
      </c>
      <c r="L232" t="s">
        <v>6</v>
      </c>
      <c r="M232" t="s">
        <v>7</v>
      </c>
      <c r="N232" t="s">
        <v>6178</v>
      </c>
      <c r="O232" t="s">
        <v>6180</v>
      </c>
    </row>
    <row r="233" spans="1:15" x14ac:dyDescent="0.25">
      <c r="A233" t="s">
        <v>730</v>
      </c>
      <c r="B233" t="s">
        <v>5053</v>
      </c>
      <c r="C233">
        <v>121324</v>
      </c>
      <c r="D233" t="s">
        <v>5054</v>
      </c>
      <c r="E233" t="s">
        <v>731</v>
      </c>
      <c r="F233" t="s">
        <v>2721</v>
      </c>
      <c r="G233" t="s">
        <v>1887</v>
      </c>
      <c r="H233" t="s">
        <v>3121</v>
      </c>
      <c r="I233" t="s">
        <v>1887</v>
      </c>
      <c r="J233" t="s">
        <v>1887</v>
      </c>
      <c r="K233">
        <v>17</v>
      </c>
      <c r="L233" t="s">
        <v>36</v>
      </c>
      <c r="M233" t="s">
        <v>729</v>
      </c>
      <c r="N233" t="s">
        <v>6178</v>
      </c>
      <c r="O233" t="s">
        <v>6183</v>
      </c>
    </row>
    <row r="234" spans="1:15" x14ac:dyDescent="0.25">
      <c r="A234" t="s">
        <v>733</v>
      </c>
      <c r="B234" t="s">
        <v>5055</v>
      </c>
      <c r="C234">
        <v>121335</v>
      </c>
      <c r="D234" t="s">
        <v>5056</v>
      </c>
      <c r="E234" t="s">
        <v>734</v>
      </c>
      <c r="F234" t="s">
        <v>2721</v>
      </c>
      <c r="G234" t="s">
        <v>1887</v>
      </c>
      <c r="H234" t="s">
        <v>3122</v>
      </c>
      <c r="I234" t="s">
        <v>1887</v>
      </c>
      <c r="J234" t="s">
        <v>1887</v>
      </c>
      <c r="K234">
        <v>16</v>
      </c>
      <c r="L234" t="s">
        <v>36</v>
      </c>
      <c r="M234" t="s">
        <v>732</v>
      </c>
      <c r="N234" t="s">
        <v>6178</v>
      </c>
      <c r="O234" t="s">
        <v>2721</v>
      </c>
    </row>
    <row r="235" spans="1:15" x14ac:dyDescent="0.25">
      <c r="A235" t="s">
        <v>736</v>
      </c>
      <c r="B235" t="s">
        <v>4977</v>
      </c>
      <c r="C235">
        <v>121437</v>
      </c>
      <c r="D235" t="s">
        <v>4978</v>
      </c>
      <c r="E235" t="s">
        <v>737</v>
      </c>
      <c r="F235" t="s">
        <v>2721</v>
      </c>
      <c r="G235" t="s">
        <v>1887</v>
      </c>
      <c r="H235" t="s">
        <v>737</v>
      </c>
      <c r="I235" t="s">
        <v>1887</v>
      </c>
      <c r="J235" t="s">
        <v>2720</v>
      </c>
      <c r="K235">
        <v>11</v>
      </c>
      <c r="L235" t="s">
        <v>36</v>
      </c>
      <c r="M235" t="s">
        <v>735</v>
      </c>
      <c r="N235" t="s">
        <v>6178</v>
      </c>
      <c r="O235" t="s">
        <v>2721</v>
      </c>
    </row>
    <row r="236" spans="1:15" x14ac:dyDescent="0.25">
      <c r="A236" t="s">
        <v>739</v>
      </c>
      <c r="B236" t="s">
        <v>4237</v>
      </c>
      <c r="C236">
        <v>121471</v>
      </c>
      <c r="D236" t="s">
        <v>4238</v>
      </c>
      <c r="E236" t="s">
        <v>740</v>
      </c>
      <c r="F236" t="s">
        <v>2721</v>
      </c>
      <c r="G236" t="s">
        <v>1887</v>
      </c>
      <c r="H236" t="s">
        <v>2870</v>
      </c>
      <c r="I236" t="s">
        <v>1887</v>
      </c>
      <c r="J236" t="s">
        <v>1887</v>
      </c>
      <c r="K236">
        <v>21</v>
      </c>
      <c r="L236" t="s">
        <v>6</v>
      </c>
      <c r="M236" t="s">
        <v>738</v>
      </c>
      <c r="N236" t="s">
        <v>6178</v>
      </c>
      <c r="O236" t="s">
        <v>6180</v>
      </c>
    </row>
    <row r="237" spans="1:15" x14ac:dyDescent="0.25">
      <c r="A237" t="s">
        <v>742</v>
      </c>
      <c r="B237" t="s">
        <v>5057</v>
      </c>
      <c r="C237">
        <v>121573</v>
      </c>
      <c r="D237" t="s">
        <v>5058</v>
      </c>
      <c r="E237" t="s">
        <v>743</v>
      </c>
      <c r="F237" t="s">
        <v>2721</v>
      </c>
      <c r="G237" t="s">
        <v>1887</v>
      </c>
      <c r="H237" t="s">
        <v>3123</v>
      </c>
      <c r="I237" t="s">
        <v>1887</v>
      </c>
      <c r="J237" t="s">
        <v>1887</v>
      </c>
      <c r="K237">
        <v>21</v>
      </c>
      <c r="L237" t="s">
        <v>36</v>
      </c>
      <c r="M237" t="s">
        <v>741</v>
      </c>
      <c r="N237" t="s">
        <v>6178</v>
      </c>
      <c r="O237" t="s">
        <v>6181</v>
      </c>
    </row>
    <row r="238" spans="1:15" x14ac:dyDescent="0.25">
      <c r="A238" t="s">
        <v>745</v>
      </c>
      <c r="B238" t="s">
        <v>4239</v>
      </c>
      <c r="C238">
        <v>121697</v>
      </c>
      <c r="D238" t="s">
        <v>4240</v>
      </c>
      <c r="E238" t="s">
        <v>746</v>
      </c>
      <c r="F238" t="s">
        <v>2721</v>
      </c>
      <c r="G238" t="s">
        <v>1887</v>
      </c>
      <c r="H238" t="s">
        <v>2871</v>
      </c>
      <c r="I238" t="s">
        <v>1887</v>
      </c>
      <c r="J238" t="s">
        <v>1887</v>
      </c>
      <c r="K238">
        <v>13</v>
      </c>
      <c r="L238" t="s">
        <v>6</v>
      </c>
      <c r="M238" t="s">
        <v>744</v>
      </c>
      <c r="N238" t="s">
        <v>6178</v>
      </c>
      <c r="O238" t="s">
        <v>6180</v>
      </c>
    </row>
    <row r="239" spans="1:15" x14ac:dyDescent="0.25">
      <c r="A239" t="s">
        <v>748</v>
      </c>
      <c r="B239" t="s">
        <v>4241</v>
      </c>
      <c r="C239">
        <v>121915</v>
      </c>
      <c r="D239" t="s">
        <v>4242</v>
      </c>
      <c r="E239" t="s">
        <v>749</v>
      </c>
      <c r="F239" t="s">
        <v>2721</v>
      </c>
      <c r="G239" t="s">
        <v>1887</v>
      </c>
      <c r="H239" t="s">
        <v>2872</v>
      </c>
      <c r="I239" t="s">
        <v>1887</v>
      </c>
      <c r="J239" t="s">
        <v>1887</v>
      </c>
      <c r="K239">
        <v>22</v>
      </c>
      <c r="L239" t="s">
        <v>6</v>
      </c>
      <c r="M239" t="s">
        <v>747</v>
      </c>
      <c r="N239" t="s">
        <v>6178</v>
      </c>
      <c r="O239" t="s">
        <v>6180</v>
      </c>
    </row>
    <row r="240" spans="1:15" x14ac:dyDescent="0.25">
      <c r="A240" t="s">
        <v>2524</v>
      </c>
      <c r="B240" t="s">
        <v>4891</v>
      </c>
      <c r="C240">
        <v>122203</v>
      </c>
      <c r="D240" t="s">
        <v>4892</v>
      </c>
      <c r="E240" t="s">
        <v>2525</v>
      </c>
      <c r="F240" t="s">
        <v>2721</v>
      </c>
      <c r="G240" t="s">
        <v>1887</v>
      </c>
      <c r="H240" t="s">
        <v>3080</v>
      </c>
      <c r="I240" t="s">
        <v>1887</v>
      </c>
      <c r="J240" t="s">
        <v>1887</v>
      </c>
      <c r="K240">
        <v>21</v>
      </c>
      <c r="L240" t="s">
        <v>29</v>
      </c>
      <c r="M240" t="s">
        <v>2523</v>
      </c>
      <c r="N240" t="s">
        <v>6178</v>
      </c>
      <c r="O240" t="s">
        <v>6182</v>
      </c>
    </row>
    <row r="241" spans="1:15" x14ac:dyDescent="0.25">
      <c r="A241" t="s">
        <v>757</v>
      </c>
      <c r="B241" t="s">
        <v>4243</v>
      </c>
      <c r="C241">
        <v>122576</v>
      </c>
      <c r="D241" t="s">
        <v>4244</v>
      </c>
      <c r="E241" t="s">
        <v>758</v>
      </c>
      <c r="F241" t="s">
        <v>2721</v>
      </c>
      <c r="G241" t="s">
        <v>1887</v>
      </c>
      <c r="H241" t="s">
        <v>2873</v>
      </c>
      <c r="I241" t="s">
        <v>1887</v>
      </c>
      <c r="J241" t="s">
        <v>1887</v>
      </c>
      <c r="K241">
        <v>17</v>
      </c>
      <c r="L241" t="s">
        <v>6</v>
      </c>
      <c r="M241" t="s">
        <v>756</v>
      </c>
      <c r="N241" t="s">
        <v>6178</v>
      </c>
      <c r="O241" t="s">
        <v>6180</v>
      </c>
    </row>
    <row r="242" spans="1:15" x14ac:dyDescent="0.25">
      <c r="A242" t="s">
        <v>759</v>
      </c>
      <c r="B242" t="s">
        <v>4245</v>
      </c>
      <c r="C242">
        <v>122623</v>
      </c>
      <c r="D242" t="s">
        <v>4246</v>
      </c>
      <c r="E242" t="s">
        <v>760</v>
      </c>
      <c r="F242" t="s">
        <v>2721</v>
      </c>
      <c r="G242" t="s">
        <v>1887</v>
      </c>
      <c r="H242" t="s">
        <v>760</v>
      </c>
      <c r="I242" t="s">
        <v>1887</v>
      </c>
      <c r="J242" t="s">
        <v>1887</v>
      </c>
      <c r="K242">
        <v>40</v>
      </c>
      <c r="L242" t="s">
        <v>6</v>
      </c>
      <c r="M242" t="s">
        <v>375</v>
      </c>
      <c r="N242" t="s">
        <v>6178</v>
      </c>
      <c r="O242" t="s">
        <v>6180</v>
      </c>
    </row>
    <row r="243" spans="1:15" x14ac:dyDescent="0.25">
      <c r="A243" t="s">
        <v>762</v>
      </c>
      <c r="B243" t="s">
        <v>4247</v>
      </c>
      <c r="C243">
        <v>122634</v>
      </c>
      <c r="D243" t="s">
        <v>4248</v>
      </c>
      <c r="E243" t="s">
        <v>763</v>
      </c>
      <c r="F243" t="s">
        <v>2721</v>
      </c>
      <c r="G243" t="s">
        <v>1887</v>
      </c>
      <c r="H243" t="s">
        <v>2874</v>
      </c>
      <c r="I243" t="s">
        <v>1887</v>
      </c>
      <c r="J243" t="s">
        <v>1887</v>
      </c>
      <c r="K243">
        <v>17</v>
      </c>
      <c r="L243" t="s">
        <v>6</v>
      </c>
      <c r="M243" t="s">
        <v>761</v>
      </c>
      <c r="N243" t="s">
        <v>6178</v>
      </c>
      <c r="O243" t="s">
        <v>6180</v>
      </c>
    </row>
    <row r="244" spans="1:15" x14ac:dyDescent="0.25">
      <c r="A244" t="s">
        <v>2539</v>
      </c>
      <c r="B244" t="s">
        <v>5059</v>
      </c>
      <c r="C244">
        <v>122996</v>
      </c>
      <c r="D244" t="s">
        <v>5060</v>
      </c>
      <c r="E244" t="s">
        <v>2540</v>
      </c>
      <c r="F244" t="s">
        <v>2721</v>
      </c>
      <c r="G244" t="s">
        <v>1887</v>
      </c>
      <c r="H244" t="s">
        <v>3124</v>
      </c>
      <c r="I244" t="s">
        <v>1887</v>
      </c>
      <c r="J244" t="s">
        <v>1887</v>
      </c>
      <c r="K244">
        <v>12</v>
      </c>
      <c r="L244" t="s">
        <v>36</v>
      </c>
      <c r="M244" t="s">
        <v>2538</v>
      </c>
      <c r="N244" t="s">
        <v>6178</v>
      </c>
      <c r="O244" t="s">
        <v>6182</v>
      </c>
    </row>
    <row r="245" spans="1:15" x14ac:dyDescent="0.25">
      <c r="A245" t="s">
        <v>768</v>
      </c>
      <c r="B245" t="s">
        <v>4249</v>
      </c>
      <c r="C245">
        <v>123046</v>
      </c>
      <c r="D245" t="s">
        <v>4250</v>
      </c>
      <c r="E245" t="s">
        <v>769</v>
      </c>
      <c r="F245" t="s">
        <v>2721</v>
      </c>
      <c r="G245" t="s">
        <v>1887</v>
      </c>
      <c r="H245" t="s">
        <v>769</v>
      </c>
      <c r="I245" t="s">
        <v>1887</v>
      </c>
      <c r="J245" t="s">
        <v>1887</v>
      </c>
      <c r="K245">
        <v>12</v>
      </c>
      <c r="L245" t="s">
        <v>6</v>
      </c>
      <c r="M245" t="s">
        <v>767</v>
      </c>
      <c r="N245" t="s">
        <v>6178</v>
      </c>
      <c r="O245" t="s">
        <v>6180</v>
      </c>
    </row>
    <row r="246" spans="1:15" x14ac:dyDescent="0.25">
      <c r="A246" t="s">
        <v>2529</v>
      </c>
      <c r="B246" t="s">
        <v>4251</v>
      </c>
      <c r="C246">
        <v>123057</v>
      </c>
      <c r="D246" t="s">
        <v>4252</v>
      </c>
      <c r="E246" t="s">
        <v>2530</v>
      </c>
      <c r="F246" t="s">
        <v>2721</v>
      </c>
      <c r="G246" t="s">
        <v>1887</v>
      </c>
      <c r="H246" t="s">
        <v>2875</v>
      </c>
      <c r="I246" t="s">
        <v>1887</v>
      </c>
      <c r="J246" t="s">
        <v>1887</v>
      </c>
      <c r="K246">
        <v>12</v>
      </c>
      <c r="L246" t="s">
        <v>6</v>
      </c>
      <c r="M246" t="s">
        <v>2528</v>
      </c>
      <c r="N246" t="s">
        <v>6178</v>
      </c>
      <c r="O246" t="s">
        <v>6180</v>
      </c>
    </row>
    <row r="247" spans="1:15" x14ac:dyDescent="0.25">
      <c r="A247" t="s">
        <v>771</v>
      </c>
      <c r="B247" t="s">
        <v>3879</v>
      </c>
      <c r="C247">
        <v>123115</v>
      </c>
      <c r="D247" t="s">
        <v>3880</v>
      </c>
      <c r="E247" t="s">
        <v>772</v>
      </c>
      <c r="F247" t="s">
        <v>2721</v>
      </c>
      <c r="G247" t="s">
        <v>1887</v>
      </c>
      <c r="H247" t="s">
        <v>2752</v>
      </c>
      <c r="I247" t="s">
        <v>1887</v>
      </c>
      <c r="J247" t="s">
        <v>1887</v>
      </c>
      <c r="K247">
        <v>15</v>
      </c>
      <c r="L247" t="s">
        <v>2721</v>
      </c>
      <c r="M247" t="s">
        <v>770</v>
      </c>
      <c r="N247" t="s">
        <v>6178</v>
      </c>
      <c r="O247" t="s">
        <v>2721</v>
      </c>
    </row>
    <row r="248" spans="1:15" x14ac:dyDescent="0.25">
      <c r="A248" t="s">
        <v>774</v>
      </c>
      <c r="B248" t="s">
        <v>5061</v>
      </c>
      <c r="C248">
        <v>123159</v>
      </c>
      <c r="D248" t="s">
        <v>5062</v>
      </c>
      <c r="E248" t="s">
        <v>775</v>
      </c>
      <c r="F248" t="s">
        <v>2721</v>
      </c>
      <c r="G248" t="s">
        <v>1887</v>
      </c>
      <c r="H248" t="s">
        <v>775</v>
      </c>
      <c r="I248" t="s">
        <v>1887</v>
      </c>
      <c r="J248" t="s">
        <v>1887</v>
      </c>
      <c r="K248">
        <v>10</v>
      </c>
      <c r="L248" t="s">
        <v>36</v>
      </c>
      <c r="M248" t="s">
        <v>773</v>
      </c>
      <c r="N248" t="s">
        <v>6178</v>
      </c>
      <c r="O248" t="s">
        <v>6181</v>
      </c>
    </row>
    <row r="249" spans="1:15" x14ac:dyDescent="0.25">
      <c r="A249" t="s">
        <v>777</v>
      </c>
      <c r="B249" t="s">
        <v>4253</v>
      </c>
      <c r="C249">
        <v>123284</v>
      </c>
      <c r="D249" t="s">
        <v>4254</v>
      </c>
      <c r="E249" t="s">
        <v>778</v>
      </c>
      <c r="F249" t="s">
        <v>2721</v>
      </c>
      <c r="G249" t="s">
        <v>1887</v>
      </c>
      <c r="H249" t="s">
        <v>778</v>
      </c>
      <c r="I249" t="s">
        <v>1887</v>
      </c>
      <c r="J249" t="s">
        <v>1887</v>
      </c>
      <c r="K249">
        <v>41</v>
      </c>
      <c r="L249" t="s">
        <v>6</v>
      </c>
      <c r="M249" t="s">
        <v>776</v>
      </c>
      <c r="N249" t="s">
        <v>6178</v>
      </c>
      <c r="O249" t="s">
        <v>6180</v>
      </c>
    </row>
    <row r="250" spans="1:15" x14ac:dyDescent="0.25">
      <c r="A250" t="s">
        <v>780</v>
      </c>
      <c r="B250" t="s">
        <v>5063</v>
      </c>
      <c r="C250">
        <v>123353</v>
      </c>
      <c r="D250" t="s">
        <v>5064</v>
      </c>
      <c r="E250" t="s">
        <v>781</v>
      </c>
      <c r="F250" t="s">
        <v>2721</v>
      </c>
      <c r="G250" t="s">
        <v>1887</v>
      </c>
      <c r="H250" t="s">
        <v>3125</v>
      </c>
      <c r="I250" t="s">
        <v>1887</v>
      </c>
      <c r="J250" t="s">
        <v>1887</v>
      </c>
      <c r="K250">
        <v>17</v>
      </c>
      <c r="L250" t="s">
        <v>36</v>
      </c>
      <c r="M250" t="s">
        <v>779</v>
      </c>
      <c r="N250" t="s">
        <v>6178</v>
      </c>
      <c r="O250" t="s">
        <v>6181</v>
      </c>
    </row>
    <row r="251" spans="1:15" x14ac:dyDescent="0.25">
      <c r="A251" t="s">
        <v>783</v>
      </c>
      <c r="B251" t="s">
        <v>3881</v>
      </c>
      <c r="C251">
        <v>123386</v>
      </c>
      <c r="D251" t="s">
        <v>3882</v>
      </c>
      <c r="E251" t="s">
        <v>784</v>
      </c>
      <c r="F251" t="s">
        <v>2721</v>
      </c>
      <c r="G251" t="s">
        <v>1887</v>
      </c>
      <c r="H251" t="s">
        <v>784</v>
      </c>
      <c r="I251" t="s">
        <v>1887</v>
      </c>
      <c r="J251" t="s">
        <v>1887</v>
      </c>
      <c r="K251">
        <v>5</v>
      </c>
      <c r="L251" t="s">
        <v>2721</v>
      </c>
      <c r="M251" t="s">
        <v>782</v>
      </c>
      <c r="N251" t="s">
        <v>6178</v>
      </c>
      <c r="O251" t="s">
        <v>2721</v>
      </c>
    </row>
    <row r="252" spans="1:15" x14ac:dyDescent="0.25">
      <c r="A252" t="s">
        <v>786</v>
      </c>
      <c r="B252" t="s">
        <v>5065</v>
      </c>
      <c r="C252">
        <v>123422</v>
      </c>
      <c r="D252" t="s">
        <v>5066</v>
      </c>
      <c r="E252" t="s">
        <v>787</v>
      </c>
      <c r="F252" t="s">
        <v>2721</v>
      </c>
      <c r="G252" t="s">
        <v>2720</v>
      </c>
      <c r="H252" t="s">
        <v>787</v>
      </c>
      <c r="I252" t="s">
        <v>1887</v>
      </c>
      <c r="J252" t="s">
        <v>1887</v>
      </c>
      <c r="K252">
        <v>15</v>
      </c>
      <c r="L252" t="s">
        <v>36</v>
      </c>
      <c r="M252" t="s">
        <v>785</v>
      </c>
      <c r="N252" t="s">
        <v>6178</v>
      </c>
      <c r="O252" t="s">
        <v>2721</v>
      </c>
    </row>
    <row r="253" spans="1:15" x14ac:dyDescent="0.25">
      <c r="A253" t="s">
        <v>789</v>
      </c>
      <c r="B253" t="s">
        <v>4255</v>
      </c>
      <c r="C253">
        <v>123682</v>
      </c>
      <c r="D253" t="s">
        <v>4256</v>
      </c>
      <c r="E253" t="s">
        <v>790</v>
      </c>
      <c r="F253" t="s">
        <v>2721</v>
      </c>
      <c r="G253" t="s">
        <v>1887</v>
      </c>
      <c r="H253" t="s">
        <v>2876</v>
      </c>
      <c r="I253" t="s">
        <v>1887</v>
      </c>
      <c r="J253" t="s">
        <v>1887</v>
      </c>
      <c r="K253">
        <v>15</v>
      </c>
      <c r="L253" t="s">
        <v>6</v>
      </c>
      <c r="M253" t="s">
        <v>788</v>
      </c>
      <c r="N253" t="s">
        <v>6178</v>
      </c>
      <c r="O253" t="s">
        <v>6180</v>
      </c>
    </row>
    <row r="254" spans="1:15" x14ac:dyDescent="0.25">
      <c r="A254" t="s">
        <v>792</v>
      </c>
      <c r="B254" t="s">
        <v>4257</v>
      </c>
      <c r="C254">
        <v>123864</v>
      </c>
      <c r="D254" t="s">
        <v>4258</v>
      </c>
      <c r="E254" t="s">
        <v>793</v>
      </c>
      <c r="F254" t="s">
        <v>2721</v>
      </c>
      <c r="G254" t="s">
        <v>2720</v>
      </c>
      <c r="H254" t="s">
        <v>2877</v>
      </c>
      <c r="I254" t="s">
        <v>1887</v>
      </c>
      <c r="J254" t="s">
        <v>1887</v>
      </c>
      <c r="K254">
        <v>11</v>
      </c>
      <c r="L254" t="s">
        <v>6</v>
      </c>
      <c r="M254" t="s">
        <v>791</v>
      </c>
      <c r="N254" t="s">
        <v>6178</v>
      </c>
      <c r="O254" t="s">
        <v>2721</v>
      </c>
    </row>
    <row r="255" spans="1:15" x14ac:dyDescent="0.25">
      <c r="A255" t="s">
        <v>2162</v>
      </c>
      <c r="B255" t="s">
        <v>3883</v>
      </c>
      <c r="C255">
        <v>123911</v>
      </c>
      <c r="D255" t="s">
        <v>3884</v>
      </c>
      <c r="E255" t="s">
        <v>2163</v>
      </c>
      <c r="F255" t="s">
        <v>2721</v>
      </c>
      <c r="G255" t="s">
        <v>1887</v>
      </c>
      <c r="H255" t="s">
        <v>2163</v>
      </c>
      <c r="I255" t="s">
        <v>1887</v>
      </c>
      <c r="J255" t="s">
        <v>1887</v>
      </c>
      <c r="K255">
        <v>8</v>
      </c>
      <c r="L255" t="s">
        <v>2721</v>
      </c>
      <c r="M255" t="s">
        <v>2161</v>
      </c>
      <c r="N255" t="s">
        <v>6178</v>
      </c>
      <c r="O255" t="s">
        <v>2721</v>
      </c>
    </row>
    <row r="256" spans="1:15" x14ac:dyDescent="0.25">
      <c r="A256" t="s">
        <v>1997</v>
      </c>
      <c r="B256" t="s">
        <v>3885</v>
      </c>
      <c r="C256">
        <v>124049</v>
      </c>
      <c r="D256" t="s">
        <v>3886</v>
      </c>
      <c r="E256" t="s">
        <v>1998</v>
      </c>
      <c r="F256" t="s">
        <v>2721</v>
      </c>
      <c r="G256" t="s">
        <v>1887</v>
      </c>
      <c r="H256" t="s">
        <v>2753</v>
      </c>
      <c r="I256" t="s">
        <v>1887</v>
      </c>
      <c r="J256" t="s">
        <v>1887</v>
      </c>
      <c r="K256">
        <v>16</v>
      </c>
      <c r="L256" t="s">
        <v>2721</v>
      </c>
      <c r="M256" t="s">
        <v>1996</v>
      </c>
      <c r="N256" t="s">
        <v>6178</v>
      </c>
      <c r="O256" t="s">
        <v>2721</v>
      </c>
    </row>
    <row r="257" spans="1:15" x14ac:dyDescent="0.25">
      <c r="A257" t="s">
        <v>795</v>
      </c>
      <c r="B257" t="s">
        <v>4259</v>
      </c>
      <c r="C257">
        <v>124185</v>
      </c>
      <c r="D257" t="s">
        <v>4260</v>
      </c>
      <c r="E257" t="s">
        <v>796</v>
      </c>
      <c r="F257" t="s">
        <v>2721</v>
      </c>
      <c r="G257" t="s">
        <v>1887</v>
      </c>
      <c r="H257" t="s">
        <v>796</v>
      </c>
      <c r="I257" t="s">
        <v>1887</v>
      </c>
      <c r="J257" t="s">
        <v>1887</v>
      </c>
      <c r="K257">
        <v>10</v>
      </c>
      <c r="L257" t="s">
        <v>6</v>
      </c>
      <c r="M257" t="s">
        <v>794</v>
      </c>
      <c r="N257" t="s">
        <v>6178</v>
      </c>
      <c r="O257" t="s">
        <v>6180</v>
      </c>
    </row>
    <row r="258" spans="1:15" x14ac:dyDescent="0.25">
      <c r="A258" t="s">
        <v>798</v>
      </c>
      <c r="B258" t="s">
        <v>4893</v>
      </c>
      <c r="C258">
        <v>124301</v>
      </c>
      <c r="D258" t="s">
        <v>4894</v>
      </c>
      <c r="E258" t="s">
        <v>799</v>
      </c>
      <c r="F258" t="s">
        <v>2721</v>
      </c>
      <c r="G258" t="s">
        <v>1887</v>
      </c>
      <c r="H258" t="s">
        <v>799</v>
      </c>
      <c r="I258" t="s">
        <v>1887</v>
      </c>
      <c r="J258" t="s">
        <v>1887</v>
      </c>
      <c r="K258">
        <v>19</v>
      </c>
      <c r="L258" t="s">
        <v>29</v>
      </c>
      <c r="M258" t="s">
        <v>797</v>
      </c>
      <c r="N258" t="s">
        <v>6178</v>
      </c>
      <c r="O258" t="s">
        <v>6182</v>
      </c>
    </row>
    <row r="259" spans="1:15" x14ac:dyDescent="0.25">
      <c r="A259" t="s">
        <v>2556</v>
      </c>
      <c r="B259" t="s">
        <v>4261</v>
      </c>
      <c r="C259">
        <v>125122</v>
      </c>
      <c r="D259" t="s">
        <v>4262</v>
      </c>
      <c r="E259" t="s">
        <v>2557</v>
      </c>
      <c r="F259" t="s">
        <v>2721</v>
      </c>
      <c r="G259" t="s">
        <v>2720</v>
      </c>
      <c r="H259" t="s">
        <v>2878</v>
      </c>
      <c r="I259" t="s">
        <v>1887</v>
      </c>
      <c r="J259" t="s">
        <v>1887</v>
      </c>
      <c r="K259">
        <v>25</v>
      </c>
      <c r="L259" t="s">
        <v>6</v>
      </c>
      <c r="M259" t="s">
        <v>2555</v>
      </c>
      <c r="N259" t="s">
        <v>6178</v>
      </c>
      <c r="O259" t="s">
        <v>2721</v>
      </c>
    </row>
    <row r="260" spans="1:15" x14ac:dyDescent="0.25">
      <c r="A260" t="s">
        <v>2562</v>
      </c>
      <c r="B260" t="s">
        <v>3887</v>
      </c>
      <c r="C260">
        <v>126307</v>
      </c>
      <c r="D260" t="s">
        <v>3888</v>
      </c>
      <c r="E260" t="s">
        <v>2563</v>
      </c>
      <c r="F260" t="s">
        <v>2721</v>
      </c>
      <c r="G260" t="s">
        <v>1887</v>
      </c>
      <c r="H260" t="s">
        <v>2563</v>
      </c>
      <c r="I260" t="s">
        <v>1887</v>
      </c>
      <c r="J260" t="s">
        <v>1887</v>
      </c>
      <c r="K260">
        <v>11</v>
      </c>
      <c r="L260" t="s">
        <v>2721</v>
      </c>
      <c r="M260" t="s">
        <v>2561</v>
      </c>
      <c r="N260" t="s">
        <v>6178</v>
      </c>
      <c r="O260" t="s">
        <v>2721</v>
      </c>
    </row>
    <row r="261" spans="1:15" x14ac:dyDescent="0.25">
      <c r="A261" t="s">
        <v>2165</v>
      </c>
      <c r="B261" t="s">
        <v>5181</v>
      </c>
      <c r="C261">
        <v>126738</v>
      </c>
      <c r="D261" t="s">
        <v>5182</v>
      </c>
      <c r="E261" t="s">
        <v>2166</v>
      </c>
      <c r="F261" t="s">
        <v>2721</v>
      </c>
      <c r="G261" t="s">
        <v>2720</v>
      </c>
      <c r="H261" t="s">
        <v>2166</v>
      </c>
      <c r="I261" t="s">
        <v>1887</v>
      </c>
      <c r="J261" t="s">
        <v>1887</v>
      </c>
      <c r="K261">
        <v>22</v>
      </c>
      <c r="L261" t="s">
        <v>22</v>
      </c>
      <c r="M261" t="s">
        <v>2164</v>
      </c>
      <c r="N261" t="s">
        <v>6178</v>
      </c>
      <c r="O261" t="s">
        <v>2721</v>
      </c>
    </row>
    <row r="262" spans="1:15" x14ac:dyDescent="0.25">
      <c r="A262" t="s">
        <v>422</v>
      </c>
      <c r="B262" t="s">
        <v>4895</v>
      </c>
      <c r="C262">
        <v>127060</v>
      </c>
      <c r="D262" t="s">
        <v>4896</v>
      </c>
      <c r="E262" t="s">
        <v>423</v>
      </c>
      <c r="F262" t="s">
        <v>2721</v>
      </c>
      <c r="G262" t="s">
        <v>1887</v>
      </c>
      <c r="H262" t="s">
        <v>3081</v>
      </c>
      <c r="I262" t="s">
        <v>1887</v>
      </c>
      <c r="J262" t="s">
        <v>1887</v>
      </c>
      <c r="K262">
        <v>8</v>
      </c>
      <c r="L262" t="s">
        <v>29</v>
      </c>
      <c r="M262" t="s">
        <v>421</v>
      </c>
      <c r="N262" t="s">
        <v>6178</v>
      </c>
      <c r="O262" t="s">
        <v>6182</v>
      </c>
    </row>
    <row r="263" spans="1:15" x14ac:dyDescent="0.25">
      <c r="A263" t="s">
        <v>425</v>
      </c>
      <c r="B263" t="s">
        <v>5067</v>
      </c>
      <c r="C263">
        <v>127195</v>
      </c>
      <c r="D263" t="s">
        <v>5068</v>
      </c>
      <c r="E263" t="s">
        <v>426</v>
      </c>
      <c r="F263" t="s">
        <v>2721</v>
      </c>
      <c r="G263" t="s">
        <v>1887</v>
      </c>
      <c r="H263" t="s">
        <v>426</v>
      </c>
      <c r="I263" t="s">
        <v>1887</v>
      </c>
      <c r="J263" t="s">
        <v>1887</v>
      </c>
      <c r="K263">
        <v>11</v>
      </c>
      <c r="L263" t="s">
        <v>36</v>
      </c>
      <c r="M263" t="s">
        <v>424</v>
      </c>
      <c r="N263" t="s">
        <v>6178</v>
      </c>
      <c r="O263" t="s">
        <v>2721</v>
      </c>
    </row>
    <row r="264" spans="1:15" x14ac:dyDescent="0.25">
      <c r="A264" t="s">
        <v>2420</v>
      </c>
      <c r="B264" t="s">
        <v>3889</v>
      </c>
      <c r="C264">
        <v>127479</v>
      </c>
      <c r="D264" t="s">
        <v>3890</v>
      </c>
      <c r="E264" t="s">
        <v>2421</v>
      </c>
      <c r="F264" t="s">
        <v>2721</v>
      </c>
      <c r="G264" t="s">
        <v>1887</v>
      </c>
      <c r="H264" t="s">
        <v>2754</v>
      </c>
      <c r="I264" t="s">
        <v>1887</v>
      </c>
      <c r="J264" t="s">
        <v>1887</v>
      </c>
      <c r="K264">
        <v>42</v>
      </c>
      <c r="L264" t="s">
        <v>2721</v>
      </c>
      <c r="M264" t="s">
        <v>2419</v>
      </c>
      <c r="N264" t="s">
        <v>6178</v>
      </c>
      <c r="O264" t="s">
        <v>2721</v>
      </c>
    </row>
    <row r="265" spans="1:15" x14ac:dyDescent="0.25">
      <c r="A265" t="s">
        <v>428</v>
      </c>
      <c r="B265" t="s">
        <v>4263</v>
      </c>
      <c r="C265">
        <v>127913</v>
      </c>
      <c r="D265" t="s">
        <v>4264</v>
      </c>
      <c r="E265" t="s">
        <v>429</v>
      </c>
      <c r="F265" t="s">
        <v>2721</v>
      </c>
      <c r="G265" t="s">
        <v>1887</v>
      </c>
      <c r="H265" t="s">
        <v>2879</v>
      </c>
      <c r="I265" t="s">
        <v>1887</v>
      </c>
      <c r="J265" t="s">
        <v>1887</v>
      </c>
      <c r="K265">
        <v>17</v>
      </c>
      <c r="L265" t="s">
        <v>6</v>
      </c>
      <c r="M265" t="s">
        <v>427</v>
      </c>
      <c r="N265" t="s">
        <v>6178</v>
      </c>
      <c r="O265" t="s">
        <v>6180</v>
      </c>
    </row>
    <row r="266" spans="1:15" x14ac:dyDescent="0.25">
      <c r="A266" t="s">
        <v>434</v>
      </c>
      <c r="B266" t="s">
        <v>3447</v>
      </c>
      <c r="C266">
        <v>128041</v>
      </c>
      <c r="D266" t="s">
        <v>3448</v>
      </c>
      <c r="E266" t="s">
        <v>435</v>
      </c>
      <c r="F266" t="s">
        <v>2721</v>
      </c>
      <c r="G266" t="s">
        <v>1887</v>
      </c>
      <c r="H266" t="s">
        <v>3267</v>
      </c>
      <c r="I266" t="s">
        <v>2720</v>
      </c>
      <c r="J266" t="s">
        <v>2720</v>
      </c>
      <c r="K266">
        <v>20</v>
      </c>
      <c r="L266" t="s">
        <v>6</v>
      </c>
      <c r="M266" t="s">
        <v>433</v>
      </c>
      <c r="N266" t="s">
        <v>6178</v>
      </c>
      <c r="O266" t="s">
        <v>6180</v>
      </c>
    </row>
    <row r="267" spans="1:15" x14ac:dyDescent="0.25">
      <c r="A267" t="s">
        <v>437</v>
      </c>
      <c r="B267" t="s">
        <v>4265</v>
      </c>
      <c r="C267">
        <v>128698</v>
      </c>
      <c r="D267" t="s">
        <v>4266</v>
      </c>
      <c r="E267" t="s">
        <v>438</v>
      </c>
      <c r="F267" t="s">
        <v>2721</v>
      </c>
      <c r="G267" t="s">
        <v>1887</v>
      </c>
      <c r="H267" t="s">
        <v>2880</v>
      </c>
      <c r="I267" t="s">
        <v>1887</v>
      </c>
      <c r="J267" t="s">
        <v>1887</v>
      </c>
      <c r="K267">
        <v>56</v>
      </c>
      <c r="L267" t="s">
        <v>6</v>
      </c>
      <c r="M267" t="s">
        <v>436</v>
      </c>
      <c r="N267" t="s">
        <v>6178</v>
      </c>
      <c r="O267" t="s">
        <v>6180</v>
      </c>
    </row>
    <row r="268" spans="1:15" x14ac:dyDescent="0.25">
      <c r="A268" t="s">
        <v>446</v>
      </c>
      <c r="B268" t="s">
        <v>3891</v>
      </c>
      <c r="C268">
        <v>131113</v>
      </c>
      <c r="D268" t="s">
        <v>3892</v>
      </c>
      <c r="E268" t="s">
        <v>447</v>
      </c>
      <c r="F268" t="s">
        <v>2721</v>
      </c>
      <c r="G268" t="s">
        <v>1887</v>
      </c>
      <c r="H268" t="s">
        <v>2755</v>
      </c>
      <c r="I268" t="s">
        <v>1887</v>
      </c>
      <c r="J268" t="s">
        <v>1887</v>
      </c>
      <c r="K268">
        <v>22</v>
      </c>
      <c r="L268" t="s">
        <v>2721</v>
      </c>
      <c r="M268" t="s">
        <v>445</v>
      </c>
      <c r="N268" t="s">
        <v>6178</v>
      </c>
      <c r="O268" t="s">
        <v>2721</v>
      </c>
    </row>
    <row r="269" spans="1:15" x14ac:dyDescent="0.25">
      <c r="A269" t="s">
        <v>349</v>
      </c>
      <c r="B269" t="s">
        <v>5183</v>
      </c>
      <c r="C269">
        <v>131179</v>
      </c>
      <c r="D269" t="s">
        <v>5184</v>
      </c>
      <c r="E269" t="s">
        <v>350</v>
      </c>
      <c r="F269" t="s">
        <v>2721</v>
      </c>
      <c r="G269" t="s">
        <v>1887</v>
      </c>
      <c r="H269" t="s">
        <v>3156</v>
      </c>
      <c r="I269" t="s">
        <v>1887</v>
      </c>
      <c r="J269" t="s">
        <v>1887</v>
      </c>
      <c r="K269">
        <v>28</v>
      </c>
      <c r="L269" t="s">
        <v>22</v>
      </c>
      <c r="M269" t="s">
        <v>348</v>
      </c>
      <c r="N269" t="s">
        <v>6178</v>
      </c>
      <c r="O269" t="s">
        <v>6180</v>
      </c>
    </row>
    <row r="270" spans="1:15" x14ac:dyDescent="0.25">
      <c r="A270" t="s">
        <v>1574</v>
      </c>
      <c r="B270" t="s">
        <v>4267</v>
      </c>
      <c r="C270">
        <v>131577</v>
      </c>
      <c r="D270" t="s">
        <v>4268</v>
      </c>
      <c r="E270" t="s">
        <v>1575</v>
      </c>
      <c r="F270" t="s">
        <v>2721</v>
      </c>
      <c r="G270" t="s">
        <v>1887</v>
      </c>
      <c r="H270" t="s">
        <v>2881</v>
      </c>
      <c r="I270" t="s">
        <v>1887</v>
      </c>
      <c r="J270" t="s">
        <v>1887</v>
      </c>
      <c r="K270">
        <v>28</v>
      </c>
      <c r="L270" t="s">
        <v>6</v>
      </c>
      <c r="M270" t="s">
        <v>1573</v>
      </c>
      <c r="N270" t="s">
        <v>6178</v>
      </c>
      <c r="O270" t="s">
        <v>6180</v>
      </c>
    </row>
    <row r="271" spans="1:15" x14ac:dyDescent="0.25">
      <c r="A271" t="s">
        <v>190</v>
      </c>
      <c r="B271" t="s">
        <v>3893</v>
      </c>
      <c r="C271">
        <v>133142</v>
      </c>
      <c r="D271" t="s">
        <v>3894</v>
      </c>
      <c r="E271" t="s">
        <v>191</v>
      </c>
      <c r="F271" t="s">
        <v>2721</v>
      </c>
      <c r="G271" t="s">
        <v>1887</v>
      </c>
      <c r="H271" t="s">
        <v>2756</v>
      </c>
      <c r="I271" t="s">
        <v>1887</v>
      </c>
      <c r="J271" t="s">
        <v>1887</v>
      </c>
      <c r="K271">
        <v>40</v>
      </c>
      <c r="L271" t="s">
        <v>2721</v>
      </c>
      <c r="M271" t="s">
        <v>189</v>
      </c>
      <c r="N271" t="s">
        <v>6178</v>
      </c>
      <c r="O271" t="s">
        <v>2721</v>
      </c>
    </row>
    <row r="272" spans="1:15" x14ac:dyDescent="0.25">
      <c r="A272" t="s">
        <v>1236</v>
      </c>
      <c r="B272" t="s">
        <v>3689</v>
      </c>
      <c r="C272">
        <v>136516</v>
      </c>
      <c r="D272" t="s">
        <v>3690</v>
      </c>
      <c r="E272" t="s">
        <v>1237</v>
      </c>
      <c r="F272" t="s">
        <v>2721</v>
      </c>
      <c r="G272" t="s">
        <v>1887</v>
      </c>
      <c r="H272" t="s">
        <v>3227</v>
      </c>
      <c r="I272" t="s">
        <v>2720</v>
      </c>
      <c r="J272" t="s">
        <v>1887</v>
      </c>
      <c r="K272">
        <v>15</v>
      </c>
      <c r="L272" t="s">
        <v>29</v>
      </c>
      <c r="M272" t="s">
        <v>1235</v>
      </c>
      <c r="N272" t="s">
        <v>6178</v>
      </c>
      <c r="O272" t="s">
        <v>6182</v>
      </c>
    </row>
    <row r="273" spans="1:15" x14ac:dyDescent="0.25">
      <c r="A273" t="s">
        <v>1239</v>
      </c>
      <c r="B273" t="s">
        <v>3409</v>
      </c>
      <c r="C273">
        <v>136527</v>
      </c>
      <c r="D273" t="s">
        <v>3410</v>
      </c>
      <c r="E273" t="s">
        <v>1240</v>
      </c>
      <c r="F273" t="s">
        <v>2721</v>
      </c>
      <c r="G273" t="s">
        <v>1887</v>
      </c>
      <c r="H273" t="s">
        <v>3248</v>
      </c>
      <c r="I273" t="s">
        <v>2720</v>
      </c>
      <c r="J273" t="s">
        <v>1887</v>
      </c>
      <c r="K273">
        <v>15</v>
      </c>
      <c r="L273" t="s">
        <v>2721</v>
      </c>
      <c r="M273" t="s">
        <v>1238</v>
      </c>
      <c r="N273" t="s">
        <v>6178</v>
      </c>
      <c r="O273" t="s">
        <v>2721</v>
      </c>
    </row>
    <row r="274" spans="1:15" x14ac:dyDescent="0.25">
      <c r="A274" t="s">
        <v>2006</v>
      </c>
      <c r="B274" t="s">
        <v>3755</v>
      </c>
      <c r="C274">
        <v>137166</v>
      </c>
      <c r="D274" t="s">
        <v>3756</v>
      </c>
      <c r="E274" t="s">
        <v>2007</v>
      </c>
      <c r="F274" t="s">
        <v>2720</v>
      </c>
      <c r="G274" t="s">
        <v>2720</v>
      </c>
      <c r="H274" t="s">
        <v>3345</v>
      </c>
      <c r="I274" t="s">
        <v>2720</v>
      </c>
      <c r="J274" t="s">
        <v>1887</v>
      </c>
      <c r="K274">
        <v>27</v>
      </c>
      <c r="L274" t="s">
        <v>36</v>
      </c>
      <c r="M274" t="s">
        <v>2005</v>
      </c>
      <c r="N274" t="s">
        <v>6178</v>
      </c>
      <c r="O274" t="s">
        <v>2721</v>
      </c>
    </row>
    <row r="275" spans="1:15" x14ac:dyDescent="0.25">
      <c r="A275" t="s">
        <v>2018</v>
      </c>
      <c r="B275" t="s">
        <v>3541</v>
      </c>
      <c r="C275">
        <v>139333</v>
      </c>
      <c r="D275" t="s">
        <v>3542</v>
      </c>
      <c r="E275" t="s">
        <v>2718</v>
      </c>
      <c r="F275" t="s">
        <v>2720</v>
      </c>
      <c r="G275" t="s">
        <v>1887</v>
      </c>
      <c r="H275" t="s">
        <v>3304</v>
      </c>
      <c r="I275" t="s">
        <v>2720</v>
      </c>
      <c r="J275" t="s">
        <v>1887</v>
      </c>
      <c r="K275">
        <v>36</v>
      </c>
      <c r="L275" t="s">
        <v>6</v>
      </c>
      <c r="M275" t="s">
        <v>2017</v>
      </c>
      <c r="N275" t="s">
        <v>6178</v>
      </c>
      <c r="O275" t="s">
        <v>6180</v>
      </c>
    </row>
    <row r="276" spans="1:15" x14ac:dyDescent="0.25">
      <c r="A276" t="s">
        <v>980</v>
      </c>
      <c r="B276" t="s">
        <v>3543</v>
      </c>
      <c r="C276">
        <v>140012</v>
      </c>
      <c r="D276" t="s">
        <v>3544</v>
      </c>
      <c r="E276" t="s">
        <v>981</v>
      </c>
      <c r="F276" t="s">
        <v>2721</v>
      </c>
      <c r="G276" t="s">
        <v>2720</v>
      </c>
      <c r="H276" t="s">
        <v>3305</v>
      </c>
      <c r="I276" t="s">
        <v>2720</v>
      </c>
      <c r="J276" t="s">
        <v>1887</v>
      </c>
      <c r="K276">
        <v>48</v>
      </c>
      <c r="L276" t="s">
        <v>6</v>
      </c>
      <c r="M276" t="s">
        <v>979</v>
      </c>
      <c r="N276" t="s">
        <v>6178</v>
      </c>
      <c r="O276" t="s">
        <v>2721</v>
      </c>
    </row>
    <row r="277" spans="1:15" x14ac:dyDescent="0.25">
      <c r="A277" t="s">
        <v>2019</v>
      </c>
      <c r="B277" t="s">
        <v>4269</v>
      </c>
      <c r="C277">
        <v>141026</v>
      </c>
      <c r="D277" t="s">
        <v>4270</v>
      </c>
      <c r="E277" t="s">
        <v>605</v>
      </c>
      <c r="F277" t="s">
        <v>2721</v>
      </c>
      <c r="G277" t="s">
        <v>1887</v>
      </c>
      <c r="H277" t="s">
        <v>605</v>
      </c>
      <c r="I277" t="s">
        <v>1887</v>
      </c>
      <c r="J277" t="s">
        <v>1887</v>
      </c>
      <c r="K277">
        <v>35</v>
      </c>
      <c r="L277" t="s">
        <v>6</v>
      </c>
      <c r="M277" t="s">
        <v>603</v>
      </c>
      <c r="N277" t="s">
        <v>6178</v>
      </c>
      <c r="O277" t="s">
        <v>6180</v>
      </c>
    </row>
    <row r="278" spans="1:15" x14ac:dyDescent="0.25">
      <c r="A278" t="s">
        <v>2571</v>
      </c>
      <c r="B278" t="s">
        <v>5185</v>
      </c>
      <c r="C278">
        <v>141059</v>
      </c>
      <c r="D278" t="s">
        <v>5186</v>
      </c>
      <c r="E278" t="s">
        <v>2572</v>
      </c>
      <c r="F278" t="s">
        <v>2721</v>
      </c>
      <c r="G278" t="s">
        <v>1887</v>
      </c>
      <c r="H278" t="s">
        <v>2572</v>
      </c>
      <c r="I278" t="s">
        <v>1887</v>
      </c>
      <c r="J278" t="s">
        <v>1887</v>
      </c>
      <c r="K278">
        <v>19</v>
      </c>
      <c r="L278" t="s">
        <v>22</v>
      </c>
      <c r="M278" t="s">
        <v>2570</v>
      </c>
      <c r="N278" t="s">
        <v>6178</v>
      </c>
      <c r="O278" t="s">
        <v>6180</v>
      </c>
    </row>
    <row r="279" spans="1:15" x14ac:dyDescent="0.25">
      <c r="A279" t="s">
        <v>1245</v>
      </c>
      <c r="B279" t="s">
        <v>4271</v>
      </c>
      <c r="C279">
        <v>141184</v>
      </c>
      <c r="D279" t="s">
        <v>4272</v>
      </c>
      <c r="E279" t="s">
        <v>1246</v>
      </c>
      <c r="F279" t="s">
        <v>2721</v>
      </c>
      <c r="G279" t="s">
        <v>1887</v>
      </c>
      <c r="H279" t="s">
        <v>1246</v>
      </c>
      <c r="I279" t="s">
        <v>1887</v>
      </c>
      <c r="J279" t="s">
        <v>1887</v>
      </c>
      <c r="K279">
        <v>30</v>
      </c>
      <c r="L279" t="s">
        <v>6</v>
      </c>
      <c r="M279" t="s">
        <v>1244</v>
      </c>
      <c r="N279" t="s">
        <v>6178</v>
      </c>
      <c r="O279" t="s">
        <v>6180</v>
      </c>
    </row>
    <row r="280" spans="1:15" x14ac:dyDescent="0.25">
      <c r="A280" t="s">
        <v>274</v>
      </c>
      <c r="B280" t="s">
        <v>4897</v>
      </c>
      <c r="C280">
        <v>141435</v>
      </c>
      <c r="D280" t="s">
        <v>4898</v>
      </c>
      <c r="E280" t="s">
        <v>275</v>
      </c>
      <c r="F280" t="s">
        <v>2721</v>
      </c>
      <c r="G280" t="s">
        <v>2720</v>
      </c>
      <c r="H280" t="s">
        <v>2993</v>
      </c>
      <c r="I280" t="s">
        <v>1887</v>
      </c>
      <c r="J280" t="s">
        <v>1887</v>
      </c>
      <c r="K280">
        <v>4</v>
      </c>
      <c r="L280" t="s">
        <v>29</v>
      </c>
      <c r="M280" t="s">
        <v>273</v>
      </c>
      <c r="N280" t="s">
        <v>6178</v>
      </c>
      <c r="O280" t="s">
        <v>2721</v>
      </c>
    </row>
    <row r="281" spans="1:15" x14ac:dyDescent="0.25">
      <c r="A281" t="s">
        <v>598</v>
      </c>
      <c r="B281" t="s">
        <v>4273</v>
      </c>
      <c r="C281">
        <v>141786</v>
      </c>
      <c r="D281" t="s">
        <v>4274</v>
      </c>
      <c r="E281" t="s">
        <v>599</v>
      </c>
      <c r="F281" t="s">
        <v>2721</v>
      </c>
      <c r="G281" t="s">
        <v>2720</v>
      </c>
      <c r="H281" t="s">
        <v>2882</v>
      </c>
      <c r="I281" t="s">
        <v>1887</v>
      </c>
      <c r="J281" t="s">
        <v>1887</v>
      </c>
      <c r="K281">
        <v>9</v>
      </c>
      <c r="L281" t="s">
        <v>6</v>
      </c>
      <c r="M281" t="s">
        <v>597</v>
      </c>
      <c r="N281" t="s">
        <v>6178</v>
      </c>
      <c r="O281" t="s">
        <v>2721</v>
      </c>
    </row>
    <row r="282" spans="1:15" x14ac:dyDescent="0.25">
      <c r="A282" t="s">
        <v>601</v>
      </c>
      <c r="B282" t="s">
        <v>4275</v>
      </c>
      <c r="C282">
        <v>141979</v>
      </c>
      <c r="D282" t="s">
        <v>4276</v>
      </c>
      <c r="E282" t="s">
        <v>602</v>
      </c>
      <c r="F282" t="s">
        <v>2721</v>
      </c>
      <c r="G282" t="s">
        <v>2720</v>
      </c>
      <c r="H282" t="s">
        <v>2883</v>
      </c>
      <c r="I282" t="s">
        <v>1887</v>
      </c>
      <c r="J282" t="s">
        <v>1887</v>
      </c>
      <c r="K282">
        <v>15</v>
      </c>
      <c r="L282" t="s">
        <v>6</v>
      </c>
      <c r="M282" t="s">
        <v>600</v>
      </c>
      <c r="N282" t="s">
        <v>6178</v>
      </c>
      <c r="O282" t="s">
        <v>2721</v>
      </c>
    </row>
    <row r="283" spans="1:15" x14ac:dyDescent="0.25">
      <c r="A283" t="s">
        <v>604</v>
      </c>
      <c r="B283" t="s">
        <v>4277</v>
      </c>
      <c r="C283">
        <v>142165</v>
      </c>
      <c r="D283" t="s">
        <v>4278</v>
      </c>
      <c r="E283" t="s">
        <v>605</v>
      </c>
      <c r="F283" t="s">
        <v>2721</v>
      </c>
      <c r="G283" t="s">
        <v>1887</v>
      </c>
      <c r="H283" t="s">
        <v>605</v>
      </c>
      <c r="I283" t="s">
        <v>1887</v>
      </c>
      <c r="J283" t="s">
        <v>1887</v>
      </c>
      <c r="K283">
        <v>35</v>
      </c>
      <c r="L283" t="s">
        <v>6</v>
      </c>
      <c r="M283" t="s">
        <v>603</v>
      </c>
      <c r="N283" t="s">
        <v>6178</v>
      </c>
      <c r="O283" t="s">
        <v>6180</v>
      </c>
    </row>
    <row r="284" spans="1:15" x14ac:dyDescent="0.25">
      <c r="A284" t="s">
        <v>607</v>
      </c>
      <c r="B284" t="s">
        <v>4279</v>
      </c>
      <c r="C284">
        <v>142198</v>
      </c>
      <c r="D284" t="s">
        <v>4280</v>
      </c>
      <c r="E284" t="s">
        <v>608</v>
      </c>
      <c r="F284" t="s">
        <v>2721</v>
      </c>
      <c r="G284" t="s">
        <v>1887</v>
      </c>
      <c r="H284" t="s">
        <v>2884</v>
      </c>
      <c r="I284" t="s">
        <v>1887</v>
      </c>
      <c r="J284" t="s">
        <v>1887</v>
      </c>
      <c r="K284">
        <v>16</v>
      </c>
      <c r="L284" t="s">
        <v>6</v>
      </c>
      <c r="M284" t="s">
        <v>606</v>
      </c>
      <c r="N284" t="s">
        <v>6178</v>
      </c>
      <c r="O284" t="s">
        <v>6180</v>
      </c>
    </row>
    <row r="285" spans="1:15" x14ac:dyDescent="0.25">
      <c r="A285" t="s">
        <v>610</v>
      </c>
      <c r="B285" t="s">
        <v>3691</v>
      </c>
      <c r="C285">
        <v>142712</v>
      </c>
      <c r="D285" t="s">
        <v>3692</v>
      </c>
      <c r="E285" t="s">
        <v>611</v>
      </c>
      <c r="F285" t="s">
        <v>2721</v>
      </c>
      <c r="G285" t="s">
        <v>1887</v>
      </c>
      <c r="H285" t="s">
        <v>3228</v>
      </c>
      <c r="I285" t="s">
        <v>2720</v>
      </c>
      <c r="J285" t="s">
        <v>1887</v>
      </c>
      <c r="K285">
        <v>7</v>
      </c>
      <c r="L285" t="s">
        <v>29</v>
      </c>
      <c r="M285" t="s">
        <v>609</v>
      </c>
      <c r="N285" t="s">
        <v>6178</v>
      </c>
      <c r="O285" t="s">
        <v>6182</v>
      </c>
    </row>
    <row r="286" spans="1:15" x14ac:dyDescent="0.25">
      <c r="A286" t="s">
        <v>613</v>
      </c>
      <c r="B286" t="s">
        <v>4281</v>
      </c>
      <c r="C286">
        <v>142916</v>
      </c>
      <c r="D286" t="s">
        <v>4282</v>
      </c>
      <c r="E286" t="s">
        <v>614</v>
      </c>
      <c r="F286" t="s">
        <v>2721</v>
      </c>
      <c r="G286" t="s">
        <v>1887</v>
      </c>
      <c r="H286" t="s">
        <v>614</v>
      </c>
      <c r="I286" t="s">
        <v>1887</v>
      </c>
      <c r="J286" t="s">
        <v>1887</v>
      </c>
      <c r="K286">
        <v>26</v>
      </c>
      <c r="L286" t="s">
        <v>6</v>
      </c>
      <c r="M286" t="s">
        <v>612</v>
      </c>
      <c r="N286" t="s">
        <v>6178</v>
      </c>
      <c r="O286" t="s">
        <v>6180</v>
      </c>
    </row>
    <row r="287" spans="1:15" x14ac:dyDescent="0.25">
      <c r="A287" t="s">
        <v>1251</v>
      </c>
      <c r="B287" t="s">
        <v>4283</v>
      </c>
      <c r="C287">
        <v>142961</v>
      </c>
      <c r="D287" t="s">
        <v>4284</v>
      </c>
      <c r="E287" t="s">
        <v>1252</v>
      </c>
      <c r="F287" t="s">
        <v>2721</v>
      </c>
      <c r="G287" t="s">
        <v>1887</v>
      </c>
      <c r="H287" t="s">
        <v>1252</v>
      </c>
      <c r="I287" t="s">
        <v>1887</v>
      </c>
      <c r="J287" t="s">
        <v>1887</v>
      </c>
      <c r="K287">
        <v>9</v>
      </c>
      <c r="L287" t="s">
        <v>6</v>
      </c>
      <c r="M287" t="s">
        <v>1250</v>
      </c>
      <c r="N287" t="s">
        <v>6178</v>
      </c>
      <c r="O287" t="s">
        <v>6180</v>
      </c>
    </row>
    <row r="288" spans="1:15" x14ac:dyDescent="0.25">
      <c r="A288" t="s">
        <v>1248</v>
      </c>
      <c r="B288" t="s">
        <v>5069</v>
      </c>
      <c r="C288">
        <v>143077</v>
      </c>
      <c r="D288" t="s">
        <v>5070</v>
      </c>
      <c r="E288" t="s">
        <v>1249</v>
      </c>
      <c r="F288" t="s">
        <v>2721</v>
      </c>
      <c r="G288" t="s">
        <v>2720</v>
      </c>
      <c r="H288" t="s">
        <v>1249</v>
      </c>
      <c r="I288" t="s">
        <v>1887</v>
      </c>
      <c r="J288" t="s">
        <v>1887</v>
      </c>
      <c r="K288">
        <v>17</v>
      </c>
      <c r="L288" t="s">
        <v>36</v>
      </c>
      <c r="M288" t="s">
        <v>1247</v>
      </c>
      <c r="N288" t="s">
        <v>6178</v>
      </c>
      <c r="O288" t="s">
        <v>2721</v>
      </c>
    </row>
    <row r="289" spans="1:15" x14ac:dyDescent="0.25">
      <c r="A289" t="s">
        <v>2021</v>
      </c>
      <c r="B289" t="s">
        <v>4285</v>
      </c>
      <c r="C289">
        <v>143248</v>
      </c>
      <c r="D289" t="s">
        <v>4286</v>
      </c>
      <c r="E289" t="s">
        <v>2022</v>
      </c>
      <c r="F289" t="s">
        <v>2721</v>
      </c>
      <c r="G289" t="s">
        <v>1887</v>
      </c>
      <c r="H289" t="s">
        <v>2022</v>
      </c>
      <c r="I289" t="s">
        <v>1887</v>
      </c>
      <c r="J289" t="s">
        <v>1887</v>
      </c>
      <c r="K289">
        <v>15</v>
      </c>
      <c r="L289" t="s">
        <v>6</v>
      </c>
      <c r="M289" t="s">
        <v>2020</v>
      </c>
      <c r="N289" t="s">
        <v>6178</v>
      </c>
      <c r="O289" t="s">
        <v>6180</v>
      </c>
    </row>
    <row r="290" spans="1:15" x14ac:dyDescent="0.25">
      <c r="A290" t="s">
        <v>2024</v>
      </c>
      <c r="B290" t="s">
        <v>4287</v>
      </c>
      <c r="C290">
        <v>143293</v>
      </c>
      <c r="D290" t="s">
        <v>4288</v>
      </c>
      <c r="E290" t="s">
        <v>2025</v>
      </c>
      <c r="F290" t="s">
        <v>2721</v>
      </c>
      <c r="G290" t="s">
        <v>1887</v>
      </c>
      <c r="H290" t="s">
        <v>2025</v>
      </c>
      <c r="I290" t="s">
        <v>1887</v>
      </c>
      <c r="J290" t="s">
        <v>1887</v>
      </c>
      <c r="K290">
        <v>23</v>
      </c>
      <c r="L290" t="s">
        <v>6</v>
      </c>
      <c r="M290" t="s">
        <v>2023</v>
      </c>
      <c r="N290" t="s">
        <v>6178</v>
      </c>
      <c r="O290" t="s">
        <v>6180</v>
      </c>
    </row>
    <row r="291" spans="1:15" x14ac:dyDescent="0.25">
      <c r="A291" t="s">
        <v>2583</v>
      </c>
      <c r="B291" t="s">
        <v>4289</v>
      </c>
      <c r="C291">
        <v>144150</v>
      </c>
      <c r="D291" t="s">
        <v>4290</v>
      </c>
      <c r="E291" t="s">
        <v>2584</v>
      </c>
      <c r="F291" t="s">
        <v>2721</v>
      </c>
      <c r="G291" t="s">
        <v>1887</v>
      </c>
      <c r="H291" t="s">
        <v>2885</v>
      </c>
      <c r="I291" t="s">
        <v>1887</v>
      </c>
      <c r="J291" t="s">
        <v>1887</v>
      </c>
      <c r="K291">
        <v>62</v>
      </c>
      <c r="L291" t="s">
        <v>6</v>
      </c>
      <c r="M291" t="s">
        <v>2582</v>
      </c>
      <c r="N291" t="s">
        <v>6178</v>
      </c>
      <c r="O291" t="s">
        <v>6180</v>
      </c>
    </row>
    <row r="292" spans="1:15" x14ac:dyDescent="0.25">
      <c r="A292" t="s">
        <v>616</v>
      </c>
      <c r="B292" t="s">
        <v>3369</v>
      </c>
      <c r="C292">
        <v>144558</v>
      </c>
      <c r="D292" t="s">
        <v>3370</v>
      </c>
      <c r="E292" t="s">
        <v>617</v>
      </c>
      <c r="F292" t="s">
        <v>2721</v>
      </c>
      <c r="G292" t="s">
        <v>1887</v>
      </c>
      <c r="H292" t="s">
        <v>3238</v>
      </c>
      <c r="I292" t="s">
        <v>2720</v>
      </c>
      <c r="J292" t="s">
        <v>2720</v>
      </c>
      <c r="K292">
        <v>18</v>
      </c>
      <c r="L292" t="s">
        <v>2721</v>
      </c>
      <c r="M292" t="s">
        <v>615</v>
      </c>
      <c r="N292" t="s">
        <v>6178</v>
      </c>
      <c r="O292" t="s">
        <v>2721</v>
      </c>
    </row>
    <row r="293" spans="1:15" x14ac:dyDescent="0.25">
      <c r="A293" t="s">
        <v>1259</v>
      </c>
      <c r="B293" t="s">
        <v>3449</v>
      </c>
      <c r="C293">
        <v>149440</v>
      </c>
      <c r="D293" t="s">
        <v>3450</v>
      </c>
      <c r="E293" t="s">
        <v>1260</v>
      </c>
      <c r="F293" t="s">
        <v>2721</v>
      </c>
      <c r="G293" t="s">
        <v>1887</v>
      </c>
      <c r="H293" t="s">
        <v>3268</v>
      </c>
      <c r="I293" t="s">
        <v>2720</v>
      </c>
      <c r="J293" t="s">
        <v>2720</v>
      </c>
      <c r="K293">
        <v>19</v>
      </c>
      <c r="L293" t="s">
        <v>6</v>
      </c>
      <c r="M293" t="s">
        <v>1258</v>
      </c>
      <c r="N293" t="s">
        <v>6178</v>
      </c>
      <c r="O293" t="s">
        <v>6180</v>
      </c>
    </row>
    <row r="294" spans="1:15" x14ac:dyDescent="0.25">
      <c r="A294" t="s">
        <v>619</v>
      </c>
      <c r="B294" t="s">
        <v>4291</v>
      </c>
      <c r="C294">
        <v>149575</v>
      </c>
      <c r="D294" t="s">
        <v>4292</v>
      </c>
      <c r="E294" t="s">
        <v>620</v>
      </c>
      <c r="F294" t="s">
        <v>2721</v>
      </c>
      <c r="G294" t="s">
        <v>1887</v>
      </c>
      <c r="H294" t="s">
        <v>620</v>
      </c>
      <c r="I294" t="s">
        <v>1887</v>
      </c>
      <c r="J294" t="s">
        <v>1887</v>
      </c>
      <c r="K294">
        <v>15</v>
      </c>
      <c r="L294" t="s">
        <v>6</v>
      </c>
      <c r="M294" t="s">
        <v>618</v>
      </c>
      <c r="N294" t="s">
        <v>6178</v>
      </c>
      <c r="O294" t="s">
        <v>6180</v>
      </c>
    </row>
    <row r="295" spans="1:15" x14ac:dyDescent="0.25">
      <c r="A295" t="s">
        <v>2033</v>
      </c>
      <c r="B295" t="s">
        <v>4979</v>
      </c>
      <c r="C295">
        <v>149735</v>
      </c>
      <c r="D295" t="s">
        <v>4980</v>
      </c>
      <c r="E295" t="s">
        <v>2034</v>
      </c>
      <c r="F295" t="s">
        <v>2721</v>
      </c>
      <c r="G295" t="s">
        <v>1887</v>
      </c>
      <c r="H295" t="s">
        <v>2034</v>
      </c>
      <c r="I295" t="s">
        <v>1887</v>
      </c>
      <c r="J295" t="s">
        <v>2720</v>
      </c>
      <c r="K295">
        <v>9</v>
      </c>
      <c r="L295" t="s">
        <v>36</v>
      </c>
      <c r="M295" t="s">
        <v>2032</v>
      </c>
      <c r="N295" t="s">
        <v>6178</v>
      </c>
      <c r="O295" t="s">
        <v>6181</v>
      </c>
    </row>
    <row r="296" spans="1:15" x14ac:dyDescent="0.25">
      <c r="A296" t="s">
        <v>2586</v>
      </c>
      <c r="B296" t="s">
        <v>4293</v>
      </c>
      <c r="C296">
        <v>150787</v>
      </c>
      <c r="D296" t="s">
        <v>4294</v>
      </c>
      <c r="E296" t="s">
        <v>2587</v>
      </c>
      <c r="F296" t="s">
        <v>2721</v>
      </c>
      <c r="G296" t="s">
        <v>1887</v>
      </c>
      <c r="H296" t="s">
        <v>2886</v>
      </c>
      <c r="I296" t="s">
        <v>1887</v>
      </c>
      <c r="J296" t="s">
        <v>1887</v>
      </c>
      <c r="K296">
        <v>14</v>
      </c>
      <c r="L296" t="s">
        <v>6</v>
      </c>
      <c r="M296" t="s">
        <v>2585</v>
      </c>
      <c r="N296" t="s">
        <v>6178</v>
      </c>
      <c r="O296" t="s">
        <v>6180</v>
      </c>
    </row>
    <row r="297" spans="1:15" x14ac:dyDescent="0.25">
      <c r="A297" t="s">
        <v>1262</v>
      </c>
      <c r="B297" t="s">
        <v>4295</v>
      </c>
      <c r="C297">
        <v>150845</v>
      </c>
      <c r="D297" t="s">
        <v>4296</v>
      </c>
      <c r="E297" t="s">
        <v>1263</v>
      </c>
      <c r="F297" t="s">
        <v>2721</v>
      </c>
      <c r="G297" t="s">
        <v>1887</v>
      </c>
      <c r="H297" t="s">
        <v>2887</v>
      </c>
      <c r="I297" t="s">
        <v>1887</v>
      </c>
      <c r="J297" t="s">
        <v>1887</v>
      </c>
      <c r="K297">
        <v>22</v>
      </c>
      <c r="L297" t="s">
        <v>6</v>
      </c>
      <c r="M297" t="s">
        <v>1261</v>
      </c>
      <c r="N297" t="s">
        <v>6178</v>
      </c>
      <c r="O297" t="s">
        <v>6180</v>
      </c>
    </row>
    <row r="298" spans="1:15" x14ac:dyDescent="0.25">
      <c r="A298" t="s">
        <v>622</v>
      </c>
      <c r="B298" t="s">
        <v>3693</v>
      </c>
      <c r="C298">
        <v>151213</v>
      </c>
      <c r="D298" t="s">
        <v>3694</v>
      </c>
      <c r="E298" t="s">
        <v>623</v>
      </c>
      <c r="F298" t="s">
        <v>2721</v>
      </c>
      <c r="G298" t="s">
        <v>2720</v>
      </c>
      <c r="H298" t="s">
        <v>3229</v>
      </c>
      <c r="I298" t="s">
        <v>2720</v>
      </c>
      <c r="J298" t="s">
        <v>1887</v>
      </c>
      <c r="K298">
        <v>23</v>
      </c>
      <c r="L298" t="s">
        <v>29</v>
      </c>
      <c r="M298" t="s">
        <v>621</v>
      </c>
      <c r="N298" t="s">
        <v>6178</v>
      </c>
      <c r="O298" t="s">
        <v>2721</v>
      </c>
    </row>
    <row r="299" spans="1:15" x14ac:dyDescent="0.25">
      <c r="A299" t="s">
        <v>1411</v>
      </c>
      <c r="B299" t="s">
        <v>4899</v>
      </c>
      <c r="C299">
        <v>280579</v>
      </c>
      <c r="D299" t="s">
        <v>4900</v>
      </c>
      <c r="E299" t="s">
        <v>1412</v>
      </c>
      <c r="F299" t="s">
        <v>2721</v>
      </c>
      <c r="G299" t="s">
        <v>1887</v>
      </c>
      <c r="H299" t="s">
        <v>1412</v>
      </c>
      <c r="I299" t="s">
        <v>1887</v>
      </c>
      <c r="J299" t="s">
        <v>1887</v>
      </c>
      <c r="K299">
        <v>12</v>
      </c>
      <c r="L299" t="s">
        <v>29</v>
      </c>
      <c r="M299" t="s">
        <v>1410</v>
      </c>
      <c r="N299" t="s">
        <v>6178</v>
      </c>
      <c r="O299" t="s">
        <v>6182</v>
      </c>
    </row>
    <row r="300" spans="1:15" x14ac:dyDescent="0.25">
      <c r="A300" t="s">
        <v>1420</v>
      </c>
      <c r="B300" t="s">
        <v>4901</v>
      </c>
      <c r="C300">
        <v>288324</v>
      </c>
      <c r="D300" t="s">
        <v>4902</v>
      </c>
      <c r="E300" t="s">
        <v>1421</v>
      </c>
      <c r="F300" t="s">
        <v>2721</v>
      </c>
      <c r="G300" t="s">
        <v>2720</v>
      </c>
      <c r="H300" t="s">
        <v>3082</v>
      </c>
      <c r="I300" t="s">
        <v>1887</v>
      </c>
      <c r="J300" t="s">
        <v>1887</v>
      </c>
      <c r="K300">
        <v>10</v>
      </c>
      <c r="L300" t="s">
        <v>29</v>
      </c>
      <c r="M300" t="s">
        <v>1419</v>
      </c>
      <c r="N300" t="s">
        <v>6178</v>
      </c>
      <c r="O300" t="s">
        <v>2721</v>
      </c>
    </row>
    <row r="301" spans="1:15" x14ac:dyDescent="0.25">
      <c r="A301" t="s">
        <v>1441</v>
      </c>
      <c r="B301" t="s">
        <v>4903</v>
      </c>
      <c r="C301">
        <v>298124</v>
      </c>
      <c r="D301" t="s">
        <v>4904</v>
      </c>
      <c r="E301" t="s">
        <v>1442</v>
      </c>
      <c r="F301" t="s">
        <v>2721</v>
      </c>
      <c r="G301" t="s">
        <v>1887</v>
      </c>
      <c r="H301" t="s">
        <v>3083</v>
      </c>
      <c r="I301" t="s">
        <v>1887</v>
      </c>
      <c r="J301" t="s">
        <v>1887</v>
      </c>
      <c r="K301">
        <v>9</v>
      </c>
      <c r="L301" t="s">
        <v>29</v>
      </c>
      <c r="M301" t="s">
        <v>1440</v>
      </c>
      <c r="N301" t="s">
        <v>6178</v>
      </c>
      <c r="O301" t="s">
        <v>6182</v>
      </c>
    </row>
    <row r="302" spans="1:15" x14ac:dyDescent="0.25">
      <c r="A302" t="s">
        <v>1499</v>
      </c>
      <c r="B302" t="s">
        <v>4297</v>
      </c>
      <c r="C302">
        <v>330541</v>
      </c>
      <c r="D302" t="s">
        <v>4298</v>
      </c>
      <c r="E302" t="s">
        <v>1500</v>
      </c>
      <c r="F302" t="s">
        <v>2721</v>
      </c>
      <c r="G302" t="s">
        <v>1887</v>
      </c>
      <c r="H302" t="s">
        <v>2888</v>
      </c>
      <c r="I302" t="s">
        <v>1887</v>
      </c>
      <c r="J302" t="s">
        <v>1887</v>
      </c>
      <c r="K302">
        <v>27</v>
      </c>
      <c r="L302" t="s">
        <v>6</v>
      </c>
      <c r="M302" t="s">
        <v>1498</v>
      </c>
      <c r="N302" t="s">
        <v>6178</v>
      </c>
      <c r="O302" t="s">
        <v>6180</v>
      </c>
    </row>
    <row r="303" spans="1:15" x14ac:dyDescent="0.25">
      <c r="A303" t="s">
        <v>625</v>
      </c>
      <c r="B303" t="s">
        <v>4299</v>
      </c>
      <c r="C303">
        <v>338830</v>
      </c>
      <c r="D303" t="s">
        <v>4300</v>
      </c>
      <c r="E303" t="s">
        <v>626</v>
      </c>
      <c r="F303" t="s">
        <v>2721</v>
      </c>
      <c r="G303" t="s">
        <v>1887</v>
      </c>
      <c r="H303" t="s">
        <v>2889</v>
      </c>
      <c r="I303" t="s">
        <v>1887</v>
      </c>
      <c r="J303" t="s">
        <v>1887</v>
      </c>
      <c r="K303">
        <v>69</v>
      </c>
      <c r="L303" t="s">
        <v>6</v>
      </c>
      <c r="M303" t="s">
        <v>624</v>
      </c>
      <c r="N303" t="s">
        <v>6178</v>
      </c>
      <c r="O303" t="s">
        <v>6180</v>
      </c>
    </row>
    <row r="304" spans="1:15" x14ac:dyDescent="0.25">
      <c r="A304" t="s">
        <v>117</v>
      </c>
      <c r="B304" t="s">
        <v>4301</v>
      </c>
      <c r="C304">
        <v>345926</v>
      </c>
      <c r="D304" t="s">
        <v>4302</v>
      </c>
      <c r="E304" t="s">
        <v>118</v>
      </c>
      <c r="F304" t="s">
        <v>2721</v>
      </c>
      <c r="G304" t="s">
        <v>1887</v>
      </c>
      <c r="H304" t="s">
        <v>2890</v>
      </c>
      <c r="I304" t="s">
        <v>1887</v>
      </c>
      <c r="J304" t="s">
        <v>1887</v>
      </c>
      <c r="K304">
        <v>27</v>
      </c>
      <c r="L304" t="s">
        <v>6</v>
      </c>
      <c r="M304" t="s">
        <v>116</v>
      </c>
      <c r="N304" t="s">
        <v>6178</v>
      </c>
      <c r="O304" t="s">
        <v>6180</v>
      </c>
    </row>
    <row r="305" spans="1:15" x14ac:dyDescent="0.25">
      <c r="A305" t="s">
        <v>20</v>
      </c>
      <c r="B305" t="s">
        <v>3783</v>
      </c>
      <c r="C305">
        <v>367511</v>
      </c>
      <c r="D305" t="s">
        <v>3784</v>
      </c>
      <c r="E305" t="s">
        <v>21</v>
      </c>
      <c r="F305" t="s">
        <v>2721</v>
      </c>
      <c r="G305" t="s">
        <v>1887</v>
      </c>
      <c r="H305" t="s">
        <v>3334</v>
      </c>
      <c r="I305" t="s">
        <v>2720</v>
      </c>
      <c r="J305" t="s">
        <v>1887</v>
      </c>
      <c r="K305">
        <v>8</v>
      </c>
      <c r="L305" t="s">
        <v>22</v>
      </c>
      <c r="M305" t="s">
        <v>19</v>
      </c>
      <c r="N305" t="s">
        <v>6178</v>
      </c>
      <c r="O305" t="s">
        <v>6180</v>
      </c>
    </row>
    <row r="306" spans="1:15" x14ac:dyDescent="0.25">
      <c r="A306" t="s">
        <v>813</v>
      </c>
      <c r="B306" t="s">
        <v>5071</v>
      </c>
      <c r="C306">
        <v>383631</v>
      </c>
      <c r="D306" t="s">
        <v>5072</v>
      </c>
      <c r="E306" t="s">
        <v>814</v>
      </c>
      <c r="F306" t="s">
        <v>2721</v>
      </c>
      <c r="G306" t="s">
        <v>1887</v>
      </c>
      <c r="H306" t="s">
        <v>814</v>
      </c>
      <c r="I306" t="s">
        <v>1887</v>
      </c>
      <c r="J306" t="s">
        <v>1887</v>
      </c>
      <c r="K306">
        <v>16</v>
      </c>
      <c r="L306" t="s">
        <v>36</v>
      </c>
      <c r="M306" t="s">
        <v>812</v>
      </c>
      <c r="N306" t="s">
        <v>6178</v>
      </c>
      <c r="O306" t="s">
        <v>6183</v>
      </c>
    </row>
    <row r="307" spans="1:15" x14ac:dyDescent="0.25">
      <c r="A307" t="s">
        <v>843</v>
      </c>
      <c r="B307" t="s">
        <v>3795</v>
      </c>
      <c r="C307">
        <v>420042</v>
      </c>
      <c r="D307" t="s">
        <v>3796</v>
      </c>
      <c r="E307" t="s">
        <v>844</v>
      </c>
      <c r="F307" t="s">
        <v>2721</v>
      </c>
      <c r="G307" t="s">
        <v>1887</v>
      </c>
      <c r="H307" t="s">
        <v>844</v>
      </c>
      <c r="I307" t="s">
        <v>1887</v>
      </c>
      <c r="J307" t="s">
        <v>2720</v>
      </c>
      <c r="K307">
        <v>6</v>
      </c>
      <c r="L307" t="s">
        <v>2721</v>
      </c>
      <c r="M307" t="s">
        <v>842</v>
      </c>
      <c r="N307" t="s">
        <v>6178</v>
      </c>
      <c r="O307" t="s">
        <v>2721</v>
      </c>
    </row>
    <row r="308" spans="1:15" x14ac:dyDescent="0.25">
      <c r="A308" t="s">
        <v>628</v>
      </c>
      <c r="B308" t="s">
        <v>3451</v>
      </c>
      <c r="C308">
        <v>471341</v>
      </c>
      <c r="D308" t="s">
        <v>3452</v>
      </c>
      <c r="E308" t="s">
        <v>629</v>
      </c>
      <c r="F308" t="s">
        <v>2721</v>
      </c>
      <c r="G308" t="s">
        <v>1887</v>
      </c>
      <c r="H308" t="s">
        <v>3269</v>
      </c>
      <c r="I308" t="s">
        <v>2720</v>
      </c>
      <c r="J308" t="s">
        <v>2720</v>
      </c>
      <c r="K308">
        <v>22</v>
      </c>
      <c r="L308" t="s">
        <v>6</v>
      </c>
      <c r="M308" t="s">
        <v>627</v>
      </c>
      <c r="N308" t="s">
        <v>6178</v>
      </c>
      <c r="O308" t="s">
        <v>6180</v>
      </c>
    </row>
    <row r="309" spans="1:15" x14ac:dyDescent="0.25">
      <c r="A309" t="s">
        <v>277</v>
      </c>
      <c r="B309" t="s">
        <v>5073</v>
      </c>
      <c r="C309">
        <v>502443</v>
      </c>
      <c r="D309" t="s">
        <v>5074</v>
      </c>
      <c r="E309" t="s">
        <v>278</v>
      </c>
      <c r="F309" t="s">
        <v>2721</v>
      </c>
      <c r="G309" t="s">
        <v>1887</v>
      </c>
      <c r="H309" t="s">
        <v>3126</v>
      </c>
      <c r="I309" t="s">
        <v>1887</v>
      </c>
      <c r="J309" t="s">
        <v>1887</v>
      </c>
      <c r="K309">
        <v>11</v>
      </c>
      <c r="L309" t="s">
        <v>36</v>
      </c>
      <c r="M309" t="s">
        <v>276</v>
      </c>
      <c r="N309" t="s">
        <v>6178</v>
      </c>
      <c r="O309" t="s">
        <v>6183</v>
      </c>
    </row>
    <row r="310" spans="1:15" x14ac:dyDescent="0.25">
      <c r="A310" t="s">
        <v>870</v>
      </c>
      <c r="B310" t="s">
        <v>5075</v>
      </c>
      <c r="C310">
        <v>505522</v>
      </c>
      <c r="D310" t="s">
        <v>5076</v>
      </c>
      <c r="E310" t="s">
        <v>871</v>
      </c>
      <c r="F310" t="s">
        <v>2721</v>
      </c>
      <c r="G310" t="s">
        <v>1887</v>
      </c>
      <c r="H310" t="s">
        <v>3127</v>
      </c>
      <c r="I310" t="s">
        <v>1887</v>
      </c>
      <c r="J310" t="s">
        <v>1887</v>
      </c>
      <c r="K310">
        <v>23</v>
      </c>
      <c r="L310" t="s">
        <v>36</v>
      </c>
      <c r="M310" t="s">
        <v>869</v>
      </c>
      <c r="N310" t="s">
        <v>6178</v>
      </c>
      <c r="O310" t="s">
        <v>2721</v>
      </c>
    </row>
    <row r="311" spans="1:15" x14ac:dyDescent="0.25">
      <c r="A311" t="s">
        <v>631</v>
      </c>
      <c r="B311" t="s">
        <v>3895</v>
      </c>
      <c r="C311">
        <v>505657</v>
      </c>
      <c r="D311" t="s">
        <v>3896</v>
      </c>
      <c r="E311" t="s">
        <v>632</v>
      </c>
      <c r="F311" t="s">
        <v>2721</v>
      </c>
      <c r="G311" t="s">
        <v>1887</v>
      </c>
      <c r="H311" t="s">
        <v>632</v>
      </c>
      <c r="I311" t="s">
        <v>1887</v>
      </c>
      <c r="J311" t="s">
        <v>1887</v>
      </c>
      <c r="K311">
        <v>9</v>
      </c>
      <c r="L311" t="s">
        <v>2721</v>
      </c>
      <c r="M311" t="s">
        <v>630</v>
      </c>
      <c r="N311" t="s">
        <v>6178</v>
      </c>
      <c r="O311" t="s">
        <v>2721</v>
      </c>
    </row>
    <row r="312" spans="1:15" x14ac:dyDescent="0.25">
      <c r="A312" t="s">
        <v>878</v>
      </c>
      <c r="B312" t="s">
        <v>3453</v>
      </c>
      <c r="C312">
        <v>513779</v>
      </c>
      <c r="D312" t="s">
        <v>3454</v>
      </c>
      <c r="E312" t="s">
        <v>879</v>
      </c>
      <c r="F312" t="s">
        <v>2721</v>
      </c>
      <c r="G312" t="s">
        <v>1887</v>
      </c>
      <c r="H312" t="s">
        <v>3270</v>
      </c>
      <c r="I312" t="s">
        <v>2720</v>
      </c>
      <c r="J312" t="s">
        <v>2720</v>
      </c>
      <c r="K312">
        <v>22</v>
      </c>
      <c r="L312" t="s">
        <v>6</v>
      </c>
      <c r="M312" t="s">
        <v>221</v>
      </c>
      <c r="N312" t="s">
        <v>6178</v>
      </c>
      <c r="O312" t="s">
        <v>6180</v>
      </c>
    </row>
    <row r="313" spans="1:15" x14ac:dyDescent="0.25">
      <c r="A313" t="s">
        <v>881</v>
      </c>
      <c r="B313" t="s">
        <v>3455</v>
      </c>
      <c r="C313">
        <v>513791</v>
      </c>
      <c r="D313" t="s">
        <v>3456</v>
      </c>
      <c r="E313" t="s">
        <v>882</v>
      </c>
      <c r="F313" t="s">
        <v>2721</v>
      </c>
      <c r="G313" t="s">
        <v>1887</v>
      </c>
      <c r="H313" t="s">
        <v>3271</v>
      </c>
      <c r="I313" t="s">
        <v>2720</v>
      </c>
      <c r="J313" t="s">
        <v>2720</v>
      </c>
      <c r="K313">
        <v>22</v>
      </c>
      <c r="L313" t="s">
        <v>6</v>
      </c>
      <c r="M313" t="s">
        <v>880</v>
      </c>
      <c r="N313" t="s">
        <v>6178</v>
      </c>
      <c r="O313" t="s">
        <v>6180</v>
      </c>
    </row>
    <row r="314" spans="1:15" x14ac:dyDescent="0.25">
      <c r="A314" t="s">
        <v>890</v>
      </c>
      <c r="B314" t="s">
        <v>4303</v>
      </c>
      <c r="C314">
        <v>520263</v>
      </c>
      <c r="D314" t="s">
        <v>4304</v>
      </c>
      <c r="E314" t="s">
        <v>891</v>
      </c>
      <c r="F314" t="s">
        <v>2721</v>
      </c>
      <c r="G314" t="s">
        <v>1887</v>
      </c>
      <c r="H314" t="s">
        <v>2891</v>
      </c>
      <c r="I314" t="s">
        <v>1887</v>
      </c>
      <c r="J314" t="s">
        <v>1887</v>
      </c>
      <c r="K314">
        <v>74</v>
      </c>
      <c r="L314" t="s">
        <v>6</v>
      </c>
      <c r="M314" t="s">
        <v>889</v>
      </c>
      <c r="N314" t="s">
        <v>6178</v>
      </c>
      <c r="O314" t="s">
        <v>6180</v>
      </c>
    </row>
    <row r="315" spans="1:15" x14ac:dyDescent="0.25">
      <c r="A315" t="s">
        <v>634</v>
      </c>
      <c r="B315" t="s">
        <v>3897</v>
      </c>
      <c r="C315">
        <v>526954</v>
      </c>
      <c r="D315" t="s">
        <v>3898</v>
      </c>
      <c r="E315" t="s">
        <v>635</v>
      </c>
      <c r="F315" t="s">
        <v>2721</v>
      </c>
      <c r="G315" t="s">
        <v>1887</v>
      </c>
      <c r="H315" t="s">
        <v>2757</v>
      </c>
      <c r="I315" t="s">
        <v>1887</v>
      </c>
      <c r="J315" t="s">
        <v>1887</v>
      </c>
      <c r="K315">
        <v>24</v>
      </c>
      <c r="L315" t="s">
        <v>2721</v>
      </c>
      <c r="M315" t="s">
        <v>633</v>
      </c>
      <c r="N315" t="s">
        <v>6178</v>
      </c>
      <c r="O315" t="s">
        <v>2721</v>
      </c>
    </row>
    <row r="316" spans="1:15" x14ac:dyDescent="0.25">
      <c r="A316" t="s">
        <v>452</v>
      </c>
      <c r="B316" t="s">
        <v>3785</v>
      </c>
      <c r="C316">
        <v>532321</v>
      </c>
      <c r="D316" t="s">
        <v>3786</v>
      </c>
      <c r="E316" t="s">
        <v>453</v>
      </c>
      <c r="F316" t="s">
        <v>2721</v>
      </c>
      <c r="G316" t="s">
        <v>2720</v>
      </c>
      <c r="H316" t="s">
        <v>3336</v>
      </c>
      <c r="I316" t="s">
        <v>2720</v>
      </c>
      <c r="J316" t="s">
        <v>1887</v>
      </c>
      <c r="K316">
        <v>14</v>
      </c>
      <c r="L316" t="s">
        <v>22</v>
      </c>
      <c r="M316" t="s">
        <v>451</v>
      </c>
      <c r="N316" t="s">
        <v>6178</v>
      </c>
      <c r="O316" t="s">
        <v>2721</v>
      </c>
    </row>
    <row r="317" spans="1:15" x14ac:dyDescent="0.25">
      <c r="A317" t="s">
        <v>2188</v>
      </c>
      <c r="B317" t="s">
        <v>3725</v>
      </c>
      <c r="C317">
        <v>534167</v>
      </c>
      <c r="D317" t="s">
        <v>3726</v>
      </c>
      <c r="E317" t="s">
        <v>2189</v>
      </c>
      <c r="F317" t="s">
        <v>2720</v>
      </c>
      <c r="G317" t="s">
        <v>1887</v>
      </c>
      <c r="H317" t="s">
        <v>3356</v>
      </c>
      <c r="I317" t="s">
        <v>2720</v>
      </c>
      <c r="J317" t="s">
        <v>2720</v>
      </c>
      <c r="K317">
        <v>27</v>
      </c>
      <c r="L317" t="s">
        <v>36</v>
      </c>
      <c r="M317" t="s">
        <v>2187</v>
      </c>
      <c r="N317" t="s">
        <v>6178</v>
      </c>
      <c r="O317" t="s">
        <v>6182</v>
      </c>
    </row>
    <row r="318" spans="1:15" x14ac:dyDescent="0.25">
      <c r="A318" t="s">
        <v>637</v>
      </c>
      <c r="B318" t="s">
        <v>4305</v>
      </c>
      <c r="C318">
        <v>540841</v>
      </c>
      <c r="D318" t="s">
        <v>4306</v>
      </c>
      <c r="E318" t="s">
        <v>638</v>
      </c>
      <c r="F318" t="s">
        <v>2721</v>
      </c>
      <c r="G318" t="s">
        <v>1887</v>
      </c>
      <c r="H318" t="s">
        <v>638</v>
      </c>
      <c r="I318" t="s">
        <v>1887</v>
      </c>
      <c r="J318" t="s">
        <v>1887</v>
      </c>
      <c r="K318">
        <v>14</v>
      </c>
      <c r="L318" t="s">
        <v>6</v>
      </c>
      <c r="M318" t="s">
        <v>636</v>
      </c>
      <c r="N318" t="s">
        <v>6178</v>
      </c>
      <c r="O318" t="s">
        <v>6180</v>
      </c>
    </row>
    <row r="319" spans="1:15" x14ac:dyDescent="0.25">
      <c r="A319" t="s">
        <v>917</v>
      </c>
      <c r="B319" t="s">
        <v>4013</v>
      </c>
      <c r="C319">
        <v>540976</v>
      </c>
      <c r="D319" t="s">
        <v>4014</v>
      </c>
      <c r="E319" t="s">
        <v>918</v>
      </c>
      <c r="F319" t="s">
        <v>2721</v>
      </c>
      <c r="G319" t="s">
        <v>1887</v>
      </c>
      <c r="H319" t="s">
        <v>918</v>
      </c>
      <c r="I319" t="s">
        <v>1887</v>
      </c>
      <c r="J319" t="s">
        <v>2720</v>
      </c>
      <c r="K319">
        <v>66</v>
      </c>
      <c r="L319" t="s">
        <v>6</v>
      </c>
      <c r="M319" t="s">
        <v>916</v>
      </c>
      <c r="N319" t="s">
        <v>6178</v>
      </c>
      <c r="O319" t="s">
        <v>6180</v>
      </c>
    </row>
    <row r="320" spans="1:15" x14ac:dyDescent="0.25">
      <c r="A320" t="s">
        <v>640</v>
      </c>
      <c r="B320" t="s">
        <v>4015</v>
      </c>
      <c r="C320">
        <v>541026</v>
      </c>
      <c r="D320" t="s">
        <v>4016</v>
      </c>
      <c r="E320" t="s">
        <v>641</v>
      </c>
      <c r="F320" t="s">
        <v>2721</v>
      </c>
      <c r="G320" t="s">
        <v>2720</v>
      </c>
      <c r="H320" t="s">
        <v>641</v>
      </c>
      <c r="I320" t="s">
        <v>1887</v>
      </c>
      <c r="J320" t="s">
        <v>2720</v>
      </c>
      <c r="K320">
        <v>55</v>
      </c>
      <c r="L320" t="s">
        <v>6</v>
      </c>
      <c r="M320" t="s">
        <v>639</v>
      </c>
      <c r="N320" t="s">
        <v>6178</v>
      </c>
      <c r="O320" t="s">
        <v>2721</v>
      </c>
    </row>
    <row r="321" spans="1:15" x14ac:dyDescent="0.25">
      <c r="A321" t="s">
        <v>920</v>
      </c>
      <c r="B321" t="s">
        <v>4905</v>
      </c>
      <c r="C321">
        <v>541413</v>
      </c>
      <c r="D321" t="s">
        <v>4906</v>
      </c>
      <c r="E321" t="s">
        <v>921</v>
      </c>
      <c r="F321" t="s">
        <v>2721</v>
      </c>
      <c r="G321" t="s">
        <v>1887</v>
      </c>
      <c r="H321" t="s">
        <v>921</v>
      </c>
      <c r="I321" t="s">
        <v>1887</v>
      </c>
      <c r="J321" t="s">
        <v>1887</v>
      </c>
      <c r="K321">
        <v>10</v>
      </c>
      <c r="L321" t="s">
        <v>29</v>
      </c>
      <c r="M321" t="s">
        <v>919</v>
      </c>
      <c r="N321" t="s">
        <v>6178</v>
      </c>
      <c r="O321" t="s">
        <v>6182</v>
      </c>
    </row>
    <row r="322" spans="1:15" x14ac:dyDescent="0.25">
      <c r="A322" t="s">
        <v>923</v>
      </c>
      <c r="B322" t="s">
        <v>4907</v>
      </c>
      <c r="C322">
        <v>542289</v>
      </c>
      <c r="D322" t="s">
        <v>4908</v>
      </c>
      <c r="E322" t="s">
        <v>924</v>
      </c>
      <c r="F322" t="s">
        <v>2721</v>
      </c>
      <c r="G322" t="s">
        <v>1887</v>
      </c>
      <c r="H322" t="s">
        <v>3084</v>
      </c>
      <c r="I322" t="s">
        <v>1887</v>
      </c>
      <c r="J322" t="s">
        <v>1887</v>
      </c>
      <c r="K322">
        <v>10</v>
      </c>
      <c r="L322" t="s">
        <v>29</v>
      </c>
      <c r="M322" t="s">
        <v>922</v>
      </c>
      <c r="N322" t="s">
        <v>6178</v>
      </c>
      <c r="O322" t="s">
        <v>6182</v>
      </c>
    </row>
    <row r="323" spans="1:15" x14ac:dyDescent="0.25">
      <c r="A323" t="s">
        <v>932</v>
      </c>
      <c r="B323" t="s">
        <v>5187</v>
      </c>
      <c r="C323">
        <v>544014</v>
      </c>
      <c r="D323" t="s">
        <v>5188</v>
      </c>
      <c r="E323" t="s">
        <v>933</v>
      </c>
      <c r="F323" t="s">
        <v>2721</v>
      </c>
      <c r="G323" t="s">
        <v>1887</v>
      </c>
      <c r="H323" t="s">
        <v>933</v>
      </c>
      <c r="I323" t="s">
        <v>1887</v>
      </c>
      <c r="J323" t="s">
        <v>1887</v>
      </c>
      <c r="K323">
        <v>15</v>
      </c>
      <c r="L323" t="s">
        <v>22</v>
      </c>
      <c r="M323" t="s">
        <v>931</v>
      </c>
      <c r="N323" t="s">
        <v>6178</v>
      </c>
      <c r="O323" t="s">
        <v>6180</v>
      </c>
    </row>
    <row r="324" spans="1:15" x14ac:dyDescent="0.25">
      <c r="A324" t="s">
        <v>454</v>
      </c>
      <c r="B324" t="s">
        <v>4307</v>
      </c>
      <c r="C324">
        <v>544763</v>
      </c>
      <c r="D324" t="s">
        <v>4308</v>
      </c>
      <c r="E324" t="s">
        <v>455</v>
      </c>
      <c r="F324" t="s">
        <v>2721</v>
      </c>
      <c r="G324" t="s">
        <v>1887</v>
      </c>
      <c r="H324" t="s">
        <v>455</v>
      </c>
      <c r="I324" t="s">
        <v>1887</v>
      </c>
      <c r="J324" t="s">
        <v>1887</v>
      </c>
      <c r="K324">
        <v>16</v>
      </c>
      <c r="L324" t="s">
        <v>6</v>
      </c>
      <c r="M324" t="s">
        <v>394</v>
      </c>
      <c r="N324" t="s">
        <v>6178</v>
      </c>
      <c r="O324" t="s">
        <v>6180</v>
      </c>
    </row>
    <row r="325" spans="1:15" x14ac:dyDescent="0.25">
      <c r="A325" t="s">
        <v>935</v>
      </c>
      <c r="B325" t="s">
        <v>3757</v>
      </c>
      <c r="C325">
        <v>546689</v>
      </c>
      <c r="D325" t="s">
        <v>3758</v>
      </c>
      <c r="E325" t="s">
        <v>936</v>
      </c>
      <c r="F325" t="s">
        <v>2721</v>
      </c>
      <c r="G325" t="s">
        <v>1887</v>
      </c>
      <c r="H325" t="s">
        <v>3346</v>
      </c>
      <c r="I325" t="s">
        <v>2720</v>
      </c>
      <c r="J325" t="s">
        <v>1887</v>
      </c>
      <c r="K325">
        <v>6</v>
      </c>
      <c r="L325" t="s">
        <v>36</v>
      </c>
      <c r="M325" t="s">
        <v>934</v>
      </c>
      <c r="N325" t="s">
        <v>6178</v>
      </c>
      <c r="O325" t="s">
        <v>2721</v>
      </c>
    </row>
    <row r="326" spans="1:15" x14ac:dyDescent="0.25">
      <c r="A326" t="s">
        <v>941</v>
      </c>
      <c r="B326" t="s">
        <v>5077</v>
      </c>
      <c r="C326">
        <v>553866</v>
      </c>
      <c r="D326" t="s">
        <v>5078</v>
      </c>
      <c r="E326" t="s">
        <v>942</v>
      </c>
      <c r="F326" t="s">
        <v>2721</v>
      </c>
      <c r="G326" t="s">
        <v>1887</v>
      </c>
      <c r="H326" t="s">
        <v>3128</v>
      </c>
      <c r="I326" t="s">
        <v>1887</v>
      </c>
      <c r="J326" t="s">
        <v>1887</v>
      </c>
      <c r="K326">
        <v>15</v>
      </c>
      <c r="L326" t="s">
        <v>36</v>
      </c>
      <c r="M326" t="s">
        <v>940</v>
      </c>
      <c r="N326" t="s">
        <v>6178</v>
      </c>
      <c r="O326" t="s">
        <v>6181</v>
      </c>
    </row>
    <row r="327" spans="1:15" x14ac:dyDescent="0.25">
      <c r="A327" t="s">
        <v>947</v>
      </c>
      <c r="B327" t="s">
        <v>3371</v>
      </c>
      <c r="C327">
        <v>554132</v>
      </c>
      <c r="D327" t="s">
        <v>3372</v>
      </c>
      <c r="E327" t="s">
        <v>948</v>
      </c>
      <c r="F327" t="s">
        <v>2721</v>
      </c>
      <c r="G327" t="s">
        <v>1887</v>
      </c>
      <c r="H327" t="s">
        <v>3239</v>
      </c>
      <c r="I327" t="s">
        <v>2720</v>
      </c>
      <c r="J327" t="s">
        <v>2720</v>
      </c>
      <c r="K327">
        <v>27</v>
      </c>
      <c r="L327" t="s">
        <v>2721</v>
      </c>
      <c r="M327" t="s">
        <v>946</v>
      </c>
      <c r="N327" t="s">
        <v>6178</v>
      </c>
      <c r="O327" t="s">
        <v>2721</v>
      </c>
    </row>
    <row r="328" spans="1:15" x14ac:dyDescent="0.25">
      <c r="A328" t="s">
        <v>950</v>
      </c>
      <c r="B328" t="s">
        <v>4309</v>
      </c>
      <c r="C328">
        <v>555431</v>
      </c>
      <c r="D328" t="s">
        <v>4310</v>
      </c>
      <c r="E328" t="s">
        <v>951</v>
      </c>
      <c r="F328" t="s">
        <v>2721</v>
      </c>
      <c r="G328" t="s">
        <v>1887</v>
      </c>
      <c r="H328" t="s">
        <v>951</v>
      </c>
      <c r="I328" t="s">
        <v>1887</v>
      </c>
      <c r="J328" t="s">
        <v>1887</v>
      </c>
      <c r="K328">
        <v>74</v>
      </c>
      <c r="L328" t="s">
        <v>6</v>
      </c>
      <c r="M328" t="s">
        <v>949</v>
      </c>
      <c r="N328" t="s">
        <v>6178</v>
      </c>
      <c r="O328" t="s">
        <v>6180</v>
      </c>
    </row>
    <row r="329" spans="1:15" x14ac:dyDescent="0.25">
      <c r="A329" t="s">
        <v>953</v>
      </c>
      <c r="B329" t="s">
        <v>4837</v>
      </c>
      <c r="C329">
        <v>556616</v>
      </c>
      <c r="D329" t="s">
        <v>4838</v>
      </c>
      <c r="E329" t="s">
        <v>954</v>
      </c>
      <c r="F329" t="s">
        <v>2721</v>
      </c>
      <c r="G329" t="s">
        <v>1887</v>
      </c>
      <c r="H329" t="s">
        <v>954</v>
      </c>
      <c r="I329" t="s">
        <v>1887</v>
      </c>
      <c r="J329" t="s">
        <v>2720</v>
      </c>
      <c r="K329">
        <v>6</v>
      </c>
      <c r="L329" t="s">
        <v>29</v>
      </c>
      <c r="M329" t="s">
        <v>952</v>
      </c>
      <c r="N329" t="s">
        <v>6178</v>
      </c>
      <c r="O329" t="s">
        <v>6182</v>
      </c>
    </row>
    <row r="330" spans="1:15" x14ac:dyDescent="0.25">
      <c r="A330" t="s">
        <v>649</v>
      </c>
      <c r="B330" t="s">
        <v>4017</v>
      </c>
      <c r="C330">
        <v>556672</v>
      </c>
      <c r="D330" t="s">
        <v>4018</v>
      </c>
      <c r="E330" t="s">
        <v>650</v>
      </c>
      <c r="F330" t="s">
        <v>2721</v>
      </c>
      <c r="G330" t="s">
        <v>1887</v>
      </c>
      <c r="H330" t="s">
        <v>650</v>
      </c>
      <c r="I330" t="s">
        <v>1887</v>
      </c>
      <c r="J330" t="s">
        <v>2720</v>
      </c>
      <c r="K330">
        <v>44</v>
      </c>
      <c r="L330" t="s">
        <v>6</v>
      </c>
      <c r="M330" t="s">
        <v>648</v>
      </c>
      <c r="N330" t="s">
        <v>6178</v>
      </c>
      <c r="O330" t="s">
        <v>6180</v>
      </c>
    </row>
    <row r="331" spans="1:15" x14ac:dyDescent="0.25">
      <c r="A331" t="s">
        <v>2521</v>
      </c>
      <c r="B331" t="s">
        <v>3899</v>
      </c>
      <c r="C331">
        <v>556821</v>
      </c>
      <c r="D331" t="s">
        <v>3900</v>
      </c>
      <c r="E331" t="s">
        <v>2522</v>
      </c>
      <c r="F331" t="s">
        <v>2721</v>
      </c>
      <c r="G331" t="s">
        <v>1887</v>
      </c>
      <c r="H331" t="s">
        <v>2758</v>
      </c>
      <c r="I331" t="s">
        <v>1887</v>
      </c>
      <c r="J331" t="s">
        <v>1887</v>
      </c>
      <c r="K331">
        <v>9</v>
      </c>
      <c r="L331" t="s">
        <v>2721</v>
      </c>
      <c r="M331" t="s">
        <v>2520</v>
      </c>
      <c r="N331" t="s">
        <v>6178</v>
      </c>
      <c r="O331" t="s">
        <v>2721</v>
      </c>
    </row>
    <row r="332" spans="1:15" x14ac:dyDescent="0.25">
      <c r="A332" t="s">
        <v>490</v>
      </c>
      <c r="B332" t="s">
        <v>4311</v>
      </c>
      <c r="C332">
        <v>574936</v>
      </c>
      <c r="D332" t="s">
        <v>4312</v>
      </c>
      <c r="E332" t="s">
        <v>491</v>
      </c>
      <c r="F332" t="s">
        <v>2721</v>
      </c>
      <c r="G332" t="s">
        <v>1887</v>
      </c>
      <c r="H332" t="s">
        <v>2892</v>
      </c>
      <c r="I332" t="s">
        <v>1887</v>
      </c>
      <c r="J332" t="s">
        <v>1887</v>
      </c>
      <c r="K332">
        <v>76</v>
      </c>
      <c r="L332" t="s">
        <v>6</v>
      </c>
      <c r="M332" t="s">
        <v>489</v>
      </c>
      <c r="N332" t="s">
        <v>6178</v>
      </c>
      <c r="O332" t="s">
        <v>6180</v>
      </c>
    </row>
    <row r="333" spans="1:15" x14ac:dyDescent="0.25">
      <c r="A333" t="s">
        <v>496</v>
      </c>
      <c r="B333" t="s">
        <v>3901</v>
      </c>
      <c r="C333">
        <v>576261</v>
      </c>
      <c r="D333" t="s">
        <v>3902</v>
      </c>
      <c r="E333" t="s">
        <v>497</v>
      </c>
      <c r="F333" t="s">
        <v>2721</v>
      </c>
      <c r="G333" t="s">
        <v>1887</v>
      </c>
      <c r="H333" t="s">
        <v>2759</v>
      </c>
      <c r="I333" t="s">
        <v>1887</v>
      </c>
      <c r="J333" t="s">
        <v>1887</v>
      </c>
      <c r="K333">
        <v>13</v>
      </c>
      <c r="L333" t="s">
        <v>2721</v>
      </c>
      <c r="M333" t="s">
        <v>495</v>
      </c>
      <c r="N333" t="s">
        <v>6178</v>
      </c>
      <c r="O333" t="s">
        <v>2721</v>
      </c>
    </row>
    <row r="334" spans="1:15" x14ac:dyDescent="0.25">
      <c r="A334" t="s">
        <v>502</v>
      </c>
      <c r="B334" t="s">
        <v>4313</v>
      </c>
      <c r="C334">
        <v>585079</v>
      </c>
      <c r="D334" t="s">
        <v>4314</v>
      </c>
      <c r="E334" t="s">
        <v>503</v>
      </c>
      <c r="F334" t="s">
        <v>2721</v>
      </c>
      <c r="G334" t="s">
        <v>1887</v>
      </c>
      <c r="H334" t="s">
        <v>2893</v>
      </c>
      <c r="I334" t="s">
        <v>1887</v>
      </c>
      <c r="J334" t="s">
        <v>1887</v>
      </c>
      <c r="K334">
        <v>20</v>
      </c>
      <c r="L334" t="s">
        <v>6</v>
      </c>
      <c r="M334" t="s">
        <v>501</v>
      </c>
      <c r="N334" t="s">
        <v>6178</v>
      </c>
      <c r="O334" t="s">
        <v>6180</v>
      </c>
    </row>
    <row r="335" spans="1:15" x14ac:dyDescent="0.25">
      <c r="A335" t="s">
        <v>508</v>
      </c>
      <c r="B335" t="s">
        <v>4315</v>
      </c>
      <c r="C335">
        <v>586629</v>
      </c>
      <c r="D335" t="s">
        <v>4316</v>
      </c>
      <c r="E335" t="s">
        <v>509</v>
      </c>
      <c r="F335" t="s">
        <v>2721</v>
      </c>
      <c r="G335" t="s">
        <v>1887</v>
      </c>
      <c r="H335" t="s">
        <v>509</v>
      </c>
      <c r="I335" t="s">
        <v>1887</v>
      </c>
      <c r="J335" t="s">
        <v>1887</v>
      </c>
      <c r="K335">
        <v>18</v>
      </c>
      <c r="L335" t="s">
        <v>6</v>
      </c>
      <c r="M335" t="s">
        <v>507</v>
      </c>
      <c r="N335" t="s">
        <v>6178</v>
      </c>
      <c r="O335" t="s">
        <v>6180</v>
      </c>
    </row>
    <row r="336" spans="1:15" x14ac:dyDescent="0.25">
      <c r="A336" t="s">
        <v>514</v>
      </c>
      <c r="B336" t="s">
        <v>3457</v>
      </c>
      <c r="C336">
        <v>587268</v>
      </c>
      <c r="D336" t="s">
        <v>3458</v>
      </c>
      <c r="E336" t="s">
        <v>515</v>
      </c>
      <c r="F336" t="s">
        <v>2721</v>
      </c>
      <c r="G336" t="s">
        <v>1887</v>
      </c>
      <c r="H336" t="s">
        <v>3272</v>
      </c>
      <c r="I336" t="s">
        <v>2720</v>
      </c>
      <c r="J336" t="s">
        <v>2720</v>
      </c>
      <c r="K336">
        <v>61</v>
      </c>
      <c r="L336" t="s">
        <v>6</v>
      </c>
      <c r="M336" t="s">
        <v>513</v>
      </c>
      <c r="N336" t="s">
        <v>6178</v>
      </c>
      <c r="O336" t="s">
        <v>6180</v>
      </c>
    </row>
    <row r="337" spans="1:15" x14ac:dyDescent="0.25">
      <c r="A337" t="s">
        <v>523</v>
      </c>
      <c r="B337" t="s">
        <v>3727</v>
      </c>
      <c r="C337">
        <v>590283</v>
      </c>
      <c r="D337" t="s">
        <v>3728</v>
      </c>
      <c r="E337" t="s">
        <v>524</v>
      </c>
      <c r="F337" t="s">
        <v>2721</v>
      </c>
      <c r="G337" t="s">
        <v>2720</v>
      </c>
      <c r="H337" t="s">
        <v>3353</v>
      </c>
      <c r="I337" t="s">
        <v>2720</v>
      </c>
      <c r="J337" t="s">
        <v>2720</v>
      </c>
      <c r="K337">
        <v>14</v>
      </c>
      <c r="L337" t="s">
        <v>36</v>
      </c>
      <c r="M337" t="s">
        <v>522</v>
      </c>
      <c r="N337" t="s">
        <v>6178</v>
      </c>
      <c r="O337" t="s">
        <v>2721</v>
      </c>
    </row>
    <row r="338" spans="1:15" x14ac:dyDescent="0.25">
      <c r="A338" t="s">
        <v>529</v>
      </c>
      <c r="B338" t="s">
        <v>4317</v>
      </c>
      <c r="C338">
        <v>592416</v>
      </c>
      <c r="D338" t="s">
        <v>4318</v>
      </c>
      <c r="E338" t="s">
        <v>530</v>
      </c>
      <c r="F338" t="s">
        <v>2721</v>
      </c>
      <c r="G338" t="s">
        <v>1887</v>
      </c>
      <c r="H338" t="s">
        <v>2894</v>
      </c>
      <c r="I338" t="s">
        <v>1887</v>
      </c>
      <c r="J338" t="s">
        <v>1887</v>
      </c>
      <c r="K338">
        <v>7</v>
      </c>
      <c r="L338" t="s">
        <v>6</v>
      </c>
      <c r="M338" t="s">
        <v>528</v>
      </c>
      <c r="N338" t="s">
        <v>6178</v>
      </c>
      <c r="O338" t="s">
        <v>6180</v>
      </c>
    </row>
    <row r="339" spans="1:15" x14ac:dyDescent="0.25">
      <c r="A339" t="s">
        <v>531</v>
      </c>
      <c r="B339" t="s">
        <v>4319</v>
      </c>
      <c r="C339">
        <v>593453</v>
      </c>
      <c r="D339" t="s">
        <v>4320</v>
      </c>
      <c r="E339" t="s">
        <v>532</v>
      </c>
      <c r="F339" t="s">
        <v>2721</v>
      </c>
      <c r="G339" t="s">
        <v>1887</v>
      </c>
      <c r="H339" t="s">
        <v>532</v>
      </c>
      <c r="I339" t="s">
        <v>1887</v>
      </c>
      <c r="J339" t="s">
        <v>1887</v>
      </c>
      <c r="K339">
        <v>18</v>
      </c>
      <c r="L339" t="s">
        <v>6</v>
      </c>
      <c r="M339" t="s">
        <v>394</v>
      </c>
      <c r="N339" t="s">
        <v>6178</v>
      </c>
      <c r="O339" t="s">
        <v>6180</v>
      </c>
    </row>
    <row r="340" spans="1:15" x14ac:dyDescent="0.25">
      <c r="A340" t="s">
        <v>534</v>
      </c>
      <c r="B340" t="s">
        <v>4321</v>
      </c>
      <c r="C340">
        <v>597820</v>
      </c>
      <c r="D340" t="s">
        <v>4322</v>
      </c>
      <c r="E340" t="s">
        <v>535</v>
      </c>
      <c r="F340" t="s">
        <v>2721</v>
      </c>
      <c r="G340" t="s">
        <v>1887</v>
      </c>
      <c r="H340" t="s">
        <v>2895</v>
      </c>
      <c r="I340" t="s">
        <v>1887</v>
      </c>
      <c r="J340" t="s">
        <v>1887</v>
      </c>
      <c r="K340">
        <v>34</v>
      </c>
      <c r="L340" t="s">
        <v>6</v>
      </c>
      <c r="M340" t="s">
        <v>533</v>
      </c>
      <c r="N340" t="s">
        <v>6178</v>
      </c>
      <c r="O340" t="s">
        <v>6180</v>
      </c>
    </row>
    <row r="341" spans="1:15" x14ac:dyDescent="0.25">
      <c r="A341" t="s">
        <v>537</v>
      </c>
      <c r="B341" t="s">
        <v>3459</v>
      </c>
      <c r="C341">
        <v>598629</v>
      </c>
      <c r="D341" t="s">
        <v>3460</v>
      </c>
      <c r="E341" t="s">
        <v>538</v>
      </c>
      <c r="F341" t="s">
        <v>2721</v>
      </c>
      <c r="G341" t="s">
        <v>1887</v>
      </c>
      <c r="H341" t="s">
        <v>3273</v>
      </c>
      <c r="I341" t="s">
        <v>2720</v>
      </c>
      <c r="J341" t="s">
        <v>2720</v>
      </c>
      <c r="K341">
        <v>22</v>
      </c>
      <c r="L341" t="s">
        <v>6</v>
      </c>
      <c r="M341" t="s">
        <v>536</v>
      </c>
      <c r="N341" t="s">
        <v>6178</v>
      </c>
      <c r="O341" t="s">
        <v>6180</v>
      </c>
    </row>
    <row r="342" spans="1:15" x14ac:dyDescent="0.25">
      <c r="A342" t="s">
        <v>2632</v>
      </c>
      <c r="B342" t="s">
        <v>3903</v>
      </c>
      <c r="C342">
        <v>599042</v>
      </c>
      <c r="D342" t="s">
        <v>3904</v>
      </c>
      <c r="E342" t="s">
        <v>2633</v>
      </c>
      <c r="F342" t="s">
        <v>2721</v>
      </c>
      <c r="G342" t="s">
        <v>1887</v>
      </c>
      <c r="H342" t="s">
        <v>2760</v>
      </c>
      <c r="I342" t="s">
        <v>1887</v>
      </c>
      <c r="J342" t="s">
        <v>1887</v>
      </c>
      <c r="K342">
        <v>16</v>
      </c>
      <c r="L342" t="s">
        <v>2721</v>
      </c>
      <c r="M342" t="s">
        <v>2631</v>
      </c>
      <c r="N342" t="s">
        <v>6178</v>
      </c>
      <c r="O342" t="s">
        <v>2721</v>
      </c>
    </row>
    <row r="343" spans="1:15" x14ac:dyDescent="0.25">
      <c r="A343" t="s">
        <v>549</v>
      </c>
      <c r="B343" t="s">
        <v>3905</v>
      </c>
      <c r="C343">
        <v>616455</v>
      </c>
      <c r="D343" t="s">
        <v>3906</v>
      </c>
      <c r="E343" t="s">
        <v>550</v>
      </c>
      <c r="F343" t="s">
        <v>2721</v>
      </c>
      <c r="G343" t="s">
        <v>1887</v>
      </c>
      <c r="H343" t="s">
        <v>2761</v>
      </c>
      <c r="I343" t="s">
        <v>1887</v>
      </c>
      <c r="J343" t="s">
        <v>1887</v>
      </c>
      <c r="K343">
        <v>9</v>
      </c>
      <c r="L343" t="s">
        <v>2721</v>
      </c>
      <c r="M343" t="s">
        <v>548</v>
      </c>
      <c r="N343" t="s">
        <v>6178</v>
      </c>
      <c r="O343" t="s">
        <v>2721</v>
      </c>
    </row>
    <row r="344" spans="1:15" x14ac:dyDescent="0.25">
      <c r="A344" t="s">
        <v>561</v>
      </c>
      <c r="B344" t="s">
        <v>3907</v>
      </c>
      <c r="C344">
        <v>622402</v>
      </c>
      <c r="D344" t="s">
        <v>3908</v>
      </c>
      <c r="E344" t="s">
        <v>562</v>
      </c>
      <c r="F344" t="s">
        <v>2721</v>
      </c>
      <c r="G344" t="s">
        <v>1887</v>
      </c>
      <c r="H344" t="s">
        <v>2762</v>
      </c>
      <c r="I344" t="s">
        <v>1887</v>
      </c>
      <c r="J344" t="s">
        <v>1887</v>
      </c>
      <c r="K344">
        <v>11</v>
      </c>
      <c r="L344" t="s">
        <v>2721</v>
      </c>
      <c r="M344" t="s">
        <v>560</v>
      </c>
      <c r="N344" t="s">
        <v>6178</v>
      </c>
      <c r="O344" t="s">
        <v>2721</v>
      </c>
    </row>
    <row r="345" spans="1:15" x14ac:dyDescent="0.25">
      <c r="A345" t="s">
        <v>564</v>
      </c>
      <c r="B345" t="s">
        <v>4323</v>
      </c>
      <c r="C345">
        <v>624544</v>
      </c>
      <c r="D345" t="s">
        <v>4324</v>
      </c>
      <c r="E345" t="s">
        <v>565</v>
      </c>
      <c r="F345" t="s">
        <v>2721</v>
      </c>
      <c r="G345" t="s">
        <v>1887</v>
      </c>
      <c r="H345" t="s">
        <v>565</v>
      </c>
      <c r="I345" t="s">
        <v>1887</v>
      </c>
      <c r="J345" t="s">
        <v>1887</v>
      </c>
      <c r="K345">
        <v>13</v>
      </c>
      <c r="L345" t="s">
        <v>6</v>
      </c>
      <c r="M345" t="s">
        <v>563</v>
      </c>
      <c r="N345" t="s">
        <v>6178</v>
      </c>
      <c r="O345" t="s">
        <v>6180</v>
      </c>
    </row>
    <row r="346" spans="1:15" x14ac:dyDescent="0.25">
      <c r="A346" t="s">
        <v>567</v>
      </c>
      <c r="B346" t="s">
        <v>5079</v>
      </c>
      <c r="C346">
        <v>624895</v>
      </c>
      <c r="D346" t="s">
        <v>5080</v>
      </c>
      <c r="E346" t="s">
        <v>568</v>
      </c>
      <c r="F346" t="s">
        <v>2721</v>
      </c>
      <c r="G346" t="s">
        <v>1887</v>
      </c>
      <c r="H346" t="s">
        <v>568</v>
      </c>
      <c r="I346" t="s">
        <v>1887</v>
      </c>
      <c r="J346" t="s">
        <v>1887</v>
      </c>
      <c r="K346">
        <v>4</v>
      </c>
      <c r="L346" t="s">
        <v>36</v>
      </c>
      <c r="M346" t="s">
        <v>566</v>
      </c>
      <c r="N346" t="s">
        <v>6178</v>
      </c>
      <c r="O346" t="s">
        <v>6181</v>
      </c>
    </row>
    <row r="347" spans="1:15" x14ac:dyDescent="0.25">
      <c r="A347" t="s">
        <v>1681</v>
      </c>
      <c r="B347" t="s">
        <v>4981</v>
      </c>
      <c r="C347">
        <v>624920</v>
      </c>
      <c r="D347" t="s">
        <v>4982</v>
      </c>
      <c r="E347" t="s">
        <v>1682</v>
      </c>
      <c r="F347" t="s">
        <v>2721</v>
      </c>
      <c r="G347" t="s">
        <v>1887</v>
      </c>
      <c r="H347" t="s">
        <v>1682</v>
      </c>
      <c r="I347" t="s">
        <v>1887</v>
      </c>
      <c r="J347" t="s">
        <v>2720</v>
      </c>
      <c r="K347">
        <v>4</v>
      </c>
      <c r="L347" t="s">
        <v>36</v>
      </c>
      <c r="M347" t="s">
        <v>1680</v>
      </c>
      <c r="N347" t="s">
        <v>6178</v>
      </c>
      <c r="O347" t="s">
        <v>6181</v>
      </c>
    </row>
    <row r="348" spans="1:15" x14ac:dyDescent="0.25">
      <c r="A348" t="s">
        <v>570</v>
      </c>
      <c r="B348" t="s">
        <v>5081</v>
      </c>
      <c r="C348">
        <v>626675</v>
      </c>
      <c r="D348" t="s">
        <v>5082</v>
      </c>
      <c r="E348" t="s">
        <v>571</v>
      </c>
      <c r="F348" t="s">
        <v>2721</v>
      </c>
      <c r="G348" t="s">
        <v>1887</v>
      </c>
      <c r="H348" t="s">
        <v>571</v>
      </c>
      <c r="I348" t="s">
        <v>1887</v>
      </c>
      <c r="J348" t="s">
        <v>1887</v>
      </c>
      <c r="K348">
        <v>9</v>
      </c>
      <c r="L348" t="s">
        <v>36</v>
      </c>
      <c r="M348" t="s">
        <v>569</v>
      </c>
      <c r="N348" t="s">
        <v>6178</v>
      </c>
      <c r="O348" t="s">
        <v>2721</v>
      </c>
    </row>
    <row r="349" spans="1:15" x14ac:dyDescent="0.25">
      <c r="A349" t="s">
        <v>573</v>
      </c>
      <c r="B349" t="s">
        <v>4325</v>
      </c>
      <c r="C349">
        <v>627838</v>
      </c>
      <c r="D349" t="s">
        <v>4326</v>
      </c>
      <c r="E349" t="s">
        <v>574</v>
      </c>
      <c r="F349" t="s">
        <v>2721</v>
      </c>
      <c r="G349" t="s">
        <v>1887</v>
      </c>
      <c r="H349" t="s">
        <v>574</v>
      </c>
      <c r="I349" t="s">
        <v>1887</v>
      </c>
      <c r="J349" t="s">
        <v>1887</v>
      </c>
      <c r="K349">
        <v>48</v>
      </c>
      <c r="L349" t="s">
        <v>6</v>
      </c>
      <c r="M349" t="s">
        <v>572</v>
      </c>
      <c r="N349" t="s">
        <v>6178</v>
      </c>
      <c r="O349" t="s">
        <v>6180</v>
      </c>
    </row>
    <row r="350" spans="1:15" x14ac:dyDescent="0.25">
      <c r="A350" t="s">
        <v>579</v>
      </c>
      <c r="B350" t="s">
        <v>4327</v>
      </c>
      <c r="C350">
        <v>629505</v>
      </c>
      <c r="D350" t="s">
        <v>4328</v>
      </c>
      <c r="E350" t="s">
        <v>580</v>
      </c>
      <c r="F350" t="s">
        <v>2721</v>
      </c>
      <c r="G350" t="s">
        <v>1887</v>
      </c>
      <c r="H350" t="s">
        <v>580</v>
      </c>
      <c r="I350" t="s">
        <v>1887</v>
      </c>
      <c r="J350" t="s">
        <v>1887</v>
      </c>
      <c r="K350">
        <v>13</v>
      </c>
      <c r="L350" t="s">
        <v>6</v>
      </c>
      <c r="M350" t="s">
        <v>578</v>
      </c>
      <c r="N350" t="s">
        <v>6178</v>
      </c>
      <c r="O350" t="s">
        <v>6180</v>
      </c>
    </row>
    <row r="351" spans="1:15" x14ac:dyDescent="0.25">
      <c r="A351" t="s">
        <v>581</v>
      </c>
      <c r="B351" t="s">
        <v>4329</v>
      </c>
      <c r="C351">
        <v>629594</v>
      </c>
      <c r="D351" t="s">
        <v>4330</v>
      </c>
      <c r="E351" t="s">
        <v>582</v>
      </c>
      <c r="F351" t="s">
        <v>2721</v>
      </c>
      <c r="G351" t="s">
        <v>1887</v>
      </c>
      <c r="H351" t="s">
        <v>582</v>
      </c>
      <c r="I351" t="s">
        <v>1887</v>
      </c>
      <c r="J351" t="s">
        <v>1887</v>
      </c>
      <c r="K351">
        <v>14</v>
      </c>
      <c r="L351" t="s">
        <v>6</v>
      </c>
      <c r="M351" t="s">
        <v>578</v>
      </c>
      <c r="N351" t="s">
        <v>6178</v>
      </c>
      <c r="O351" t="s">
        <v>6180</v>
      </c>
    </row>
    <row r="352" spans="1:15" x14ac:dyDescent="0.25">
      <c r="A352" t="s">
        <v>584</v>
      </c>
      <c r="B352" t="s">
        <v>4331</v>
      </c>
      <c r="C352">
        <v>629629</v>
      </c>
      <c r="D352" t="s">
        <v>4332</v>
      </c>
      <c r="E352" t="s">
        <v>585</v>
      </c>
      <c r="F352" t="s">
        <v>2721</v>
      </c>
      <c r="G352" t="s">
        <v>1887</v>
      </c>
      <c r="H352" t="s">
        <v>585</v>
      </c>
      <c r="I352" t="s">
        <v>1887</v>
      </c>
      <c r="J352" t="s">
        <v>1887</v>
      </c>
      <c r="K352">
        <v>15</v>
      </c>
      <c r="L352" t="s">
        <v>6</v>
      </c>
      <c r="M352" t="s">
        <v>583</v>
      </c>
      <c r="N352" t="s">
        <v>6178</v>
      </c>
      <c r="O352" t="s">
        <v>6180</v>
      </c>
    </row>
    <row r="353" spans="1:19" x14ac:dyDescent="0.25">
      <c r="A353" t="s">
        <v>210</v>
      </c>
      <c r="B353" t="s">
        <v>4333</v>
      </c>
      <c r="C353">
        <v>629732</v>
      </c>
      <c r="D353" t="s">
        <v>4334</v>
      </c>
      <c r="E353" t="s">
        <v>211</v>
      </c>
      <c r="F353" t="s">
        <v>2721</v>
      </c>
      <c r="G353" t="s">
        <v>1887</v>
      </c>
      <c r="H353" t="s">
        <v>2896</v>
      </c>
      <c r="I353" t="s">
        <v>1887</v>
      </c>
      <c r="J353" t="s">
        <v>1887</v>
      </c>
      <c r="K353">
        <v>17</v>
      </c>
      <c r="L353" t="s">
        <v>6</v>
      </c>
      <c r="M353" t="s">
        <v>209</v>
      </c>
      <c r="N353" t="s">
        <v>6178</v>
      </c>
      <c r="O353" t="s">
        <v>6180</v>
      </c>
    </row>
    <row r="354" spans="1:19" x14ac:dyDescent="0.25">
      <c r="A354" t="s">
        <v>587</v>
      </c>
      <c r="B354" t="s">
        <v>5189</v>
      </c>
      <c r="C354">
        <v>629823</v>
      </c>
      <c r="D354" t="s">
        <v>5190</v>
      </c>
      <c r="E354" t="s">
        <v>588</v>
      </c>
      <c r="F354" t="s">
        <v>2721</v>
      </c>
      <c r="G354" t="s">
        <v>2720</v>
      </c>
      <c r="H354" t="s">
        <v>588</v>
      </c>
      <c r="I354" t="s">
        <v>1887</v>
      </c>
      <c r="J354" t="s">
        <v>1887</v>
      </c>
      <c r="K354">
        <v>17</v>
      </c>
      <c r="L354" t="s">
        <v>22</v>
      </c>
      <c r="M354" t="s">
        <v>586</v>
      </c>
      <c r="N354" t="s">
        <v>6178</v>
      </c>
      <c r="O354" t="s">
        <v>2721</v>
      </c>
    </row>
    <row r="355" spans="1:19" x14ac:dyDescent="0.25">
      <c r="A355" t="s">
        <v>589</v>
      </c>
      <c r="B355" t="s">
        <v>4335</v>
      </c>
      <c r="C355">
        <v>629969</v>
      </c>
      <c r="D355" t="s">
        <v>4336</v>
      </c>
      <c r="E355" t="s">
        <v>590</v>
      </c>
      <c r="F355" t="s">
        <v>2721</v>
      </c>
      <c r="G355" t="s">
        <v>1887</v>
      </c>
      <c r="H355" t="s">
        <v>590</v>
      </c>
      <c r="I355" t="s">
        <v>1887</v>
      </c>
      <c r="J355" t="s">
        <v>1887</v>
      </c>
      <c r="K355">
        <v>21</v>
      </c>
      <c r="L355" t="s">
        <v>6</v>
      </c>
      <c r="M355" t="s">
        <v>292</v>
      </c>
      <c r="N355" t="s">
        <v>6178</v>
      </c>
      <c r="O355" t="s">
        <v>6180</v>
      </c>
    </row>
    <row r="356" spans="1:19" x14ac:dyDescent="0.25">
      <c r="A356" t="s">
        <v>2077</v>
      </c>
      <c r="B356" t="s">
        <v>3909</v>
      </c>
      <c r="C356">
        <v>637923</v>
      </c>
      <c r="D356" t="s">
        <v>3910</v>
      </c>
      <c r="E356" t="s">
        <v>2078</v>
      </c>
      <c r="F356" t="s">
        <v>2721</v>
      </c>
      <c r="G356" t="s">
        <v>1887</v>
      </c>
      <c r="H356" t="s">
        <v>2078</v>
      </c>
      <c r="I356" t="s">
        <v>1887</v>
      </c>
      <c r="J356" t="s">
        <v>1887</v>
      </c>
      <c r="K356">
        <v>11</v>
      </c>
      <c r="L356" t="s">
        <v>2721</v>
      </c>
      <c r="M356" t="s">
        <v>2076</v>
      </c>
      <c r="N356" t="s">
        <v>6178</v>
      </c>
      <c r="O356" t="s">
        <v>2721</v>
      </c>
    </row>
    <row r="357" spans="1:19" x14ac:dyDescent="0.25">
      <c r="A357" t="s">
        <v>370</v>
      </c>
      <c r="B357" t="s">
        <v>3545</v>
      </c>
      <c r="C357">
        <v>640675</v>
      </c>
      <c r="D357" t="s">
        <v>3546</v>
      </c>
      <c r="E357" t="s">
        <v>371</v>
      </c>
      <c r="F357" t="s">
        <v>2721</v>
      </c>
      <c r="G357" t="s">
        <v>1887</v>
      </c>
      <c r="H357" t="s">
        <v>3306</v>
      </c>
      <c r="I357" t="s">
        <v>2720</v>
      </c>
      <c r="J357" t="s">
        <v>1887</v>
      </c>
      <c r="K357">
        <v>12</v>
      </c>
      <c r="L357" t="s">
        <v>6</v>
      </c>
      <c r="M357" t="s">
        <v>369</v>
      </c>
      <c r="N357" t="s">
        <v>6178</v>
      </c>
      <c r="O357" t="s">
        <v>6180</v>
      </c>
    </row>
    <row r="358" spans="1:19" x14ac:dyDescent="0.25">
      <c r="A358" t="s">
        <v>283</v>
      </c>
      <c r="B358" t="s">
        <v>3411</v>
      </c>
      <c r="C358">
        <v>650511</v>
      </c>
      <c r="D358" t="s">
        <v>3412</v>
      </c>
      <c r="E358" t="s">
        <v>284</v>
      </c>
      <c r="F358" t="s">
        <v>2721</v>
      </c>
      <c r="G358" t="s">
        <v>1887</v>
      </c>
      <c r="H358" t="s">
        <v>3249</v>
      </c>
      <c r="I358" t="s">
        <v>2720</v>
      </c>
      <c r="J358" t="s">
        <v>1887</v>
      </c>
      <c r="K358">
        <v>17</v>
      </c>
      <c r="L358" t="s">
        <v>2721</v>
      </c>
      <c r="M358" t="s">
        <v>282</v>
      </c>
      <c r="N358" t="s">
        <v>6178</v>
      </c>
      <c r="O358" t="s">
        <v>2721</v>
      </c>
    </row>
    <row r="359" spans="1:19" x14ac:dyDescent="0.25">
      <c r="A359" t="s">
        <v>286</v>
      </c>
      <c r="B359" t="s">
        <v>3547</v>
      </c>
      <c r="C359">
        <v>657272</v>
      </c>
      <c r="D359" t="s">
        <v>3548</v>
      </c>
      <c r="E359" t="s">
        <v>287</v>
      </c>
      <c r="F359" t="s">
        <v>2721</v>
      </c>
      <c r="G359" t="s">
        <v>1887</v>
      </c>
      <c r="H359" t="s">
        <v>3307</v>
      </c>
      <c r="I359" t="s">
        <v>2720</v>
      </c>
      <c r="J359" t="s">
        <v>1887</v>
      </c>
      <c r="K359">
        <v>15</v>
      </c>
      <c r="L359" t="s">
        <v>6</v>
      </c>
      <c r="M359" t="s">
        <v>285</v>
      </c>
      <c r="N359" t="s">
        <v>6178</v>
      </c>
      <c r="O359" t="s">
        <v>6180</v>
      </c>
    </row>
    <row r="360" spans="1:19" x14ac:dyDescent="0.25">
      <c r="A360" t="s">
        <v>289</v>
      </c>
      <c r="B360" t="s">
        <v>3549</v>
      </c>
      <c r="C360">
        <v>657841</v>
      </c>
      <c r="D360" t="s">
        <v>3550</v>
      </c>
      <c r="E360" t="s">
        <v>290</v>
      </c>
      <c r="F360" t="s">
        <v>2721</v>
      </c>
      <c r="G360" t="s">
        <v>1887</v>
      </c>
      <c r="H360" t="s">
        <v>3308</v>
      </c>
      <c r="I360" t="s">
        <v>2720</v>
      </c>
      <c r="J360" t="s">
        <v>1887</v>
      </c>
      <c r="K360">
        <v>21</v>
      </c>
      <c r="L360" t="s">
        <v>6</v>
      </c>
      <c r="M360" t="s">
        <v>288</v>
      </c>
      <c r="N360" t="s">
        <v>6178</v>
      </c>
      <c r="O360" t="s">
        <v>6180</v>
      </c>
    </row>
    <row r="361" spans="1:19" x14ac:dyDescent="0.25">
      <c r="A361" t="s">
        <v>293</v>
      </c>
      <c r="B361" t="s">
        <v>4337</v>
      </c>
      <c r="C361">
        <v>661198</v>
      </c>
      <c r="D361" t="s">
        <v>4338</v>
      </c>
      <c r="E361" t="s">
        <v>294</v>
      </c>
      <c r="F361" t="s">
        <v>2721</v>
      </c>
      <c r="G361" t="s">
        <v>1887</v>
      </c>
      <c r="H361" t="s">
        <v>294</v>
      </c>
      <c r="I361" t="s">
        <v>1887</v>
      </c>
      <c r="J361" t="s">
        <v>1887</v>
      </c>
      <c r="K361">
        <v>23</v>
      </c>
      <c r="L361" t="s">
        <v>6</v>
      </c>
      <c r="M361" t="s">
        <v>292</v>
      </c>
      <c r="N361" t="s">
        <v>6178</v>
      </c>
      <c r="O361" t="s">
        <v>6180</v>
      </c>
      <c r="R361" s="4"/>
      <c r="S361" s="4"/>
    </row>
    <row r="362" spans="1:19" x14ac:dyDescent="0.25">
      <c r="A362" t="s">
        <v>223</v>
      </c>
      <c r="B362" t="s">
        <v>4339</v>
      </c>
      <c r="C362">
        <v>682019</v>
      </c>
      <c r="D362" t="s">
        <v>4340</v>
      </c>
      <c r="E362" t="s">
        <v>224</v>
      </c>
      <c r="F362" t="s">
        <v>2721</v>
      </c>
      <c r="G362" t="s">
        <v>1887</v>
      </c>
      <c r="H362" t="s">
        <v>224</v>
      </c>
      <c r="I362" t="s">
        <v>1887</v>
      </c>
      <c r="J362" t="s">
        <v>1887</v>
      </c>
      <c r="K362">
        <v>24</v>
      </c>
      <c r="L362" t="s">
        <v>6</v>
      </c>
      <c r="M362" t="s">
        <v>222</v>
      </c>
      <c r="N362" t="s">
        <v>6178</v>
      </c>
      <c r="O362" t="s">
        <v>6180</v>
      </c>
    </row>
    <row r="363" spans="1:19" x14ac:dyDescent="0.25">
      <c r="A363" t="s">
        <v>226</v>
      </c>
      <c r="B363" t="s">
        <v>4341</v>
      </c>
      <c r="C363">
        <v>682097</v>
      </c>
      <c r="D363" t="s">
        <v>4342</v>
      </c>
      <c r="E363" t="s">
        <v>227</v>
      </c>
      <c r="F363" t="s">
        <v>2721</v>
      </c>
      <c r="G363" t="s">
        <v>1887</v>
      </c>
      <c r="H363" t="s">
        <v>2897</v>
      </c>
      <c r="I363" t="s">
        <v>1887</v>
      </c>
      <c r="J363" t="s">
        <v>1887</v>
      </c>
      <c r="K363">
        <v>21</v>
      </c>
      <c r="L363" t="s">
        <v>6</v>
      </c>
      <c r="M363" t="s">
        <v>225</v>
      </c>
      <c r="N363" t="s">
        <v>6178</v>
      </c>
      <c r="O363" t="s">
        <v>6180</v>
      </c>
    </row>
    <row r="364" spans="1:19" x14ac:dyDescent="0.25">
      <c r="A364" t="s">
        <v>2093</v>
      </c>
      <c r="B364" t="s">
        <v>5083</v>
      </c>
      <c r="C364">
        <v>693232</v>
      </c>
      <c r="D364" t="s">
        <v>5084</v>
      </c>
      <c r="E364" t="s">
        <v>2094</v>
      </c>
      <c r="F364" t="s">
        <v>2721</v>
      </c>
      <c r="G364" t="s">
        <v>1887</v>
      </c>
      <c r="H364" t="s">
        <v>3129</v>
      </c>
      <c r="I364" t="s">
        <v>1887</v>
      </c>
      <c r="J364" t="s">
        <v>1887</v>
      </c>
      <c r="K364">
        <v>22</v>
      </c>
      <c r="L364" t="s">
        <v>36</v>
      </c>
      <c r="M364" t="s">
        <v>869</v>
      </c>
      <c r="N364" t="s">
        <v>6178</v>
      </c>
      <c r="O364" t="s">
        <v>2721</v>
      </c>
    </row>
    <row r="365" spans="1:19" x14ac:dyDescent="0.25">
      <c r="A365" t="s">
        <v>1683</v>
      </c>
      <c r="B365" t="s">
        <v>4343</v>
      </c>
      <c r="C365">
        <v>693367</v>
      </c>
      <c r="D365" t="s">
        <v>4344</v>
      </c>
      <c r="E365" t="s">
        <v>1684</v>
      </c>
      <c r="F365" t="s">
        <v>2721</v>
      </c>
      <c r="G365" t="s">
        <v>1887</v>
      </c>
      <c r="H365" t="s">
        <v>1684</v>
      </c>
      <c r="I365" t="s">
        <v>1887</v>
      </c>
      <c r="J365" t="s">
        <v>1887</v>
      </c>
      <c r="K365">
        <v>53</v>
      </c>
      <c r="L365" t="s">
        <v>6</v>
      </c>
      <c r="M365" t="s">
        <v>776</v>
      </c>
      <c r="N365" t="s">
        <v>6178</v>
      </c>
      <c r="O365" t="s">
        <v>6180</v>
      </c>
    </row>
    <row r="366" spans="1:19" x14ac:dyDescent="0.25">
      <c r="A366" t="s">
        <v>2088</v>
      </c>
      <c r="B366" t="s">
        <v>3911</v>
      </c>
      <c r="C366">
        <v>693572</v>
      </c>
      <c r="D366" t="s">
        <v>3912</v>
      </c>
      <c r="E366" t="s">
        <v>2089</v>
      </c>
      <c r="F366" t="s">
        <v>2721</v>
      </c>
      <c r="G366" t="s">
        <v>1887</v>
      </c>
      <c r="H366" t="s">
        <v>2763</v>
      </c>
      <c r="I366" t="s">
        <v>1887</v>
      </c>
      <c r="J366" t="s">
        <v>1887</v>
      </c>
      <c r="K366">
        <v>18</v>
      </c>
      <c r="L366" t="s">
        <v>2721</v>
      </c>
      <c r="M366" t="s">
        <v>2087</v>
      </c>
      <c r="N366" t="s">
        <v>6178</v>
      </c>
      <c r="O366" t="s">
        <v>2721</v>
      </c>
    </row>
    <row r="367" spans="1:19" x14ac:dyDescent="0.25">
      <c r="A367" t="s">
        <v>2091</v>
      </c>
      <c r="B367" t="s">
        <v>4345</v>
      </c>
      <c r="C367">
        <v>696297</v>
      </c>
      <c r="D367" t="s">
        <v>4346</v>
      </c>
      <c r="E367" t="s">
        <v>2092</v>
      </c>
      <c r="F367" t="s">
        <v>2721</v>
      </c>
      <c r="G367" t="s">
        <v>1887</v>
      </c>
      <c r="H367" t="s">
        <v>2092</v>
      </c>
      <c r="I367" t="s">
        <v>1887</v>
      </c>
      <c r="J367" t="s">
        <v>1887</v>
      </c>
      <c r="K367">
        <v>13</v>
      </c>
      <c r="L367" t="s">
        <v>6</v>
      </c>
      <c r="M367" t="s">
        <v>2090</v>
      </c>
      <c r="N367" t="s">
        <v>6178</v>
      </c>
      <c r="O367" t="s">
        <v>6180</v>
      </c>
    </row>
    <row r="368" spans="1:19" x14ac:dyDescent="0.25">
      <c r="A368" t="s">
        <v>2635</v>
      </c>
      <c r="B368" t="s">
        <v>3913</v>
      </c>
      <c r="C368">
        <v>700130</v>
      </c>
      <c r="D368" t="s">
        <v>3914</v>
      </c>
      <c r="E368" t="s">
        <v>2636</v>
      </c>
      <c r="F368" t="s">
        <v>2721</v>
      </c>
      <c r="G368" t="s">
        <v>1887</v>
      </c>
      <c r="H368" t="s">
        <v>2764</v>
      </c>
      <c r="I368" t="s">
        <v>1887</v>
      </c>
      <c r="J368" t="s">
        <v>1887</v>
      </c>
      <c r="K368">
        <v>19</v>
      </c>
      <c r="L368" t="s">
        <v>2721</v>
      </c>
      <c r="M368" t="s">
        <v>2634</v>
      </c>
      <c r="N368" t="s">
        <v>6178</v>
      </c>
      <c r="O368" t="s">
        <v>2721</v>
      </c>
    </row>
    <row r="369" spans="1:15" x14ac:dyDescent="0.25">
      <c r="A369" t="s">
        <v>2224</v>
      </c>
      <c r="B369" t="s">
        <v>4347</v>
      </c>
      <c r="C369">
        <v>762129</v>
      </c>
      <c r="D369" t="s">
        <v>4348</v>
      </c>
      <c r="E369" t="s">
        <v>2225</v>
      </c>
      <c r="F369" t="s">
        <v>2721</v>
      </c>
      <c r="G369" t="s">
        <v>1887</v>
      </c>
      <c r="H369" t="s">
        <v>2225</v>
      </c>
      <c r="I369" t="s">
        <v>1887</v>
      </c>
      <c r="J369" t="s">
        <v>1887</v>
      </c>
      <c r="K369">
        <v>30</v>
      </c>
      <c r="L369" t="s">
        <v>6</v>
      </c>
      <c r="M369" t="s">
        <v>2223</v>
      </c>
      <c r="N369" t="s">
        <v>6178</v>
      </c>
      <c r="O369" t="s">
        <v>6180</v>
      </c>
    </row>
    <row r="370" spans="1:15" x14ac:dyDescent="0.25">
      <c r="A370" t="s">
        <v>2229</v>
      </c>
      <c r="B370" t="s">
        <v>4349</v>
      </c>
      <c r="C370">
        <v>763699</v>
      </c>
      <c r="D370" t="s">
        <v>4350</v>
      </c>
      <c r="E370" t="s">
        <v>2230</v>
      </c>
      <c r="F370" t="s">
        <v>2721</v>
      </c>
      <c r="G370" t="s">
        <v>1887</v>
      </c>
      <c r="H370" t="s">
        <v>2230</v>
      </c>
      <c r="I370" t="s">
        <v>1887</v>
      </c>
      <c r="J370" t="s">
        <v>1887</v>
      </c>
      <c r="K370">
        <v>13</v>
      </c>
      <c r="L370" t="s">
        <v>6</v>
      </c>
      <c r="M370" t="s">
        <v>2228</v>
      </c>
      <c r="N370" t="s">
        <v>6178</v>
      </c>
      <c r="O370" t="s">
        <v>6180</v>
      </c>
    </row>
    <row r="371" spans="1:15" x14ac:dyDescent="0.25">
      <c r="A371" t="s">
        <v>2237</v>
      </c>
      <c r="B371" t="s">
        <v>4351</v>
      </c>
      <c r="C371">
        <v>764998</v>
      </c>
      <c r="D371" t="s">
        <v>4352</v>
      </c>
      <c r="E371" t="s">
        <v>2238</v>
      </c>
      <c r="F371" t="s">
        <v>2721</v>
      </c>
      <c r="G371" t="s">
        <v>1887</v>
      </c>
      <c r="H371" t="s">
        <v>2238</v>
      </c>
      <c r="I371" t="s">
        <v>1887</v>
      </c>
      <c r="J371" t="s">
        <v>1887</v>
      </c>
      <c r="K371">
        <v>13</v>
      </c>
      <c r="L371" t="s">
        <v>6</v>
      </c>
      <c r="M371" t="s">
        <v>2236</v>
      </c>
      <c r="N371" t="s">
        <v>6178</v>
      </c>
      <c r="O371" t="s">
        <v>6180</v>
      </c>
    </row>
    <row r="372" spans="1:15" x14ac:dyDescent="0.25">
      <c r="A372" t="s">
        <v>2249</v>
      </c>
      <c r="B372" t="s">
        <v>4909</v>
      </c>
      <c r="C372">
        <v>766096</v>
      </c>
      <c r="D372" t="s">
        <v>4910</v>
      </c>
      <c r="E372" t="s">
        <v>2250</v>
      </c>
      <c r="F372" t="s">
        <v>2721</v>
      </c>
      <c r="G372" t="s">
        <v>1887</v>
      </c>
      <c r="H372" t="s">
        <v>2250</v>
      </c>
      <c r="I372" t="s">
        <v>1887</v>
      </c>
      <c r="J372" t="s">
        <v>1887</v>
      </c>
      <c r="K372">
        <v>10</v>
      </c>
      <c r="L372" t="s">
        <v>29</v>
      </c>
      <c r="M372" t="s">
        <v>2248</v>
      </c>
      <c r="N372" t="s">
        <v>6178</v>
      </c>
      <c r="O372" t="s">
        <v>6182</v>
      </c>
    </row>
    <row r="373" spans="1:15" x14ac:dyDescent="0.25">
      <c r="A373" t="s">
        <v>2261</v>
      </c>
      <c r="B373" t="s">
        <v>5085</v>
      </c>
      <c r="C373">
        <v>770354</v>
      </c>
      <c r="D373" t="s">
        <v>5086</v>
      </c>
      <c r="E373" t="s">
        <v>2262</v>
      </c>
      <c r="F373" t="s">
        <v>2721</v>
      </c>
      <c r="G373" t="s">
        <v>1887</v>
      </c>
      <c r="H373" t="s">
        <v>3130</v>
      </c>
      <c r="I373" t="s">
        <v>1887</v>
      </c>
      <c r="J373" t="s">
        <v>1887</v>
      </c>
      <c r="K373">
        <v>15</v>
      </c>
      <c r="L373" t="s">
        <v>36</v>
      </c>
      <c r="M373" t="s">
        <v>2260</v>
      </c>
      <c r="N373" t="s">
        <v>6178</v>
      </c>
      <c r="O373" t="s">
        <v>6182</v>
      </c>
    </row>
    <row r="374" spans="1:15" x14ac:dyDescent="0.25">
      <c r="A374" t="s">
        <v>2332</v>
      </c>
      <c r="B374" t="s">
        <v>3551</v>
      </c>
      <c r="C374">
        <v>813934</v>
      </c>
      <c r="D374" t="s">
        <v>3552</v>
      </c>
      <c r="E374" t="s">
        <v>3332</v>
      </c>
      <c r="F374" t="s">
        <v>2721</v>
      </c>
      <c r="G374" t="s">
        <v>1887</v>
      </c>
      <c r="H374" t="s">
        <v>3332</v>
      </c>
      <c r="I374" t="s">
        <v>2720</v>
      </c>
      <c r="J374" t="s">
        <v>1887</v>
      </c>
      <c r="K374">
        <v>26</v>
      </c>
      <c r="L374" t="s">
        <v>6</v>
      </c>
      <c r="M374" t="s">
        <v>2331</v>
      </c>
      <c r="N374" t="s">
        <v>6178</v>
      </c>
      <c r="O374" t="s">
        <v>6180</v>
      </c>
    </row>
    <row r="375" spans="1:15" x14ac:dyDescent="0.25">
      <c r="A375" t="s">
        <v>2333</v>
      </c>
      <c r="B375" t="s">
        <v>3553</v>
      </c>
      <c r="C375">
        <v>813945</v>
      </c>
      <c r="D375" t="s">
        <v>3554</v>
      </c>
      <c r="E375" t="s">
        <v>2334</v>
      </c>
      <c r="F375" t="s">
        <v>2721</v>
      </c>
      <c r="G375" t="s">
        <v>1887</v>
      </c>
      <c r="H375" t="s">
        <v>3309</v>
      </c>
      <c r="I375" t="s">
        <v>2720</v>
      </c>
      <c r="J375" t="s">
        <v>1887</v>
      </c>
      <c r="K375">
        <v>26</v>
      </c>
      <c r="L375" t="s">
        <v>6</v>
      </c>
      <c r="M375" t="s">
        <v>215</v>
      </c>
      <c r="N375" t="s">
        <v>6178</v>
      </c>
      <c r="O375" t="s">
        <v>6180</v>
      </c>
    </row>
    <row r="376" spans="1:15" x14ac:dyDescent="0.25">
      <c r="A376" t="s">
        <v>2336</v>
      </c>
      <c r="B376" t="s">
        <v>3555</v>
      </c>
      <c r="C376">
        <v>814891</v>
      </c>
      <c r="D376" t="s">
        <v>3556</v>
      </c>
      <c r="E376" t="s">
        <v>2337</v>
      </c>
      <c r="F376" t="s">
        <v>2720</v>
      </c>
      <c r="G376" t="s">
        <v>1887</v>
      </c>
      <c r="H376" t="s">
        <v>3310</v>
      </c>
      <c r="I376" t="s">
        <v>2720</v>
      </c>
      <c r="J376" t="s">
        <v>1887</v>
      </c>
      <c r="K376">
        <v>12</v>
      </c>
      <c r="L376" t="s">
        <v>6</v>
      </c>
      <c r="M376" t="s">
        <v>2335</v>
      </c>
      <c r="N376" t="s">
        <v>6178</v>
      </c>
      <c r="O376" t="s">
        <v>6180</v>
      </c>
    </row>
    <row r="377" spans="1:15" x14ac:dyDescent="0.25">
      <c r="A377" t="s">
        <v>2339</v>
      </c>
      <c r="B377" t="s">
        <v>5087</v>
      </c>
      <c r="C377">
        <v>818086</v>
      </c>
      <c r="D377" t="s">
        <v>5088</v>
      </c>
      <c r="E377" t="s">
        <v>2340</v>
      </c>
      <c r="F377" t="s">
        <v>2721</v>
      </c>
      <c r="G377" t="s">
        <v>1887</v>
      </c>
      <c r="H377" t="s">
        <v>2340</v>
      </c>
      <c r="I377" t="s">
        <v>1887</v>
      </c>
      <c r="J377" t="s">
        <v>1887</v>
      </c>
      <c r="K377">
        <v>16</v>
      </c>
      <c r="L377" t="s">
        <v>36</v>
      </c>
      <c r="M377" t="s">
        <v>2338</v>
      </c>
      <c r="N377" t="s">
        <v>6178</v>
      </c>
      <c r="O377" t="s">
        <v>6182</v>
      </c>
    </row>
    <row r="378" spans="1:15" x14ac:dyDescent="0.25">
      <c r="A378" t="s">
        <v>2342</v>
      </c>
      <c r="B378" t="s">
        <v>4911</v>
      </c>
      <c r="C378">
        <v>821385</v>
      </c>
      <c r="D378" t="s">
        <v>4912</v>
      </c>
      <c r="E378" t="s">
        <v>2343</v>
      </c>
      <c r="F378" t="s">
        <v>2721</v>
      </c>
      <c r="G378" t="s">
        <v>1887</v>
      </c>
      <c r="H378" t="s">
        <v>3085</v>
      </c>
      <c r="I378" t="s">
        <v>1887</v>
      </c>
      <c r="J378" t="s">
        <v>1887</v>
      </c>
      <c r="K378">
        <v>24</v>
      </c>
      <c r="L378" t="s">
        <v>29</v>
      </c>
      <c r="M378" t="s">
        <v>2341</v>
      </c>
      <c r="N378" t="s">
        <v>6178</v>
      </c>
      <c r="O378" t="s">
        <v>6182</v>
      </c>
    </row>
    <row r="379" spans="1:15" x14ac:dyDescent="0.25">
      <c r="A379" t="s">
        <v>2638</v>
      </c>
      <c r="B379" t="s">
        <v>4913</v>
      </c>
      <c r="C379">
        <v>822060</v>
      </c>
      <c r="D379" t="s">
        <v>4914</v>
      </c>
      <c r="E379" t="s">
        <v>2639</v>
      </c>
      <c r="F379" t="s">
        <v>2721</v>
      </c>
      <c r="G379" t="s">
        <v>1887</v>
      </c>
      <c r="H379" t="s">
        <v>3086</v>
      </c>
      <c r="I379" t="s">
        <v>1887</v>
      </c>
      <c r="J379" t="s">
        <v>1887</v>
      </c>
      <c r="K379">
        <v>16</v>
      </c>
      <c r="L379" t="s">
        <v>29</v>
      </c>
      <c r="M379" t="s">
        <v>2637</v>
      </c>
      <c r="N379" t="s">
        <v>6178</v>
      </c>
      <c r="O379" t="s">
        <v>6182</v>
      </c>
    </row>
    <row r="380" spans="1:15" x14ac:dyDescent="0.25">
      <c r="A380" t="s">
        <v>1898</v>
      </c>
      <c r="B380" t="s">
        <v>3915</v>
      </c>
      <c r="C380">
        <v>830137</v>
      </c>
      <c r="D380" t="s">
        <v>3916</v>
      </c>
      <c r="E380" t="s">
        <v>1899</v>
      </c>
      <c r="F380" t="s">
        <v>2721</v>
      </c>
      <c r="G380" t="s">
        <v>1887</v>
      </c>
      <c r="H380" t="s">
        <v>2765</v>
      </c>
      <c r="I380" t="s">
        <v>1887</v>
      </c>
      <c r="J380" t="s">
        <v>1887</v>
      </c>
      <c r="K380">
        <v>16</v>
      </c>
      <c r="L380" t="s">
        <v>2721</v>
      </c>
      <c r="M380" t="s">
        <v>1897</v>
      </c>
      <c r="N380" t="s">
        <v>6178</v>
      </c>
      <c r="O380" t="s">
        <v>2721</v>
      </c>
    </row>
    <row r="381" spans="1:15" x14ac:dyDescent="0.25">
      <c r="A381" t="s">
        <v>2345</v>
      </c>
      <c r="B381" t="s">
        <v>4353</v>
      </c>
      <c r="C381">
        <v>834128</v>
      </c>
      <c r="D381" t="s">
        <v>4354</v>
      </c>
      <c r="E381" t="s">
        <v>2346</v>
      </c>
      <c r="F381" t="s">
        <v>2721</v>
      </c>
      <c r="G381" t="s">
        <v>1887</v>
      </c>
      <c r="H381" t="s">
        <v>2898</v>
      </c>
      <c r="I381" t="s">
        <v>1887</v>
      </c>
      <c r="J381" t="s">
        <v>1887</v>
      </c>
      <c r="K381">
        <v>23</v>
      </c>
      <c r="L381" t="s">
        <v>6</v>
      </c>
      <c r="M381" t="s">
        <v>2344</v>
      </c>
      <c r="N381" t="s">
        <v>6178</v>
      </c>
      <c r="O381" t="s">
        <v>6180</v>
      </c>
    </row>
    <row r="382" spans="1:15" x14ac:dyDescent="0.25">
      <c r="A382" t="s">
        <v>2351</v>
      </c>
      <c r="B382" t="s">
        <v>4355</v>
      </c>
      <c r="C382">
        <v>839907</v>
      </c>
      <c r="D382" t="s">
        <v>4356</v>
      </c>
      <c r="E382" t="s">
        <v>2352</v>
      </c>
      <c r="F382" t="s">
        <v>2721</v>
      </c>
      <c r="G382" t="s">
        <v>1887</v>
      </c>
      <c r="H382" t="s">
        <v>2899</v>
      </c>
      <c r="I382" t="s">
        <v>1887</v>
      </c>
      <c r="J382" t="s">
        <v>1887</v>
      </c>
      <c r="K382">
        <v>31</v>
      </c>
      <c r="L382" t="s">
        <v>6</v>
      </c>
      <c r="M382" t="s">
        <v>2350</v>
      </c>
      <c r="N382" t="s">
        <v>6178</v>
      </c>
      <c r="O382" t="s">
        <v>6180</v>
      </c>
    </row>
    <row r="383" spans="1:15" x14ac:dyDescent="0.25">
      <c r="A383" t="s">
        <v>2354</v>
      </c>
      <c r="B383" t="s">
        <v>4357</v>
      </c>
      <c r="C383">
        <v>840653</v>
      </c>
      <c r="D383" t="s">
        <v>4358</v>
      </c>
      <c r="E383" t="s">
        <v>2355</v>
      </c>
      <c r="F383" t="s">
        <v>2721</v>
      </c>
      <c r="G383" t="s">
        <v>1887</v>
      </c>
      <c r="H383" t="s">
        <v>2900</v>
      </c>
      <c r="I383" t="s">
        <v>1887</v>
      </c>
      <c r="J383" t="s">
        <v>1887</v>
      </c>
      <c r="K383">
        <v>30</v>
      </c>
      <c r="L383" t="s">
        <v>6</v>
      </c>
      <c r="M383" t="s">
        <v>2353</v>
      </c>
      <c r="N383" t="s">
        <v>6178</v>
      </c>
      <c r="O383" t="s">
        <v>6180</v>
      </c>
    </row>
    <row r="384" spans="1:15" x14ac:dyDescent="0.25">
      <c r="A384" t="s">
        <v>1903</v>
      </c>
      <c r="B384" t="s">
        <v>5089</v>
      </c>
      <c r="C384">
        <v>867130</v>
      </c>
      <c r="D384" t="s">
        <v>5090</v>
      </c>
      <c r="E384" t="s">
        <v>1904</v>
      </c>
      <c r="F384" t="s">
        <v>2721</v>
      </c>
      <c r="G384" t="s">
        <v>1887</v>
      </c>
      <c r="H384" t="s">
        <v>1904</v>
      </c>
      <c r="I384" t="s">
        <v>1887</v>
      </c>
      <c r="J384" t="s">
        <v>1887</v>
      </c>
      <c r="K384">
        <v>22</v>
      </c>
      <c r="L384" t="s">
        <v>36</v>
      </c>
      <c r="M384" t="s">
        <v>1902</v>
      </c>
      <c r="N384" t="s">
        <v>6178</v>
      </c>
      <c r="O384" t="s">
        <v>6182</v>
      </c>
    </row>
    <row r="385" spans="1:15" x14ac:dyDescent="0.25">
      <c r="A385" t="s">
        <v>2360</v>
      </c>
      <c r="B385" t="s">
        <v>4019</v>
      </c>
      <c r="C385">
        <v>868859</v>
      </c>
      <c r="D385" t="s">
        <v>4020</v>
      </c>
      <c r="E385" t="s">
        <v>3165</v>
      </c>
      <c r="F385" t="s">
        <v>2721</v>
      </c>
      <c r="G385" t="s">
        <v>1887</v>
      </c>
      <c r="H385" t="s">
        <v>3165</v>
      </c>
      <c r="I385" t="s">
        <v>1887</v>
      </c>
      <c r="J385" t="s">
        <v>2720</v>
      </c>
      <c r="K385">
        <v>12</v>
      </c>
      <c r="L385" t="s">
        <v>6</v>
      </c>
      <c r="M385" t="s">
        <v>2359</v>
      </c>
      <c r="N385" t="s">
        <v>6178</v>
      </c>
      <c r="O385" t="s">
        <v>6180</v>
      </c>
    </row>
    <row r="386" spans="1:15" x14ac:dyDescent="0.25">
      <c r="A386" t="s">
        <v>1906</v>
      </c>
      <c r="B386" t="s">
        <v>3917</v>
      </c>
      <c r="C386">
        <v>870086</v>
      </c>
      <c r="D386" t="s">
        <v>3918</v>
      </c>
      <c r="E386" t="s">
        <v>1907</v>
      </c>
      <c r="F386" t="s">
        <v>2721</v>
      </c>
      <c r="G386" t="s">
        <v>1887</v>
      </c>
      <c r="H386" t="s">
        <v>1907</v>
      </c>
      <c r="I386" t="s">
        <v>1887</v>
      </c>
      <c r="J386" t="s">
        <v>1887</v>
      </c>
      <c r="K386">
        <v>24</v>
      </c>
      <c r="L386" t="s">
        <v>2721</v>
      </c>
      <c r="M386" t="s">
        <v>1905</v>
      </c>
      <c r="N386" t="s">
        <v>6178</v>
      </c>
      <c r="O386" t="s">
        <v>2721</v>
      </c>
    </row>
    <row r="387" spans="1:15" x14ac:dyDescent="0.25">
      <c r="A387" t="s">
        <v>1621</v>
      </c>
      <c r="B387" t="s">
        <v>4359</v>
      </c>
      <c r="C387">
        <v>872059</v>
      </c>
      <c r="D387" t="s">
        <v>4360</v>
      </c>
      <c r="E387" t="s">
        <v>1622</v>
      </c>
      <c r="F387" t="s">
        <v>2721</v>
      </c>
      <c r="G387" t="s">
        <v>1887</v>
      </c>
      <c r="H387" t="s">
        <v>2901</v>
      </c>
      <c r="I387" t="s">
        <v>1887</v>
      </c>
      <c r="J387" t="s">
        <v>1887</v>
      </c>
      <c r="K387">
        <v>11</v>
      </c>
      <c r="L387" t="s">
        <v>6</v>
      </c>
      <c r="M387" t="s">
        <v>528</v>
      </c>
      <c r="N387" t="s">
        <v>6178</v>
      </c>
      <c r="O387" t="s">
        <v>6180</v>
      </c>
    </row>
    <row r="388" spans="1:15" x14ac:dyDescent="0.25">
      <c r="A388" t="s">
        <v>2368</v>
      </c>
      <c r="B388" t="s">
        <v>3373</v>
      </c>
      <c r="C388">
        <v>917613</v>
      </c>
      <c r="D388" t="s">
        <v>3374</v>
      </c>
      <c r="E388" t="s">
        <v>2369</v>
      </c>
      <c r="F388" t="s">
        <v>2721</v>
      </c>
      <c r="G388" t="s">
        <v>2720</v>
      </c>
      <c r="H388" t="s">
        <v>3240</v>
      </c>
      <c r="I388" t="s">
        <v>2720</v>
      </c>
      <c r="J388" t="s">
        <v>2720</v>
      </c>
      <c r="K388">
        <v>15</v>
      </c>
      <c r="L388" t="s">
        <v>2721</v>
      </c>
      <c r="M388" t="s">
        <v>2367</v>
      </c>
      <c r="N388" t="s">
        <v>6178</v>
      </c>
      <c r="O388" t="s">
        <v>2721</v>
      </c>
    </row>
    <row r="389" spans="1:15" x14ac:dyDescent="0.25">
      <c r="A389" t="s">
        <v>2594</v>
      </c>
      <c r="B389" t="s">
        <v>4915</v>
      </c>
      <c r="C389">
        <v>919302</v>
      </c>
      <c r="D389" t="s">
        <v>4916</v>
      </c>
      <c r="E389" t="s">
        <v>2595</v>
      </c>
      <c r="F389" t="s">
        <v>2721</v>
      </c>
      <c r="G389" t="s">
        <v>2720</v>
      </c>
      <c r="H389" t="s">
        <v>2595</v>
      </c>
      <c r="I389" t="s">
        <v>1887</v>
      </c>
      <c r="J389" t="s">
        <v>1887</v>
      </c>
      <c r="K389">
        <v>21</v>
      </c>
      <c r="L389" t="s">
        <v>29</v>
      </c>
      <c r="M389" t="s">
        <v>2593</v>
      </c>
      <c r="N389" t="s">
        <v>6178</v>
      </c>
      <c r="O389" t="s">
        <v>2721</v>
      </c>
    </row>
    <row r="390" spans="1:15" x14ac:dyDescent="0.25">
      <c r="A390" t="s">
        <v>2371</v>
      </c>
      <c r="B390" t="s">
        <v>4361</v>
      </c>
      <c r="C390">
        <v>924425</v>
      </c>
      <c r="D390" t="s">
        <v>4362</v>
      </c>
      <c r="E390" t="s">
        <v>2372</v>
      </c>
      <c r="F390" t="s">
        <v>2721</v>
      </c>
      <c r="G390" t="s">
        <v>1887</v>
      </c>
      <c r="H390" t="s">
        <v>2372</v>
      </c>
      <c r="I390" t="s">
        <v>1887</v>
      </c>
      <c r="J390" t="s">
        <v>1887</v>
      </c>
      <c r="K390">
        <v>11</v>
      </c>
      <c r="L390" t="s">
        <v>6</v>
      </c>
      <c r="M390" t="s">
        <v>2370</v>
      </c>
      <c r="N390" t="s">
        <v>6178</v>
      </c>
      <c r="O390" t="s">
        <v>6180</v>
      </c>
    </row>
    <row r="391" spans="1:15" x14ac:dyDescent="0.25">
      <c r="A391" t="s">
        <v>2374</v>
      </c>
      <c r="B391" t="s">
        <v>4363</v>
      </c>
      <c r="C391">
        <v>924889</v>
      </c>
      <c r="D391" t="s">
        <v>4364</v>
      </c>
      <c r="E391" t="s">
        <v>2375</v>
      </c>
      <c r="F391" t="s">
        <v>2721</v>
      </c>
      <c r="G391" t="s">
        <v>1887</v>
      </c>
      <c r="H391" t="s">
        <v>2375</v>
      </c>
      <c r="I391" t="s">
        <v>1887</v>
      </c>
      <c r="J391" t="s">
        <v>1887</v>
      </c>
      <c r="K391">
        <v>24</v>
      </c>
      <c r="L391" t="s">
        <v>6</v>
      </c>
      <c r="M391" t="s">
        <v>2373</v>
      </c>
      <c r="N391" t="s">
        <v>6178</v>
      </c>
      <c r="O391" t="s">
        <v>6180</v>
      </c>
    </row>
    <row r="392" spans="1:15" x14ac:dyDescent="0.25">
      <c r="A392" t="s">
        <v>2377</v>
      </c>
      <c r="B392" t="s">
        <v>4917</v>
      </c>
      <c r="C392">
        <v>926636</v>
      </c>
      <c r="D392" t="s">
        <v>4918</v>
      </c>
      <c r="E392" t="s">
        <v>2378</v>
      </c>
      <c r="F392" t="s">
        <v>2721</v>
      </c>
      <c r="G392" t="s">
        <v>1887</v>
      </c>
      <c r="H392" t="s">
        <v>2378</v>
      </c>
      <c r="I392" t="s">
        <v>1887</v>
      </c>
      <c r="J392" t="s">
        <v>1887</v>
      </c>
      <c r="K392">
        <v>8</v>
      </c>
      <c r="L392" t="s">
        <v>29</v>
      </c>
      <c r="M392" t="s">
        <v>2376</v>
      </c>
      <c r="N392" t="s">
        <v>6178</v>
      </c>
      <c r="O392" t="s">
        <v>6182</v>
      </c>
    </row>
    <row r="393" spans="1:15" x14ac:dyDescent="0.25">
      <c r="A393" t="s">
        <v>2380</v>
      </c>
      <c r="B393" t="s">
        <v>3919</v>
      </c>
      <c r="C393">
        <v>927071</v>
      </c>
      <c r="D393" t="s">
        <v>3920</v>
      </c>
      <c r="E393" t="s">
        <v>2381</v>
      </c>
      <c r="F393" t="s">
        <v>2721</v>
      </c>
      <c r="G393" t="s">
        <v>1887</v>
      </c>
      <c r="H393" t="s">
        <v>2766</v>
      </c>
      <c r="I393" t="s">
        <v>1887</v>
      </c>
      <c r="J393" t="s">
        <v>1887</v>
      </c>
      <c r="K393">
        <v>23</v>
      </c>
      <c r="L393" t="s">
        <v>2721</v>
      </c>
      <c r="M393" t="s">
        <v>2379</v>
      </c>
      <c r="N393" t="s">
        <v>6178</v>
      </c>
      <c r="O393" t="s">
        <v>2721</v>
      </c>
    </row>
    <row r="394" spans="1:15" x14ac:dyDescent="0.25">
      <c r="A394" t="s">
        <v>2641</v>
      </c>
      <c r="B394" t="s">
        <v>4365</v>
      </c>
      <c r="C394">
        <v>929066</v>
      </c>
      <c r="D394" t="s">
        <v>4366</v>
      </c>
      <c r="E394" t="s">
        <v>2642</v>
      </c>
      <c r="F394" t="s">
        <v>2721</v>
      </c>
      <c r="G394" t="s">
        <v>1887</v>
      </c>
      <c r="H394" t="s">
        <v>2902</v>
      </c>
      <c r="I394" t="s">
        <v>1887</v>
      </c>
      <c r="J394" t="s">
        <v>1887</v>
      </c>
      <c r="K394">
        <v>7</v>
      </c>
      <c r="L394" t="s">
        <v>6</v>
      </c>
      <c r="M394" t="s">
        <v>2640</v>
      </c>
      <c r="N394" t="s">
        <v>6178</v>
      </c>
      <c r="O394" t="s">
        <v>6180</v>
      </c>
    </row>
    <row r="395" spans="1:15" x14ac:dyDescent="0.25">
      <c r="A395" t="s">
        <v>2383</v>
      </c>
      <c r="B395" t="s">
        <v>4367</v>
      </c>
      <c r="C395">
        <v>930029</v>
      </c>
      <c r="D395" t="s">
        <v>4368</v>
      </c>
      <c r="E395" t="s">
        <v>2384</v>
      </c>
      <c r="F395" t="s">
        <v>2721</v>
      </c>
      <c r="G395" t="s">
        <v>1887</v>
      </c>
      <c r="H395" t="s">
        <v>2903</v>
      </c>
      <c r="I395" t="s">
        <v>1887</v>
      </c>
      <c r="J395" t="s">
        <v>1887</v>
      </c>
      <c r="K395">
        <v>22</v>
      </c>
      <c r="L395" t="s">
        <v>6</v>
      </c>
      <c r="M395" t="s">
        <v>2382</v>
      </c>
      <c r="N395" t="s">
        <v>6178</v>
      </c>
      <c r="O395" t="s">
        <v>6180</v>
      </c>
    </row>
    <row r="396" spans="1:15" x14ac:dyDescent="0.25">
      <c r="A396" t="s">
        <v>2386</v>
      </c>
      <c r="B396" t="s">
        <v>4919</v>
      </c>
      <c r="C396">
        <v>931362</v>
      </c>
      <c r="D396" t="s">
        <v>4920</v>
      </c>
      <c r="E396" t="s">
        <v>2387</v>
      </c>
      <c r="F396" t="s">
        <v>2721</v>
      </c>
      <c r="G396" t="s">
        <v>1887</v>
      </c>
      <c r="H396" t="s">
        <v>3087</v>
      </c>
      <c r="I396" t="s">
        <v>1887</v>
      </c>
      <c r="J396" t="s">
        <v>1887</v>
      </c>
      <c r="K396">
        <v>15</v>
      </c>
      <c r="L396" t="s">
        <v>29</v>
      </c>
      <c r="M396" t="s">
        <v>2385</v>
      </c>
      <c r="N396" t="s">
        <v>6178</v>
      </c>
      <c r="O396" t="s">
        <v>6182</v>
      </c>
    </row>
    <row r="397" spans="1:15" x14ac:dyDescent="0.25">
      <c r="A397" t="s">
        <v>2389</v>
      </c>
      <c r="B397" t="s">
        <v>4369</v>
      </c>
      <c r="C397">
        <v>931408</v>
      </c>
      <c r="D397" t="s">
        <v>4370</v>
      </c>
      <c r="E397" t="s">
        <v>2390</v>
      </c>
      <c r="F397" t="s">
        <v>2721</v>
      </c>
      <c r="G397" t="s">
        <v>1887</v>
      </c>
      <c r="H397" t="s">
        <v>2904</v>
      </c>
      <c r="I397" t="s">
        <v>1887</v>
      </c>
      <c r="J397" t="s">
        <v>1887</v>
      </c>
      <c r="K397">
        <v>13</v>
      </c>
      <c r="L397" t="s">
        <v>6</v>
      </c>
      <c r="M397" t="s">
        <v>2388</v>
      </c>
      <c r="N397" t="s">
        <v>6178</v>
      </c>
      <c r="O397" t="s">
        <v>6180</v>
      </c>
    </row>
    <row r="398" spans="1:15" x14ac:dyDescent="0.25">
      <c r="A398" t="s">
        <v>2392</v>
      </c>
      <c r="B398" t="s">
        <v>3921</v>
      </c>
      <c r="C398">
        <v>931873</v>
      </c>
      <c r="D398" t="s">
        <v>3922</v>
      </c>
      <c r="E398" t="s">
        <v>2393</v>
      </c>
      <c r="F398" t="s">
        <v>2721</v>
      </c>
      <c r="G398" t="s">
        <v>2720</v>
      </c>
      <c r="H398" t="s">
        <v>2767</v>
      </c>
      <c r="I398" t="s">
        <v>1887</v>
      </c>
      <c r="J398" t="s">
        <v>1887</v>
      </c>
      <c r="K398">
        <v>11</v>
      </c>
      <c r="L398" t="s">
        <v>2721</v>
      </c>
      <c r="M398" t="s">
        <v>2391</v>
      </c>
      <c r="N398" t="s">
        <v>6178</v>
      </c>
      <c r="O398" t="s">
        <v>2721</v>
      </c>
    </row>
    <row r="399" spans="1:15" x14ac:dyDescent="0.25">
      <c r="A399" t="s">
        <v>2401</v>
      </c>
      <c r="B399" t="s">
        <v>4921</v>
      </c>
      <c r="C399">
        <v>941695</v>
      </c>
      <c r="D399" t="s">
        <v>4922</v>
      </c>
      <c r="E399" t="s">
        <v>2402</v>
      </c>
      <c r="F399" t="s">
        <v>2721</v>
      </c>
      <c r="G399" t="s">
        <v>1887</v>
      </c>
      <c r="H399" t="s">
        <v>3088</v>
      </c>
      <c r="I399" t="s">
        <v>1887</v>
      </c>
      <c r="J399" t="s">
        <v>1887</v>
      </c>
      <c r="K399">
        <v>22</v>
      </c>
      <c r="L399" t="s">
        <v>29</v>
      </c>
      <c r="M399" t="s">
        <v>2400</v>
      </c>
      <c r="N399" t="s">
        <v>6178</v>
      </c>
      <c r="O399" t="s">
        <v>6182</v>
      </c>
    </row>
    <row r="400" spans="1:15" x14ac:dyDescent="0.25">
      <c r="A400" t="s">
        <v>2099</v>
      </c>
      <c r="B400" t="s">
        <v>4371</v>
      </c>
      <c r="C400">
        <v>947046</v>
      </c>
      <c r="D400" t="s">
        <v>4372</v>
      </c>
      <c r="E400" t="s">
        <v>2100</v>
      </c>
      <c r="F400" t="s">
        <v>2721</v>
      </c>
      <c r="G400" t="s">
        <v>1887</v>
      </c>
      <c r="H400" t="s">
        <v>2905</v>
      </c>
      <c r="I400" t="s">
        <v>1887</v>
      </c>
      <c r="J400" t="s">
        <v>1887</v>
      </c>
      <c r="K400">
        <v>17</v>
      </c>
      <c r="L400" t="s">
        <v>6</v>
      </c>
      <c r="M400" t="s">
        <v>2098</v>
      </c>
      <c r="N400" t="s">
        <v>6178</v>
      </c>
      <c r="O400" t="s">
        <v>6180</v>
      </c>
    </row>
    <row r="401" spans="1:15" x14ac:dyDescent="0.25">
      <c r="A401" t="s">
        <v>2102</v>
      </c>
      <c r="B401" t="s">
        <v>4373</v>
      </c>
      <c r="C401">
        <v>971153</v>
      </c>
      <c r="D401" t="s">
        <v>4374</v>
      </c>
      <c r="E401" t="s">
        <v>2103</v>
      </c>
      <c r="F401" t="s">
        <v>2721</v>
      </c>
      <c r="G401" t="s">
        <v>1887</v>
      </c>
      <c r="H401" t="s">
        <v>2906</v>
      </c>
      <c r="I401" t="s">
        <v>1887</v>
      </c>
      <c r="J401" t="s">
        <v>1887</v>
      </c>
      <c r="K401">
        <v>32</v>
      </c>
      <c r="L401" t="s">
        <v>6</v>
      </c>
      <c r="M401" t="s">
        <v>2101</v>
      </c>
      <c r="N401" t="s">
        <v>6178</v>
      </c>
      <c r="O401" t="s">
        <v>6180</v>
      </c>
    </row>
    <row r="402" spans="1:15" x14ac:dyDescent="0.25">
      <c r="A402" t="s">
        <v>2643</v>
      </c>
      <c r="B402" t="s">
        <v>4375</v>
      </c>
      <c r="C402">
        <v>980267</v>
      </c>
      <c r="D402" t="s">
        <v>4376</v>
      </c>
      <c r="E402" t="s">
        <v>2644</v>
      </c>
      <c r="F402" t="s">
        <v>2721</v>
      </c>
      <c r="G402" t="s">
        <v>1887</v>
      </c>
      <c r="H402" t="s">
        <v>2907</v>
      </c>
      <c r="I402" t="s">
        <v>1887</v>
      </c>
      <c r="J402" t="s">
        <v>1887</v>
      </c>
      <c r="K402">
        <v>50</v>
      </c>
      <c r="L402" t="s">
        <v>6</v>
      </c>
      <c r="M402" t="s">
        <v>1555</v>
      </c>
      <c r="N402" t="s">
        <v>6178</v>
      </c>
      <c r="O402" t="s">
        <v>6180</v>
      </c>
    </row>
    <row r="403" spans="1:15" x14ac:dyDescent="0.25">
      <c r="A403" t="s">
        <v>2646</v>
      </c>
      <c r="B403" t="s">
        <v>4377</v>
      </c>
      <c r="C403">
        <v>991844</v>
      </c>
      <c r="D403" t="s">
        <v>4378</v>
      </c>
      <c r="E403" t="s">
        <v>2647</v>
      </c>
      <c r="F403" t="s">
        <v>2721</v>
      </c>
      <c r="G403" t="s">
        <v>1887</v>
      </c>
      <c r="H403" t="s">
        <v>2908</v>
      </c>
      <c r="I403" t="s">
        <v>1887</v>
      </c>
      <c r="J403" t="s">
        <v>1887</v>
      </c>
      <c r="K403">
        <v>62</v>
      </c>
      <c r="L403" t="s">
        <v>6</v>
      </c>
      <c r="M403" t="s">
        <v>2645</v>
      </c>
      <c r="N403" t="s">
        <v>6178</v>
      </c>
      <c r="O403" t="s">
        <v>6180</v>
      </c>
    </row>
    <row r="404" spans="1:15" x14ac:dyDescent="0.25">
      <c r="A404" t="s">
        <v>2410</v>
      </c>
      <c r="B404" t="s">
        <v>3923</v>
      </c>
      <c r="C404">
        <v>994058</v>
      </c>
      <c r="D404" t="s">
        <v>3924</v>
      </c>
      <c r="E404" t="s">
        <v>2411</v>
      </c>
      <c r="F404" t="s">
        <v>2721</v>
      </c>
      <c r="G404" t="s">
        <v>1887</v>
      </c>
      <c r="H404" t="s">
        <v>2411</v>
      </c>
      <c r="I404" t="s">
        <v>1887</v>
      </c>
      <c r="J404" t="s">
        <v>1887</v>
      </c>
      <c r="K404">
        <v>11</v>
      </c>
      <c r="L404" t="s">
        <v>2721</v>
      </c>
      <c r="M404" t="s">
        <v>2409</v>
      </c>
      <c r="N404" t="s">
        <v>6178</v>
      </c>
      <c r="O404" t="s">
        <v>2721</v>
      </c>
    </row>
    <row r="405" spans="1:15" x14ac:dyDescent="0.25">
      <c r="A405" t="s">
        <v>2404</v>
      </c>
      <c r="B405" t="s">
        <v>4923</v>
      </c>
      <c r="C405">
        <v>996350</v>
      </c>
      <c r="D405" t="s">
        <v>4924</v>
      </c>
      <c r="E405" t="s">
        <v>2405</v>
      </c>
      <c r="F405" t="s">
        <v>2721</v>
      </c>
      <c r="G405" t="s">
        <v>1887</v>
      </c>
      <c r="H405" t="s">
        <v>2405</v>
      </c>
      <c r="I405" t="s">
        <v>1887</v>
      </c>
      <c r="J405" t="s">
        <v>1887</v>
      </c>
      <c r="K405">
        <v>10</v>
      </c>
      <c r="L405" t="s">
        <v>29</v>
      </c>
      <c r="M405" t="s">
        <v>2403</v>
      </c>
      <c r="N405" t="s">
        <v>6178</v>
      </c>
      <c r="O405" t="s">
        <v>6182</v>
      </c>
    </row>
    <row r="406" spans="1:15" x14ac:dyDescent="0.25">
      <c r="A406" t="s">
        <v>2407</v>
      </c>
      <c r="B406" t="s">
        <v>4925</v>
      </c>
      <c r="C406">
        <v>998301</v>
      </c>
      <c r="D406" t="s">
        <v>4926</v>
      </c>
      <c r="E406" t="s">
        <v>2408</v>
      </c>
      <c r="F406" t="s">
        <v>2721</v>
      </c>
      <c r="G406" t="s">
        <v>1887</v>
      </c>
      <c r="H406" t="s">
        <v>2408</v>
      </c>
      <c r="I406" t="s">
        <v>1887</v>
      </c>
      <c r="J406" t="s">
        <v>1887</v>
      </c>
      <c r="K406">
        <v>15</v>
      </c>
      <c r="L406" t="s">
        <v>29</v>
      </c>
      <c r="M406" t="s">
        <v>2406</v>
      </c>
      <c r="N406" t="s">
        <v>6178</v>
      </c>
      <c r="O406" t="s">
        <v>6182</v>
      </c>
    </row>
    <row r="407" spans="1:15" x14ac:dyDescent="0.25">
      <c r="A407" t="s">
        <v>1994</v>
      </c>
      <c r="B407" t="s">
        <v>5091</v>
      </c>
      <c r="C407">
        <v>1003141</v>
      </c>
      <c r="D407" t="s">
        <v>5092</v>
      </c>
      <c r="E407" t="s">
        <v>1995</v>
      </c>
      <c r="F407" t="s">
        <v>2721</v>
      </c>
      <c r="G407" t="s">
        <v>1887</v>
      </c>
      <c r="H407" t="s">
        <v>1995</v>
      </c>
      <c r="I407" t="s">
        <v>1887</v>
      </c>
      <c r="J407" t="s">
        <v>1887</v>
      </c>
      <c r="K407">
        <v>8</v>
      </c>
      <c r="L407" t="s">
        <v>36</v>
      </c>
      <c r="M407" t="s">
        <v>1993</v>
      </c>
      <c r="N407" t="s">
        <v>6178</v>
      </c>
      <c r="O407" t="s">
        <v>6181</v>
      </c>
    </row>
    <row r="408" spans="1:15" x14ac:dyDescent="0.25">
      <c r="A408" t="s">
        <v>2649</v>
      </c>
      <c r="B408" t="s">
        <v>4379</v>
      </c>
      <c r="C408">
        <v>1025156</v>
      </c>
      <c r="D408" t="s">
        <v>4380</v>
      </c>
      <c r="E408" t="s">
        <v>2650</v>
      </c>
      <c r="F408" t="s">
        <v>2721</v>
      </c>
      <c r="G408" t="s">
        <v>1887</v>
      </c>
      <c r="H408" t="s">
        <v>2909</v>
      </c>
      <c r="I408" t="s">
        <v>1887</v>
      </c>
      <c r="J408" t="s">
        <v>1887</v>
      </c>
      <c r="K408">
        <v>34</v>
      </c>
      <c r="L408" t="s">
        <v>6</v>
      </c>
      <c r="M408" t="s">
        <v>2648</v>
      </c>
      <c r="N408" t="s">
        <v>6178</v>
      </c>
      <c r="O408" t="s">
        <v>6180</v>
      </c>
    </row>
    <row r="409" spans="1:15" x14ac:dyDescent="0.25">
      <c r="A409" t="s">
        <v>1556</v>
      </c>
      <c r="B409" t="s">
        <v>4381</v>
      </c>
      <c r="C409">
        <v>1047161</v>
      </c>
      <c r="D409" t="s">
        <v>4382</v>
      </c>
      <c r="E409" t="s">
        <v>1557</v>
      </c>
      <c r="F409" t="s">
        <v>2721</v>
      </c>
      <c r="G409" t="s">
        <v>1887</v>
      </c>
      <c r="H409" t="s">
        <v>2910</v>
      </c>
      <c r="I409" t="s">
        <v>1887</v>
      </c>
      <c r="J409" t="s">
        <v>1887</v>
      </c>
      <c r="K409">
        <v>44</v>
      </c>
      <c r="L409" t="s">
        <v>6</v>
      </c>
      <c r="M409" t="s">
        <v>1555</v>
      </c>
      <c r="N409" t="s">
        <v>6178</v>
      </c>
      <c r="O409" t="s">
        <v>6180</v>
      </c>
    </row>
    <row r="410" spans="1:15" x14ac:dyDescent="0.25">
      <c r="A410" t="s">
        <v>1022</v>
      </c>
      <c r="B410" t="s">
        <v>4383</v>
      </c>
      <c r="C410">
        <v>1067250</v>
      </c>
      <c r="D410" t="s">
        <v>4384</v>
      </c>
      <c r="E410" t="s">
        <v>1023</v>
      </c>
      <c r="F410" t="s">
        <v>2721</v>
      </c>
      <c r="G410" t="s">
        <v>2720</v>
      </c>
      <c r="H410" t="s">
        <v>1023</v>
      </c>
      <c r="I410" t="s">
        <v>1887</v>
      </c>
      <c r="J410" t="s">
        <v>1887</v>
      </c>
      <c r="K410">
        <v>17</v>
      </c>
      <c r="L410" t="s">
        <v>6</v>
      </c>
      <c r="M410" t="s">
        <v>1021</v>
      </c>
      <c r="N410" t="s">
        <v>6178</v>
      </c>
      <c r="O410" t="s">
        <v>2721</v>
      </c>
    </row>
    <row r="411" spans="1:15" x14ac:dyDescent="0.25">
      <c r="A411" t="s">
        <v>1025</v>
      </c>
      <c r="B411" t="s">
        <v>4385</v>
      </c>
      <c r="C411">
        <v>1067534</v>
      </c>
      <c r="D411" t="s">
        <v>4386</v>
      </c>
      <c r="E411" t="s">
        <v>1026</v>
      </c>
      <c r="F411" t="s">
        <v>2721</v>
      </c>
      <c r="G411" t="s">
        <v>2720</v>
      </c>
      <c r="H411" t="s">
        <v>2911</v>
      </c>
      <c r="I411" t="s">
        <v>1887</v>
      </c>
      <c r="J411" t="s">
        <v>1887</v>
      </c>
      <c r="K411">
        <v>26</v>
      </c>
      <c r="L411" t="s">
        <v>6</v>
      </c>
      <c r="M411" t="s">
        <v>1024</v>
      </c>
      <c r="N411" t="s">
        <v>6178</v>
      </c>
      <c r="O411" t="s">
        <v>2721</v>
      </c>
    </row>
    <row r="412" spans="1:15" x14ac:dyDescent="0.25">
      <c r="A412" t="s">
        <v>1049</v>
      </c>
      <c r="B412" t="s">
        <v>4387</v>
      </c>
      <c r="C412">
        <v>1071938</v>
      </c>
      <c r="D412" t="s">
        <v>4388</v>
      </c>
      <c r="E412" t="s">
        <v>1050</v>
      </c>
      <c r="F412" t="s">
        <v>2721</v>
      </c>
      <c r="G412" t="s">
        <v>1887</v>
      </c>
      <c r="H412" t="s">
        <v>2912</v>
      </c>
      <c r="I412" t="s">
        <v>1887</v>
      </c>
      <c r="J412" t="s">
        <v>1887</v>
      </c>
      <c r="K412">
        <v>18</v>
      </c>
      <c r="L412" t="s">
        <v>6</v>
      </c>
      <c r="M412" t="s">
        <v>1048</v>
      </c>
      <c r="N412" t="s">
        <v>6178</v>
      </c>
      <c r="O412" t="s">
        <v>6180</v>
      </c>
    </row>
    <row r="413" spans="1:15" x14ac:dyDescent="0.25">
      <c r="A413" t="s">
        <v>1179</v>
      </c>
      <c r="B413" t="s">
        <v>3661</v>
      </c>
      <c r="C413">
        <v>1111780</v>
      </c>
      <c r="D413" t="s">
        <v>3662</v>
      </c>
      <c r="E413" t="s">
        <v>1180</v>
      </c>
      <c r="F413" t="s">
        <v>2721</v>
      </c>
      <c r="G413" t="s">
        <v>1887</v>
      </c>
      <c r="H413" t="s">
        <v>3195</v>
      </c>
      <c r="I413" t="s">
        <v>2720</v>
      </c>
      <c r="J413" t="s">
        <v>2720</v>
      </c>
      <c r="K413">
        <v>19</v>
      </c>
      <c r="L413" t="s">
        <v>29</v>
      </c>
      <c r="M413" t="s">
        <v>1178</v>
      </c>
      <c r="N413" t="s">
        <v>6178</v>
      </c>
      <c r="O413" t="s">
        <v>6182</v>
      </c>
    </row>
    <row r="414" spans="1:15" x14ac:dyDescent="0.25">
      <c r="A414" t="s">
        <v>2518</v>
      </c>
      <c r="B414" t="s">
        <v>4927</v>
      </c>
      <c r="C414">
        <v>1115204</v>
      </c>
      <c r="D414" t="s">
        <v>4928</v>
      </c>
      <c r="E414" t="s">
        <v>2519</v>
      </c>
      <c r="F414" t="s">
        <v>2721</v>
      </c>
      <c r="G414" t="s">
        <v>1887</v>
      </c>
      <c r="H414" t="s">
        <v>2519</v>
      </c>
      <c r="I414" t="s">
        <v>1887</v>
      </c>
      <c r="J414" t="s">
        <v>1887</v>
      </c>
      <c r="K414">
        <v>25</v>
      </c>
      <c r="L414" t="s">
        <v>29</v>
      </c>
      <c r="M414" t="s">
        <v>2517</v>
      </c>
      <c r="N414" t="s">
        <v>6178</v>
      </c>
      <c r="O414" t="s">
        <v>6182</v>
      </c>
    </row>
    <row r="415" spans="1:15" x14ac:dyDescent="0.25">
      <c r="A415" t="s">
        <v>1187</v>
      </c>
      <c r="B415" t="s">
        <v>4389</v>
      </c>
      <c r="C415">
        <v>1117868</v>
      </c>
      <c r="D415" t="s">
        <v>4390</v>
      </c>
      <c r="E415" t="s">
        <v>1188</v>
      </c>
      <c r="F415" t="s">
        <v>2721</v>
      </c>
      <c r="G415" t="s">
        <v>1887</v>
      </c>
      <c r="H415" t="s">
        <v>2913</v>
      </c>
      <c r="I415" t="s">
        <v>1887</v>
      </c>
      <c r="J415" t="s">
        <v>1887</v>
      </c>
      <c r="K415">
        <v>12</v>
      </c>
      <c r="L415" t="s">
        <v>6</v>
      </c>
      <c r="M415" t="s">
        <v>1186</v>
      </c>
      <c r="N415" t="s">
        <v>6178</v>
      </c>
      <c r="O415" t="s">
        <v>6180</v>
      </c>
    </row>
    <row r="416" spans="1:15" x14ac:dyDescent="0.25">
      <c r="A416" t="s">
        <v>1190</v>
      </c>
      <c r="B416" t="s">
        <v>3557</v>
      </c>
      <c r="C416">
        <v>1119342</v>
      </c>
      <c r="D416" t="s">
        <v>3558</v>
      </c>
      <c r="E416" t="s">
        <v>1191</v>
      </c>
      <c r="F416" t="s">
        <v>2721</v>
      </c>
      <c r="G416" t="s">
        <v>1887</v>
      </c>
      <c r="H416" t="s">
        <v>3312</v>
      </c>
      <c r="I416" t="s">
        <v>2720</v>
      </c>
      <c r="J416" t="s">
        <v>1887</v>
      </c>
      <c r="K416">
        <v>20</v>
      </c>
      <c r="L416" t="s">
        <v>6</v>
      </c>
      <c r="M416" t="s">
        <v>1189</v>
      </c>
      <c r="N416" t="s">
        <v>6178</v>
      </c>
      <c r="O416" t="s">
        <v>6180</v>
      </c>
    </row>
    <row r="417" spans="1:15" x14ac:dyDescent="0.25">
      <c r="A417" t="s">
        <v>1224</v>
      </c>
      <c r="B417" t="s">
        <v>4391</v>
      </c>
      <c r="C417">
        <v>1120214</v>
      </c>
      <c r="D417" t="s">
        <v>4392</v>
      </c>
      <c r="E417" t="s">
        <v>1225</v>
      </c>
      <c r="F417" t="s">
        <v>2721</v>
      </c>
      <c r="G417" t="s">
        <v>1887</v>
      </c>
      <c r="H417" t="s">
        <v>1225</v>
      </c>
      <c r="I417" t="s">
        <v>1887</v>
      </c>
      <c r="J417" t="s">
        <v>1887</v>
      </c>
      <c r="K417">
        <v>11</v>
      </c>
      <c r="L417" t="s">
        <v>6</v>
      </c>
      <c r="M417" t="s">
        <v>794</v>
      </c>
      <c r="N417" t="s">
        <v>6178</v>
      </c>
      <c r="O417" t="s">
        <v>6180</v>
      </c>
    </row>
    <row r="418" spans="1:15" x14ac:dyDescent="0.25">
      <c r="A418" t="s">
        <v>1227</v>
      </c>
      <c r="B418" t="s">
        <v>5093</v>
      </c>
      <c r="C418">
        <v>1120247</v>
      </c>
      <c r="D418" t="s">
        <v>5094</v>
      </c>
      <c r="E418" t="s">
        <v>1228</v>
      </c>
      <c r="F418" t="s">
        <v>2721</v>
      </c>
      <c r="G418" t="s">
        <v>1887</v>
      </c>
      <c r="H418" t="s">
        <v>1228</v>
      </c>
      <c r="I418" t="s">
        <v>1887</v>
      </c>
      <c r="J418" t="s">
        <v>1887</v>
      </c>
      <c r="K418">
        <v>15</v>
      </c>
      <c r="L418" t="s">
        <v>36</v>
      </c>
      <c r="M418" t="s">
        <v>1226</v>
      </c>
      <c r="N418" t="s">
        <v>6178</v>
      </c>
      <c r="O418" t="s">
        <v>2721</v>
      </c>
    </row>
    <row r="419" spans="1:15" x14ac:dyDescent="0.25">
      <c r="A419" t="s">
        <v>4</v>
      </c>
      <c r="B419" t="s">
        <v>4393</v>
      </c>
      <c r="C419">
        <v>1120361</v>
      </c>
      <c r="D419" t="s">
        <v>4394</v>
      </c>
      <c r="E419" t="s">
        <v>5</v>
      </c>
      <c r="F419" t="s">
        <v>2721</v>
      </c>
      <c r="G419" t="s">
        <v>1887</v>
      </c>
      <c r="H419" t="s">
        <v>2914</v>
      </c>
      <c r="I419" t="s">
        <v>1887</v>
      </c>
      <c r="J419" t="s">
        <v>1887</v>
      </c>
      <c r="K419">
        <v>15</v>
      </c>
      <c r="L419" t="s">
        <v>6</v>
      </c>
      <c r="M419" t="s">
        <v>3</v>
      </c>
      <c r="N419" t="s">
        <v>6178</v>
      </c>
      <c r="O419" t="s">
        <v>6180</v>
      </c>
    </row>
    <row r="420" spans="1:15" x14ac:dyDescent="0.25">
      <c r="A420" t="s">
        <v>47</v>
      </c>
      <c r="B420" t="s">
        <v>4021</v>
      </c>
      <c r="C420">
        <v>1185553</v>
      </c>
      <c r="D420" t="s">
        <v>4022</v>
      </c>
      <c r="E420" t="s">
        <v>48</v>
      </c>
      <c r="F420" t="s">
        <v>2721</v>
      </c>
      <c r="G420" t="s">
        <v>1887</v>
      </c>
      <c r="H420" t="s">
        <v>48</v>
      </c>
      <c r="I420" t="s">
        <v>1887</v>
      </c>
      <c r="J420" t="s">
        <v>2720</v>
      </c>
      <c r="K420">
        <v>15</v>
      </c>
      <c r="L420" t="s">
        <v>6</v>
      </c>
      <c r="M420" t="s">
        <v>46</v>
      </c>
      <c r="N420" t="s">
        <v>6178</v>
      </c>
      <c r="O420" t="s">
        <v>6180</v>
      </c>
    </row>
    <row r="421" spans="1:15" x14ac:dyDescent="0.25">
      <c r="A421" t="s">
        <v>50</v>
      </c>
      <c r="B421" t="s">
        <v>4395</v>
      </c>
      <c r="C421">
        <v>1187935</v>
      </c>
      <c r="D421" t="s">
        <v>4396</v>
      </c>
      <c r="E421" t="s">
        <v>51</v>
      </c>
      <c r="F421" t="s">
        <v>2721</v>
      </c>
      <c r="G421" t="s">
        <v>1887</v>
      </c>
      <c r="H421" t="s">
        <v>2915</v>
      </c>
      <c r="I421" t="s">
        <v>1887</v>
      </c>
      <c r="J421" t="s">
        <v>1887</v>
      </c>
      <c r="K421">
        <v>19</v>
      </c>
      <c r="L421" t="s">
        <v>6</v>
      </c>
      <c r="M421" t="s">
        <v>49</v>
      </c>
      <c r="N421" t="s">
        <v>6178</v>
      </c>
      <c r="O421" t="s">
        <v>6180</v>
      </c>
    </row>
    <row r="422" spans="1:15" x14ac:dyDescent="0.25">
      <c r="A422" t="s">
        <v>57</v>
      </c>
      <c r="B422" t="s">
        <v>3925</v>
      </c>
      <c r="C422">
        <v>1191168</v>
      </c>
      <c r="D422" t="s">
        <v>3926</v>
      </c>
      <c r="E422" t="s">
        <v>58</v>
      </c>
      <c r="F422" t="s">
        <v>2721</v>
      </c>
      <c r="G422" t="s">
        <v>1887</v>
      </c>
      <c r="H422" t="s">
        <v>2768</v>
      </c>
      <c r="I422" t="s">
        <v>1887</v>
      </c>
      <c r="J422" t="s">
        <v>1887</v>
      </c>
      <c r="K422">
        <v>15</v>
      </c>
      <c r="L422" t="s">
        <v>2721</v>
      </c>
      <c r="M422" t="s">
        <v>56</v>
      </c>
      <c r="N422" t="s">
        <v>6178</v>
      </c>
      <c r="O422" t="s">
        <v>2721</v>
      </c>
    </row>
    <row r="423" spans="1:15" x14ac:dyDescent="0.25">
      <c r="A423" t="s">
        <v>443</v>
      </c>
      <c r="B423" t="s">
        <v>3729</v>
      </c>
      <c r="C423">
        <v>1305620</v>
      </c>
      <c r="D423" t="s">
        <v>3730</v>
      </c>
      <c r="E423" t="s">
        <v>444</v>
      </c>
      <c r="F423" t="s">
        <v>2721</v>
      </c>
      <c r="G423" t="s">
        <v>1887</v>
      </c>
      <c r="H423" t="s">
        <v>3354</v>
      </c>
      <c r="I423" t="s">
        <v>2720</v>
      </c>
      <c r="J423" t="s">
        <v>2720</v>
      </c>
      <c r="K423">
        <v>18</v>
      </c>
      <c r="L423" t="s">
        <v>36</v>
      </c>
      <c r="M423" t="s">
        <v>442</v>
      </c>
      <c r="N423" t="s">
        <v>6178</v>
      </c>
      <c r="O423" t="s">
        <v>6182</v>
      </c>
    </row>
    <row r="424" spans="1:15" x14ac:dyDescent="0.25">
      <c r="A424" t="s">
        <v>958</v>
      </c>
      <c r="B424" t="s">
        <v>3375</v>
      </c>
      <c r="C424">
        <v>1310732</v>
      </c>
      <c r="D424" t="s">
        <v>3376</v>
      </c>
      <c r="E424" t="s">
        <v>959</v>
      </c>
      <c r="F424" t="s">
        <v>2721</v>
      </c>
      <c r="G424" t="s">
        <v>2720</v>
      </c>
      <c r="H424" t="s">
        <v>3241</v>
      </c>
      <c r="I424" t="s">
        <v>2720</v>
      </c>
      <c r="J424" t="s">
        <v>2720</v>
      </c>
      <c r="K424">
        <v>11</v>
      </c>
      <c r="L424" t="s">
        <v>2721</v>
      </c>
      <c r="M424" t="s">
        <v>957</v>
      </c>
      <c r="N424" t="s">
        <v>6178</v>
      </c>
      <c r="O424" t="s">
        <v>2721</v>
      </c>
    </row>
    <row r="425" spans="1:15" x14ac:dyDescent="0.25">
      <c r="A425" t="s">
        <v>187</v>
      </c>
      <c r="B425" t="s">
        <v>3927</v>
      </c>
      <c r="C425">
        <v>1320510</v>
      </c>
      <c r="D425" t="s">
        <v>3928</v>
      </c>
      <c r="E425" t="s">
        <v>188</v>
      </c>
      <c r="F425" t="s">
        <v>2721</v>
      </c>
      <c r="G425" t="s">
        <v>1887</v>
      </c>
      <c r="H425" t="s">
        <v>2769</v>
      </c>
      <c r="I425" t="s">
        <v>1887</v>
      </c>
      <c r="J425" t="s">
        <v>1887</v>
      </c>
      <c r="K425">
        <v>10</v>
      </c>
      <c r="L425" t="s">
        <v>2721</v>
      </c>
      <c r="M425" t="s">
        <v>186</v>
      </c>
      <c r="N425" t="s">
        <v>6178</v>
      </c>
      <c r="O425" t="s">
        <v>2721</v>
      </c>
    </row>
    <row r="426" spans="1:15" x14ac:dyDescent="0.25">
      <c r="A426" t="s">
        <v>193</v>
      </c>
      <c r="B426" t="s">
        <v>3461</v>
      </c>
      <c r="C426">
        <v>1330434</v>
      </c>
      <c r="D426" t="s">
        <v>3462</v>
      </c>
      <c r="E426" t="s">
        <v>194</v>
      </c>
      <c r="F426" t="s">
        <v>2721</v>
      </c>
      <c r="G426" t="s">
        <v>1887</v>
      </c>
      <c r="H426" t="s">
        <v>5213</v>
      </c>
      <c r="I426" t="s">
        <v>2720</v>
      </c>
      <c r="J426" t="s">
        <v>2720</v>
      </c>
      <c r="K426">
        <v>143</v>
      </c>
      <c r="L426" t="s">
        <v>6</v>
      </c>
      <c r="M426" t="s">
        <v>192</v>
      </c>
      <c r="N426" t="s">
        <v>6178</v>
      </c>
      <c r="O426" t="s">
        <v>6180</v>
      </c>
    </row>
    <row r="427" spans="1:15" x14ac:dyDescent="0.25">
      <c r="A427" t="s">
        <v>196</v>
      </c>
      <c r="B427" t="s">
        <v>4397</v>
      </c>
      <c r="C427">
        <v>1330616</v>
      </c>
      <c r="D427" t="s">
        <v>4398</v>
      </c>
      <c r="E427" t="s">
        <v>197</v>
      </c>
      <c r="F427" t="s">
        <v>2721</v>
      </c>
      <c r="G427" t="s">
        <v>1887</v>
      </c>
      <c r="H427" t="s">
        <v>2916</v>
      </c>
      <c r="I427" t="s">
        <v>1887</v>
      </c>
      <c r="J427" t="s">
        <v>1887</v>
      </c>
      <c r="K427">
        <v>21</v>
      </c>
      <c r="L427" t="s">
        <v>6</v>
      </c>
      <c r="M427" t="s">
        <v>195</v>
      </c>
      <c r="N427" t="s">
        <v>6178</v>
      </c>
      <c r="O427" t="s">
        <v>6180</v>
      </c>
    </row>
    <row r="428" spans="1:15" x14ac:dyDescent="0.25">
      <c r="A428" t="s">
        <v>201</v>
      </c>
      <c r="B428" t="s">
        <v>3463</v>
      </c>
      <c r="C428">
        <v>1332770</v>
      </c>
      <c r="D428" t="s">
        <v>3464</v>
      </c>
      <c r="E428" t="s">
        <v>202</v>
      </c>
      <c r="F428" t="s">
        <v>2721</v>
      </c>
      <c r="G428" t="s">
        <v>1887</v>
      </c>
      <c r="H428" t="s">
        <v>5214</v>
      </c>
      <c r="I428" t="s">
        <v>2720</v>
      </c>
      <c r="J428" t="s">
        <v>2720</v>
      </c>
      <c r="K428">
        <v>131</v>
      </c>
      <c r="L428" t="s">
        <v>6</v>
      </c>
      <c r="M428" t="s">
        <v>192</v>
      </c>
      <c r="N428" t="s">
        <v>6178</v>
      </c>
      <c r="O428" t="s">
        <v>6180</v>
      </c>
    </row>
    <row r="429" spans="1:15" x14ac:dyDescent="0.25">
      <c r="A429" t="s">
        <v>1265</v>
      </c>
      <c r="B429" t="s">
        <v>3413</v>
      </c>
      <c r="C429">
        <v>1560696</v>
      </c>
      <c r="D429" t="s">
        <v>3414</v>
      </c>
      <c r="E429" t="s">
        <v>1266</v>
      </c>
      <c r="F429" t="s">
        <v>2721</v>
      </c>
      <c r="G429" t="s">
        <v>1887</v>
      </c>
      <c r="H429" t="s">
        <v>3250</v>
      </c>
      <c r="I429" t="s">
        <v>2720</v>
      </c>
      <c r="J429" t="s">
        <v>1887</v>
      </c>
      <c r="K429">
        <v>8</v>
      </c>
      <c r="L429" t="s">
        <v>2721</v>
      </c>
      <c r="M429" t="s">
        <v>1264</v>
      </c>
      <c r="N429" t="s">
        <v>6178</v>
      </c>
      <c r="O429" t="s">
        <v>2721</v>
      </c>
    </row>
    <row r="430" spans="1:15" x14ac:dyDescent="0.25">
      <c r="A430" t="s">
        <v>2048</v>
      </c>
      <c r="B430" t="s">
        <v>3559</v>
      </c>
      <c r="C430">
        <v>1562001</v>
      </c>
      <c r="D430" t="s">
        <v>3560</v>
      </c>
      <c r="E430" t="s">
        <v>2049</v>
      </c>
      <c r="F430" t="s">
        <v>2721</v>
      </c>
      <c r="G430" t="s">
        <v>1887</v>
      </c>
      <c r="H430" t="s">
        <v>3311</v>
      </c>
      <c r="I430" t="s">
        <v>2720</v>
      </c>
      <c r="J430" t="s">
        <v>1887</v>
      </c>
      <c r="K430">
        <v>13</v>
      </c>
      <c r="L430" t="s">
        <v>6</v>
      </c>
      <c r="M430" t="s">
        <v>2047</v>
      </c>
      <c r="N430" t="s">
        <v>6178</v>
      </c>
      <c r="O430" t="s">
        <v>6180</v>
      </c>
    </row>
    <row r="431" spans="1:15" x14ac:dyDescent="0.25">
      <c r="A431" t="s">
        <v>1268</v>
      </c>
      <c r="B431" t="s">
        <v>5095</v>
      </c>
      <c r="C431">
        <v>1569013</v>
      </c>
      <c r="D431" t="s">
        <v>5096</v>
      </c>
      <c r="E431" t="s">
        <v>1269</v>
      </c>
      <c r="F431" t="s">
        <v>2721</v>
      </c>
      <c r="G431" t="s">
        <v>2720</v>
      </c>
      <c r="H431" t="s">
        <v>1269</v>
      </c>
      <c r="I431" t="s">
        <v>1887</v>
      </c>
      <c r="J431" t="s">
        <v>1887</v>
      </c>
      <c r="K431">
        <v>10</v>
      </c>
      <c r="L431" t="s">
        <v>36</v>
      </c>
      <c r="M431" t="s">
        <v>1267</v>
      </c>
      <c r="N431" t="s">
        <v>6178</v>
      </c>
      <c r="O431" t="s">
        <v>2721</v>
      </c>
    </row>
    <row r="432" spans="1:15" x14ac:dyDescent="0.25">
      <c r="A432" t="s">
        <v>1271</v>
      </c>
      <c r="B432" t="s">
        <v>4399</v>
      </c>
      <c r="C432">
        <v>1569024</v>
      </c>
      <c r="D432" t="s">
        <v>4400</v>
      </c>
      <c r="E432" t="s">
        <v>1272</v>
      </c>
      <c r="F432" t="s">
        <v>2721</v>
      </c>
      <c r="G432" t="s">
        <v>1887</v>
      </c>
      <c r="H432" t="s">
        <v>1272</v>
      </c>
      <c r="I432" t="s">
        <v>1887</v>
      </c>
      <c r="J432" t="s">
        <v>1887</v>
      </c>
      <c r="K432">
        <v>9</v>
      </c>
      <c r="L432" t="s">
        <v>6</v>
      </c>
      <c r="M432" t="s">
        <v>1270</v>
      </c>
      <c r="N432" t="s">
        <v>6178</v>
      </c>
      <c r="O432" t="s">
        <v>6180</v>
      </c>
    </row>
    <row r="433" spans="1:15" x14ac:dyDescent="0.25">
      <c r="A433" t="s">
        <v>1274</v>
      </c>
      <c r="B433" t="s">
        <v>3465</v>
      </c>
      <c r="C433">
        <v>1633052</v>
      </c>
      <c r="D433" t="s">
        <v>3466</v>
      </c>
      <c r="E433" t="s">
        <v>1275</v>
      </c>
      <c r="F433" t="s">
        <v>2721</v>
      </c>
      <c r="G433" t="s">
        <v>1887</v>
      </c>
      <c r="H433" t="s">
        <v>3274</v>
      </c>
      <c r="I433" t="s">
        <v>2720</v>
      </c>
      <c r="J433" t="s">
        <v>2720</v>
      </c>
      <c r="K433">
        <v>22</v>
      </c>
      <c r="L433" t="s">
        <v>6</v>
      </c>
      <c r="M433" t="s">
        <v>1273</v>
      </c>
      <c r="N433" t="s">
        <v>6178</v>
      </c>
      <c r="O433" t="s">
        <v>6180</v>
      </c>
    </row>
    <row r="434" spans="1:15" x14ac:dyDescent="0.25">
      <c r="A434" t="s">
        <v>1277</v>
      </c>
      <c r="B434" t="s">
        <v>3929</v>
      </c>
      <c r="C434">
        <v>1634044</v>
      </c>
      <c r="D434" t="s">
        <v>3930</v>
      </c>
      <c r="E434" t="s">
        <v>1278</v>
      </c>
      <c r="F434" t="s">
        <v>2721</v>
      </c>
      <c r="G434" t="s">
        <v>1887</v>
      </c>
      <c r="H434" t="s">
        <v>2770</v>
      </c>
      <c r="I434" t="s">
        <v>1887</v>
      </c>
      <c r="J434" t="s">
        <v>1887</v>
      </c>
      <c r="K434">
        <v>10</v>
      </c>
      <c r="L434" t="s">
        <v>2721</v>
      </c>
      <c r="M434" t="s">
        <v>1276</v>
      </c>
      <c r="N434" t="s">
        <v>6178</v>
      </c>
      <c r="O434" t="s">
        <v>2721</v>
      </c>
    </row>
    <row r="435" spans="1:15" x14ac:dyDescent="0.25">
      <c r="A435" t="s">
        <v>2065</v>
      </c>
      <c r="B435" t="s">
        <v>4929</v>
      </c>
      <c r="C435">
        <v>1704627</v>
      </c>
      <c r="D435" t="s">
        <v>4930</v>
      </c>
      <c r="E435" t="s">
        <v>2066</v>
      </c>
      <c r="F435" t="s">
        <v>2721</v>
      </c>
      <c r="G435" t="s">
        <v>1887</v>
      </c>
      <c r="H435" t="s">
        <v>2066</v>
      </c>
      <c r="I435" t="s">
        <v>1887</v>
      </c>
      <c r="J435" t="s">
        <v>1887</v>
      </c>
      <c r="K435">
        <v>11</v>
      </c>
      <c r="L435" t="s">
        <v>29</v>
      </c>
      <c r="M435" t="s">
        <v>2064</v>
      </c>
      <c r="N435" t="s">
        <v>6178</v>
      </c>
      <c r="O435" t="s">
        <v>6182</v>
      </c>
    </row>
    <row r="436" spans="1:15" x14ac:dyDescent="0.25">
      <c r="A436" t="s">
        <v>2068</v>
      </c>
      <c r="B436" t="s">
        <v>4931</v>
      </c>
      <c r="C436">
        <v>1760243</v>
      </c>
      <c r="D436" t="s">
        <v>4932</v>
      </c>
      <c r="E436" t="s">
        <v>2069</v>
      </c>
      <c r="F436" t="s">
        <v>2721</v>
      </c>
      <c r="G436" t="s">
        <v>2720</v>
      </c>
      <c r="H436" t="s">
        <v>2069</v>
      </c>
      <c r="I436" t="s">
        <v>1887</v>
      </c>
      <c r="J436" t="s">
        <v>1887</v>
      </c>
      <c r="K436">
        <v>21</v>
      </c>
      <c r="L436" t="s">
        <v>29</v>
      </c>
      <c r="M436" t="s">
        <v>2067</v>
      </c>
      <c r="N436" t="s">
        <v>6178</v>
      </c>
      <c r="O436" t="s">
        <v>2721</v>
      </c>
    </row>
    <row r="437" spans="1:15" x14ac:dyDescent="0.25">
      <c r="A437" t="s">
        <v>1289</v>
      </c>
      <c r="B437" t="s">
        <v>3731</v>
      </c>
      <c r="C437">
        <v>1762954</v>
      </c>
      <c r="D437" t="s">
        <v>3732</v>
      </c>
      <c r="E437" t="s">
        <v>1290</v>
      </c>
      <c r="F437" t="s">
        <v>2721</v>
      </c>
      <c r="G437" t="s">
        <v>1887</v>
      </c>
      <c r="H437" t="s">
        <v>3178</v>
      </c>
      <c r="I437" t="s">
        <v>2720</v>
      </c>
      <c r="J437" t="s">
        <v>2720</v>
      </c>
      <c r="K437">
        <v>16</v>
      </c>
      <c r="L437" t="s">
        <v>36</v>
      </c>
      <c r="M437" t="s">
        <v>1288</v>
      </c>
      <c r="N437" t="s">
        <v>6178</v>
      </c>
      <c r="O437" t="s">
        <v>2721</v>
      </c>
    </row>
    <row r="438" spans="1:15" x14ac:dyDescent="0.25">
      <c r="A438" t="s">
        <v>1298</v>
      </c>
      <c r="B438" t="s">
        <v>4401</v>
      </c>
      <c r="C438">
        <v>1843056</v>
      </c>
      <c r="D438" t="s">
        <v>4402</v>
      </c>
      <c r="E438" t="s">
        <v>1299</v>
      </c>
      <c r="F438" t="s">
        <v>2721</v>
      </c>
      <c r="G438" t="s">
        <v>1887</v>
      </c>
      <c r="H438" t="s">
        <v>2917</v>
      </c>
      <c r="I438" t="s">
        <v>1887</v>
      </c>
      <c r="J438" t="s">
        <v>1887</v>
      </c>
      <c r="K438">
        <v>35</v>
      </c>
      <c r="L438" t="s">
        <v>6</v>
      </c>
      <c r="M438" t="s">
        <v>1297</v>
      </c>
      <c r="N438" t="s">
        <v>6178</v>
      </c>
      <c r="O438" t="s">
        <v>6180</v>
      </c>
    </row>
    <row r="439" spans="1:15" x14ac:dyDescent="0.25">
      <c r="A439" t="s">
        <v>1301</v>
      </c>
      <c r="B439" t="s">
        <v>5097</v>
      </c>
      <c r="C439">
        <v>1852046</v>
      </c>
      <c r="D439" t="s">
        <v>5098</v>
      </c>
      <c r="E439" t="s">
        <v>1302</v>
      </c>
      <c r="F439" t="s">
        <v>2721</v>
      </c>
      <c r="G439" t="s">
        <v>1887</v>
      </c>
      <c r="H439" t="s">
        <v>3131</v>
      </c>
      <c r="I439" t="s">
        <v>1887</v>
      </c>
      <c r="J439" t="s">
        <v>1887</v>
      </c>
      <c r="K439">
        <v>21</v>
      </c>
      <c r="L439" t="s">
        <v>36</v>
      </c>
      <c r="M439" t="s">
        <v>1300</v>
      </c>
      <c r="N439" t="s">
        <v>6178</v>
      </c>
      <c r="O439" t="s">
        <v>6181</v>
      </c>
    </row>
    <row r="440" spans="1:15" x14ac:dyDescent="0.25">
      <c r="A440" t="s">
        <v>2144</v>
      </c>
      <c r="B440" t="s">
        <v>4403</v>
      </c>
      <c r="C440">
        <v>1860260</v>
      </c>
      <c r="D440" t="s">
        <v>4404</v>
      </c>
      <c r="E440" t="s">
        <v>2145</v>
      </c>
      <c r="F440" t="s">
        <v>2721</v>
      </c>
      <c r="G440" t="s">
        <v>1887</v>
      </c>
      <c r="H440" t="s">
        <v>2145</v>
      </c>
      <c r="I440" t="s">
        <v>1887</v>
      </c>
      <c r="J440" t="s">
        <v>1887</v>
      </c>
      <c r="K440">
        <v>33</v>
      </c>
      <c r="L440" t="s">
        <v>6</v>
      </c>
      <c r="M440" t="s">
        <v>2143</v>
      </c>
      <c r="N440" t="s">
        <v>6178</v>
      </c>
      <c r="O440" t="s">
        <v>6180</v>
      </c>
    </row>
    <row r="441" spans="1:15" x14ac:dyDescent="0.25">
      <c r="A441" t="s">
        <v>2147</v>
      </c>
      <c r="B441" t="s">
        <v>4405</v>
      </c>
      <c r="C441">
        <v>1889674</v>
      </c>
      <c r="D441" t="s">
        <v>4406</v>
      </c>
      <c r="E441" t="s">
        <v>2148</v>
      </c>
      <c r="F441" t="s">
        <v>2721</v>
      </c>
      <c r="G441" t="s">
        <v>1887</v>
      </c>
      <c r="H441" t="s">
        <v>2918</v>
      </c>
      <c r="I441" t="s">
        <v>1887</v>
      </c>
      <c r="J441" t="s">
        <v>1887</v>
      </c>
      <c r="K441">
        <v>30</v>
      </c>
      <c r="L441" t="s">
        <v>6</v>
      </c>
      <c r="M441" t="s">
        <v>2146</v>
      </c>
      <c r="N441" t="s">
        <v>6178</v>
      </c>
      <c r="O441" t="s">
        <v>6180</v>
      </c>
    </row>
    <row r="442" spans="1:15" x14ac:dyDescent="0.25">
      <c r="A442" t="s">
        <v>1310</v>
      </c>
      <c r="B442" t="s">
        <v>4407</v>
      </c>
      <c r="C442">
        <v>2031676</v>
      </c>
      <c r="D442" t="s">
        <v>4408</v>
      </c>
      <c r="E442" t="s">
        <v>1311</v>
      </c>
      <c r="F442" t="s">
        <v>2721</v>
      </c>
      <c r="G442" t="s">
        <v>1887</v>
      </c>
      <c r="H442" t="s">
        <v>1311</v>
      </c>
      <c r="I442" t="s">
        <v>1887</v>
      </c>
      <c r="J442" t="s">
        <v>1887</v>
      </c>
      <c r="K442">
        <v>18</v>
      </c>
      <c r="L442" t="s">
        <v>6</v>
      </c>
      <c r="M442" t="s">
        <v>1309</v>
      </c>
      <c r="N442" t="s">
        <v>6178</v>
      </c>
      <c r="O442" t="s">
        <v>6180</v>
      </c>
    </row>
    <row r="443" spans="1:15" x14ac:dyDescent="0.25">
      <c r="A443" t="s">
        <v>2150</v>
      </c>
      <c r="B443" t="s">
        <v>3561</v>
      </c>
      <c r="C443">
        <v>2052257</v>
      </c>
      <c r="D443" t="s">
        <v>3562</v>
      </c>
      <c r="E443" t="s">
        <v>2151</v>
      </c>
      <c r="F443" t="s">
        <v>2721</v>
      </c>
      <c r="G443" t="s">
        <v>1887</v>
      </c>
      <c r="H443" s="4" t="s">
        <v>3313</v>
      </c>
      <c r="I443" t="s">
        <v>2720</v>
      </c>
      <c r="J443" t="s">
        <v>1887</v>
      </c>
      <c r="K443">
        <v>49</v>
      </c>
      <c r="L443" t="s">
        <v>6</v>
      </c>
      <c r="M443" t="s">
        <v>2149</v>
      </c>
      <c r="N443" t="s">
        <v>6178</v>
      </c>
      <c r="O443" t="s">
        <v>6180</v>
      </c>
    </row>
    <row r="444" spans="1:15" x14ac:dyDescent="0.25">
      <c r="A444" t="s">
        <v>2153</v>
      </c>
      <c r="B444" t="s">
        <v>4409</v>
      </c>
      <c r="C444">
        <v>2082793</v>
      </c>
      <c r="D444" t="s">
        <v>4410</v>
      </c>
      <c r="E444" t="s">
        <v>2154</v>
      </c>
      <c r="F444" t="s">
        <v>2721</v>
      </c>
      <c r="G444" t="s">
        <v>1887</v>
      </c>
      <c r="H444" t="s">
        <v>2919</v>
      </c>
      <c r="I444" t="s">
        <v>1887</v>
      </c>
      <c r="J444" t="s">
        <v>1887</v>
      </c>
      <c r="K444">
        <v>57</v>
      </c>
      <c r="L444" t="s">
        <v>6</v>
      </c>
      <c r="M444" t="s">
        <v>2152</v>
      </c>
      <c r="N444" t="s">
        <v>6178</v>
      </c>
      <c r="O444" t="s">
        <v>6180</v>
      </c>
    </row>
    <row r="445" spans="1:15" x14ac:dyDescent="0.25">
      <c r="A445" t="s">
        <v>1316</v>
      </c>
      <c r="B445" t="s">
        <v>4411</v>
      </c>
      <c r="C445">
        <v>2146716</v>
      </c>
      <c r="D445" t="s">
        <v>4412</v>
      </c>
      <c r="E445" t="s">
        <v>1317</v>
      </c>
      <c r="F445" t="s">
        <v>2721</v>
      </c>
      <c r="G445" t="s">
        <v>1887</v>
      </c>
      <c r="H445" t="s">
        <v>2920</v>
      </c>
      <c r="I445" t="s">
        <v>1887</v>
      </c>
      <c r="J445" t="s">
        <v>1887</v>
      </c>
      <c r="K445">
        <v>20</v>
      </c>
      <c r="L445" t="s">
        <v>6</v>
      </c>
      <c r="M445" t="s">
        <v>1315</v>
      </c>
      <c r="N445" t="s">
        <v>6178</v>
      </c>
      <c r="O445" t="s">
        <v>6180</v>
      </c>
    </row>
    <row r="446" spans="1:15" x14ac:dyDescent="0.25">
      <c r="A446" t="s">
        <v>1319</v>
      </c>
      <c r="B446" t="s">
        <v>4413</v>
      </c>
      <c r="C446">
        <v>2162745</v>
      </c>
      <c r="D446" t="s">
        <v>4414</v>
      </c>
      <c r="E446" t="s">
        <v>1320</v>
      </c>
      <c r="F446" t="s">
        <v>2721</v>
      </c>
      <c r="G446" t="s">
        <v>1887</v>
      </c>
      <c r="H446" t="s">
        <v>2921</v>
      </c>
      <c r="I446" t="s">
        <v>1887</v>
      </c>
      <c r="J446" t="s">
        <v>1887</v>
      </c>
      <c r="K446">
        <v>45</v>
      </c>
      <c r="L446" t="s">
        <v>6</v>
      </c>
      <c r="M446" t="s">
        <v>1318</v>
      </c>
      <c r="N446" t="s">
        <v>6178</v>
      </c>
      <c r="O446" t="s">
        <v>6180</v>
      </c>
    </row>
    <row r="447" spans="1:15" x14ac:dyDescent="0.25">
      <c r="A447" t="s">
        <v>1322</v>
      </c>
      <c r="B447" t="s">
        <v>3931</v>
      </c>
      <c r="C447">
        <v>2182550</v>
      </c>
      <c r="D447" t="s">
        <v>3932</v>
      </c>
      <c r="E447" t="s">
        <v>1323</v>
      </c>
      <c r="F447" t="s">
        <v>2721</v>
      </c>
      <c r="G447" t="s">
        <v>1887</v>
      </c>
      <c r="H447" t="s">
        <v>1323</v>
      </c>
      <c r="I447" t="s">
        <v>1887</v>
      </c>
      <c r="J447" t="s">
        <v>1887</v>
      </c>
      <c r="K447">
        <v>12</v>
      </c>
      <c r="L447" t="s">
        <v>2721</v>
      </c>
      <c r="M447" t="s">
        <v>1321</v>
      </c>
      <c r="N447" t="s">
        <v>6178</v>
      </c>
      <c r="O447" t="s">
        <v>2721</v>
      </c>
    </row>
    <row r="448" spans="1:15" x14ac:dyDescent="0.25">
      <c r="A448" t="s">
        <v>1328</v>
      </c>
      <c r="B448" t="s">
        <v>5099</v>
      </c>
      <c r="C448">
        <v>2235009</v>
      </c>
      <c r="D448" t="s">
        <v>5100</v>
      </c>
      <c r="E448" t="s">
        <v>1329</v>
      </c>
      <c r="F448" t="s">
        <v>2721</v>
      </c>
      <c r="G448" t="s">
        <v>1887</v>
      </c>
      <c r="H448" t="s">
        <v>1329</v>
      </c>
      <c r="I448" t="s">
        <v>1887</v>
      </c>
      <c r="J448" t="s">
        <v>1887</v>
      </c>
      <c r="K448">
        <v>14</v>
      </c>
      <c r="L448" t="s">
        <v>36</v>
      </c>
      <c r="M448" t="s">
        <v>1327</v>
      </c>
      <c r="N448" t="s">
        <v>6178</v>
      </c>
      <c r="O448" t="s">
        <v>2721</v>
      </c>
    </row>
    <row r="449" spans="1:15" x14ac:dyDescent="0.25">
      <c r="A449" t="s">
        <v>1334</v>
      </c>
      <c r="B449" t="s">
        <v>3415</v>
      </c>
      <c r="C449">
        <v>2272119</v>
      </c>
      <c r="D449" t="s">
        <v>3416</v>
      </c>
      <c r="E449" t="s">
        <v>1335</v>
      </c>
      <c r="F449" t="s">
        <v>2721</v>
      </c>
      <c r="G449" t="s">
        <v>1887</v>
      </c>
      <c r="H449" t="s">
        <v>3251</v>
      </c>
      <c r="I449" t="s">
        <v>2720</v>
      </c>
      <c r="J449" t="s">
        <v>1887</v>
      </c>
      <c r="K449">
        <v>24</v>
      </c>
      <c r="L449" t="s">
        <v>2721</v>
      </c>
      <c r="M449" t="s">
        <v>1333</v>
      </c>
      <c r="N449" t="s">
        <v>6178</v>
      </c>
      <c r="O449" t="s">
        <v>2721</v>
      </c>
    </row>
    <row r="450" spans="1:15" x14ac:dyDescent="0.25">
      <c r="A450" t="s">
        <v>2429</v>
      </c>
      <c r="B450" t="s">
        <v>4415</v>
      </c>
      <c r="C450">
        <v>2374143</v>
      </c>
      <c r="D450" t="s">
        <v>4416</v>
      </c>
      <c r="E450" t="s">
        <v>2430</v>
      </c>
      <c r="F450" t="s">
        <v>2721</v>
      </c>
      <c r="G450" t="s">
        <v>1887</v>
      </c>
      <c r="H450" t="s">
        <v>2922</v>
      </c>
      <c r="I450" t="s">
        <v>1887</v>
      </c>
      <c r="J450" t="s">
        <v>1887</v>
      </c>
      <c r="K450">
        <v>60</v>
      </c>
      <c r="L450" t="s">
        <v>6</v>
      </c>
      <c r="M450" t="s">
        <v>2428</v>
      </c>
      <c r="N450" t="s">
        <v>6178</v>
      </c>
      <c r="O450" t="s">
        <v>6180</v>
      </c>
    </row>
    <row r="451" spans="1:15" x14ac:dyDescent="0.25">
      <c r="A451" t="s">
        <v>1340</v>
      </c>
      <c r="B451" t="s">
        <v>3933</v>
      </c>
      <c r="C451">
        <v>2422915</v>
      </c>
      <c r="D451" t="s">
        <v>3934</v>
      </c>
      <c r="E451" t="s">
        <v>1341</v>
      </c>
      <c r="F451" t="s">
        <v>2721</v>
      </c>
      <c r="G451" t="s">
        <v>1887</v>
      </c>
      <c r="H451" t="s">
        <v>2771</v>
      </c>
      <c r="I451" t="s">
        <v>1887</v>
      </c>
      <c r="J451" t="s">
        <v>1887</v>
      </c>
      <c r="K451">
        <v>48</v>
      </c>
      <c r="L451" t="s">
        <v>2721</v>
      </c>
      <c r="M451" t="s">
        <v>1339</v>
      </c>
      <c r="N451" t="s">
        <v>6178</v>
      </c>
      <c r="O451" t="s">
        <v>2721</v>
      </c>
    </row>
    <row r="452" spans="1:15" x14ac:dyDescent="0.25">
      <c r="A452" t="s">
        <v>1343</v>
      </c>
      <c r="B452" t="s">
        <v>4933</v>
      </c>
      <c r="C452">
        <v>2425798</v>
      </c>
      <c r="D452" t="s">
        <v>4934</v>
      </c>
      <c r="E452" t="s">
        <v>1344</v>
      </c>
      <c r="F452" t="s">
        <v>2721</v>
      </c>
      <c r="G452" t="s">
        <v>1887</v>
      </c>
      <c r="H452" t="s">
        <v>3089</v>
      </c>
      <c r="I452" t="s">
        <v>1887</v>
      </c>
      <c r="J452" t="s">
        <v>1887</v>
      </c>
      <c r="K452">
        <v>20</v>
      </c>
      <c r="L452" t="s">
        <v>29</v>
      </c>
      <c r="M452" t="s">
        <v>1342</v>
      </c>
      <c r="N452" t="s">
        <v>6178</v>
      </c>
      <c r="O452" t="s">
        <v>6182</v>
      </c>
    </row>
    <row r="453" spans="1:15" x14ac:dyDescent="0.25">
      <c r="A453" t="s">
        <v>1346</v>
      </c>
      <c r="B453" t="s">
        <v>4417</v>
      </c>
      <c r="C453">
        <v>2432997</v>
      </c>
      <c r="D453" t="s">
        <v>4418</v>
      </c>
      <c r="E453" t="s">
        <v>1347</v>
      </c>
      <c r="F453" t="s">
        <v>2721</v>
      </c>
      <c r="G453" t="s">
        <v>1887</v>
      </c>
      <c r="H453" t="s">
        <v>2923</v>
      </c>
      <c r="I453" t="s">
        <v>1887</v>
      </c>
      <c r="J453" t="s">
        <v>1887</v>
      </c>
      <c r="K453">
        <v>17</v>
      </c>
      <c r="L453" t="s">
        <v>6</v>
      </c>
      <c r="M453" t="s">
        <v>1345</v>
      </c>
      <c r="N453" t="s">
        <v>6178</v>
      </c>
      <c r="O453" t="s">
        <v>6180</v>
      </c>
    </row>
    <row r="454" spans="1:15" x14ac:dyDescent="0.25">
      <c r="A454" t="s">
        <v>1349</v>
      </c>
      <c r="B454" t="s">
        <v>3563</v>
      </c>
      <c r="C454">
        <v>2452019</v>
      </c>
      <c r="D454" t="s">
        <v>3564</v>
      </c>
      <c r="E454" t="s">
        <v>1350</v>
      </c>
      <c r="F454" t="s">
        <v>2721</v>
      </c>
      <c r="G454" t="s">
        <v>1887</v>
      </c>
      <c r="H454" t="s">
        <v>3314</v>
      </c>
      <c r="I454" t="s">
        <v>2720</v>
      </c>
      <c r="J454" t="s">
        <v>1887</v>
      </c>
      <c r="K454">
        <v>17</v>
      </c>
      <c r="L454" t="s">
        <v>6</v>
      </c>
      <c r="M454" t="s">
        <v>1348</v>
      </c>
      <c r="N454" t="s">
        <v>6178</v>
      </c>
      <c r="O454" t="s">
        <v>6180</v>
      </c>
    </row>
    <row r="455" spans="1:15" x14ac:dyDescent="0.25">
      <c r="A455" t="s">
        <v>1352</v>
      </c>
      <c r="B455" t="s">
        <v>3935</v>
      </c>
      <c r="C455">
        <v>2461156</v>
      </c>
      <c r="D455" t="s">
        <v>3936</v>
      </c>
      <c r="E455" t="s">
        <v>1353</v>
      </c>
      <c r="F455" t="s">
        <v>2721</v>
      </c>
      <c r="G455" t="s">
        <v>1887</v>
      </c>
      <c r="H455" t="s">
        <v>1353</v>
      </c>
      <c r="I455" t="s">
        <v>1887</v>
      </c>
      <c r="J455" t="s">
        <v>1887</v>
      </c>
      <c r="K455">
        <v>17</v>
      </c>
      <c r="L455" t="s">
        <v>2721</v>
      </c>
      <c r="M455" t="s">
        <v>1351</v>
      </c>
      <c r="N455" t="s">
        <v>6178</v>
      </c>
      <c r="O455" t="s">
        <v>2721</v>
      </c>
    </row>
    <row r="456" spans="1:15" x14ac:dyDescent="0.25">
      <c r="A456" t="s">
        <v>1358</v>
      </c>
      <c r="B456" t="s">
        <v>3565</v>
      </c>
      <c r="C456">
        <v>2489056</v>
      </c>
      <c r="D456" t="s">
        <v>3566</v>
      </c>
      <c r="E456" t="s">
        <v>1359</v>
      </c>
      <c r="F456" t="s">
        <v>2721</v>
      </c>
      <c r="G456" t="s">
        <v>1887</v>
      </c>
      <c r="H456" t="s">
        <v>3315</v>
      </c>
      <c r="I456" t="s">
        <v>2720</v>
      </c>
      <c r="J456" t="s">
        <v>1887</v>
      </c>
      <c r="K456">
        <v>27</v>
      </c>
      <c r="L456" t="s">
        <v>6</v>
      </c>
      <c r="M456" t="s">
        <v>1357</v>
      </c>
      <c r="N456" t="s">
        <v>6178</v>
      </c>
      <c r="O456" t="s">
        <v>6180</v>
      </c>
    </row>
    <row r="457" spans="1:15" x14ac:dyDescent="0.25">
      <c r="A457" t="s">
        <v>1361</v>
      </c>
      <c r="B457" t="s">
        <v>4419</v>
      </c>
      <c r="C457">
        <v>2495376</v>
      </c>
      <c r="D457" t="s">
        <v>4420</v>
      </c>
      <c r="E457" t="s">
        <v>1362</v>
      </c>
      <c r="F457" t="s">
        <v>2721</v>
      </c>
      <c r="G457" t="s">
        <v>1887</v>
      </c>
      <c r="H457" t="s">
        <v>2924</v>
      </c>
      <c r="I457" t="s">
        <v>1887</v>
      </c>
      <c r="J457" t="s">
        <v>1887</v>
      </c>
      <c r="K457">
        <v>21</v>
      </c>
      <c r="L457" t="s">
        <v>6</v>
      </c>
      <c r="M457" t="s">
        <v>1360</v>
      </c>
      <c r="N457" t="s">
        <v>6178</v>
      </c>
      <c r="O457" t="s">
        <v>6180</v>
      </c>
    </row>
    <row r="458" spans="1:15" x14ac:dyDescent="0.25">
      <c r="A458" t="s">
        <v>1364</v>
      </c>
      <c r="B458" t="s">
        <v>3567</v>
      </c>
      <c r="C458">
        <v>2495398</v>
      </c>
      <c r="D458" t="s">
        <v>3568</v>
      </c>
      <c r="E458" t="s">
        <v>1365</v>
      </c>
      <c r="F458" t="s">
        <v>2721</v>
      </c>
      <c r="G458" t="s">
        <v>1887</v>
      </c>
      <c r="H458" t="s">
        <v>3316</v>
      </c>
      <c r="I458" t="s">
        <v>2720</v>
      </c>
      <c r="J458" t="s">
        <v>1887</v>
      </c>
      <c r="K458">
        <v>14</v>
      </c>
      <c r="L458" t="s">
        <v>6</v>
      </c>
      <c r="M458" t="s">
        <v>1363</v>
      </c>
      <c r="N458" t="s">
        <v>6178</v>
      </c>
      <c r="O458" t="s">
        <v>6180</v>
      </c>
    </row>
    <row r="459" spans="1:15" x14ac:dyDescent="0.25">
      <c r="A459" t="s">
        <v>1367</v>
      </c>
      <c r="B459" t="s">
        <v>4421</v>
      </c>
      <c r="C459">
        <v>2500881</v>
      </c>
      <c r="D459" t="s">
        <v>4422</v>
      </c>
      <c r="E459" t="s">
        <v>1368</v>
      </c>
      <c r="F459" t="s">
        <v>2721</v>
      </c>
      <c r="G459" t="s">
        <v>1887</v>
      </c>
      <c r="H459" t="s">
        <v>1368</v>
      </c>
      <c r="I459" t="s">
        <v>1887</v>
      </c>
      <c r="J459" t="s">
        <v>1887</v>
      </c>
      <c r="K459">
        <v>38</v>
      </c>
      <c r="L459" t="s">
        <v>6</v>
      </c>
      <c r="M459" t="s">
        <v>1366</v>
      </c>
      <c r="N459" t="s">
        <v>6178</v>
      </c>
      <c r="O459" t="s">
        <v>6180</v>
      </c>
    </row>
    <row r="460" spans="1:15" x14ac:dyDescent="0.25">
      <c r="A460" t="s">
        <v>2432</v>
      </c>
      <c r="B460" t="s">
        <v>4423</v>
      </c>
      <c r="C460">
        <v>2530872</v>
      </c>
      <c r="D460" t="s">
        <v>4424</v>
      </c>
      <c r="E460" t="s">
        <v>2433</v>
      </c>
      <c r="F460" t="s">
        <v>2721</v>
      </c>
      <c r="G460" t="s">
        <v>2720</v>
      </c>
      <c r="H460" t="s">
        <v>2433</v>
      </c>
      <c r="I460" t="s">
        <v>1887</v>
      </c>
      <c r="J460" t="s">
        <v>1887</v>
      </c>
      <c r="K460">
        <v>19</v>
      </c>
      <c r="L460" t="s">
        <v>6</v>
      </c>
      <c r="M460" t="s">
        <v>2431</v>
      </c>
      <c r="N460" t="s">
        <v>6178</v>
      </c>
      <c r="O460" t="s">
        <v>2721</v>
      </c>
    </row>
    <row r="461" spans="1:15" x14ac:dyDescent="0.25">
      <c r="A461" t="s">
        <v>1373</v>
      </c>
      <c r="B461" t="s">
        <v>3937</v>
      </c>
      <c r="C461">
        <v>2536052</v>
      </c>
      <c r="D461" t="s">
        <v>3938</v>
      </c>
      <c r="E461" t="s">
        <v>1374</v>
      </c>
      <c r="F461" t="s">
        <v>2721</v>
      </c>
      <c r="G461" t="s">
        <v>1887</v>
      </c>
      <c r="H461" t="s">
        <v>2772</v>
      </c>
      <c r="I461" t="s">
        <v>1887</v>
      </c>
      <c r="J461" t="s">
        <v>1887</v>
      </c>
      <c r="K461">
        <v>27</v>
      </c>
      <c r="L461" t="s">
        <v>2721</v>
      </c>
      <c r="M461" t="s">
        <v>1372</v>
      </c>
      <c r="N461" t="s">
        <v>6178</v>
      </c>
      <c r="O461" t="s">
        <v>2721</v>
      </c>
    </row>
    <row r="462" spans="1:15" x14ac:dyDescent="0.25">
      <c r="A462" t="s">
        <v>1376</v>
      </c>
      <c r="B462" t="s">
        <v>4425</v>
      </c>
      <c r="C462">
        <v>2550029</v>
      </c>
      <c r="D462" t="s">
        <v>4426</v>
      </c>
      <c r="E462" t="s">
        <v>1377</v>
      </c>
      <c r="F462" t="s">
        <v>2721</v>
      </c>
      <c r="G462" t="s">
        <v>1887</v>
      </c>
      <c r="H462" t="s">
        <v>1377</v>
      </c>
      <c r="I462" t="s">
        <v>1887</v>
      </c>
      <c r="J462" t="s">
        <v>1887</v>
      </c>
      <c r="K462">
        <v>20</v>
      </c>
      <c r="L462" t="s">
        <v>6</v>
      </c>
      <c r="M462" t="s">
        <v>1375</v>
      </c>
      <c r="N462" t="s">
        <v>6178</v>
      </c>
      <c r="O462" t="s">
        <v>6180</v>
      </c>
    </row>
    <row r="463" spans="1:15" x14ac:dyDescent="0.25">
      <c r="A463" t="s">
        <v>1379</v>
      </c>
      <c r="B463" t="s">
        <v>4427</v>
      </c>
      <c r="C463">
        <v>2550267</v>
      </c>
      <c r="D463" t="s">
        <v>4428</v>
      </c>
      <c r="E463" t="s">
        <v>1380</v>
      </c>
      <c r="F463" t="s">
        <v>2721</v>
      </c>
      <c r="G463" t="s">
        <v>1887</v>
      </c>
      <c r="H463" t="s">
        <v>2925</v>
      </c>
      <c r="I463" t="s">
        <v>1887</v>
      </c>
      <c r="J463" t="s">
        <v>1887</v>
      </c>
      <c r="K463">
        <v>16</v>
      </c>
      <c r="L463" t="s">
        <v>6</v>
      </c>
      <c r="M463" t="s">
        <v>1378</v>
      </c>
      <c r="N463" t="s">
        <v>6178</v>
      </c>
      <c r="O463" t="s">
        <v>6180</v>
      </c>
    </row>
    <row r="464" spans="1:15" x14ac:dyDescent="0.25">
      <c r="A464" t="s">
        <v>1382</v>
      </c>
      <c r="B464" t="s">
        <v>4429</v>
      </c>
      <c r="C464">
        <v>2568903</v>
      </c>
      <c r="D464" t="s">
        <v>4430</v>
      </c>
      <c r="E464" t="s">
        <v>1383</v>
      </c>
      <c r="F464" t="s">
        <v>2721</v>
      </c>
      <c r="G464" t="s">
        <v>1887</v>
      </c>
      <c r="H464" t="s">
        <v>1383</v>
      </c>
      <c r="I464" t="s">
        <v>1887</v>
      </c>
      <c r="J464" t="s">
        <v>1887</v>
      </c>
      <c r="K464">
        <v>11</v>
      </c>
      <c r="L464" t="s">
        <v>6</v>
      </c>
      <c r="M464" t="s">
        <v>1381</v>
      </c>
      <c r="N464" t="s">
        <v>6178</v>
      </c>
      <c r="O464" t="s">
        <v>6180</v>
      </c>
    </row>
    <row r="465" spans="1:15" x14ac:dyDescent="0.25">
      <c r="A465" t="s">
        <v>801</v>
      </c>
      <c r="B465" t="s">
        <v>4431</v>
      </c>
      <c r="C465">
        <v>2602348</v>
      </c>
      <c r="D465" t="s">
        <v>4432</v>
      </c>
      <c r="E465" t="s">
        <v>802</v>
      </c>
      <c r="F465" t="s">
        <v>2721</v>
      </c>
      <c r="G465" t="s">
        <v>1887</v>
      </c>
      <c r="H465" t="s">
        <v>802</v>
      </c>
      <c r="I465" t="s">
        <v>1887</v>
      </c>
      <c r="J465" t="s">
        <v>1887</v>
      </c>
      <c r="K465">
        <v>27</v>
      </c>
      <c r="L465" t="s">
        <v>6</v>
      </c>
      <c r="M465" t="s">
        <v>800</v>
      </c>
      <c r="N465" t="s">
        <v>6178</v>
      </c>
      <c r="O465" t="s">
        <v>6180</v>
      </c>
    </row>
    <row r="466" spans="1:15" x14ac:dyDescent="0.25">
      <c r="A466" t="s">
        <v>358</v>
      </c>
      <c r="B466" t="s">
        <v>4935</v>
      </c>
      <c r="C466">
        <v>2680037</v>
      </c>
      <c r="D466" t="s">
        <v>4936</v>
      </c>
      <c r="E466" t="s">
        <v>359</v>
      </c>
      <c r="F466" t="s">
        <v>2721</v>
      </c>
      <c r="G466" t="s">
        <v>1887</v>
      </c>
      <c r="H466" t="s">
        <v>3090</v>
      </c>
      <c r="I466" t="s">
        <v>1887</v>
      </c>
      <c r="J466" t="s">
        <v>1887</v>
      </c>
      <c r="K466">
        <v>13</v>
      </c>
      <c r="L466" t="s">
        <v>29</v>
      </c>
      <c r="M466" t="s">
        <v>357</v>
      </c>
      <c r="N466" t="s">
        <v>6178</v>
      </c>
      <c r="O466" t="s">
        <v>6182</v>
      </c>
    </row>
    <row r="467" spans="1:15" x14ac:dyDescent="0.25">
      <c r="A467" t="s">
        <v>207</v>
      </c>
      <c r="B467" t="s">
        <v>3939</v>
      </c>
      <c r="C467">
        <v>2687914</v>
      </c>
      <c r="D467" t="s">
        <v>3940</v>
      </c>
      <c r="E467" t="s">
        <v>208</v>
      </c>
      <c r="F467" t="s">
        <v>2721</v>
      </c>
      <c r="G467" t="s">
        <v>1887</v>
      </c>
      <c r="H467" t="s">
        <v>208</v>
      </c>
      <c r="I467" t="s">
        <v>1887</v>
      </c>
      <c r="J467" t="s">
        <v>1887</v>
      </c>
      <c r="K467">
        <v>11</v>
      </c>
      <c r="L467" t="s">
        <v>2721</v>
      </c>
      <c r="M467" t="s">
        <v>206</v>
      </c>
      <c r="N467" t="s">
        <v>6178</v>
      </c>
      <c r="O467" t="s">
        <v>2721</v>
      </c>
    </row>
    <row r="468" spans="1:15" x14ac:dyDescent="0.25">
      <c r="A468" t="s">
        <v>1390</v>
      </c>
      <c r="B468" t="s">
        <v>4433</v>
      </c>
      <c r="C468">
        <v>2705875</v>
      </c>
      <c r="D468" t="s">
        <v>4434</v>
      </c>
      <c r="E468" t="s">
        <v>1391</v>
      </c>
      <c r="F468" t="s">
        <v>2721</v>
      </c>
      <c r="G468" t="s">
        <v>1887</v>
      </c>
      <c r="H468" t="s">
        <v>1391</v>
      </c>
      <c r="I468" t="s">
        <v>1887</v>
      </c>
      <c r="J468" t="s">
        <v>1887</v>
      </c>
      <c r="K468">
        <v>20</v>
      </c>
      <c r="L468" t="s">
        <v>6</v>
      </c>
      <c r="M468" t="s">
        <v>1389</v>
      </c>
      <c r="N468" t="s">
        <v>6178</v>
      </c>
      <c r="O468" t="s">
        <v>6180</v>
      </c>
    </row>
    <row r="469" spans="1:15" x14ac:dyDescent="0.25">
      <c r="A469" t="s">
        <v>1405</v>
      </c>
      <c r="B469" t="s">
        <v>4435</v>
      </c>
      <c r="C469">
        <v>2768027</v>
      </c>
      <c r="D469" t="s">
        <v>4436</v>
      </c>
      <c r="E469" t="s">
        <v>1406</v>
      </c>
      <c r="F469" t="s">
        <v>2721</v>
      </c>
      <c r="G469" t="s">
        <v>2720</v>
      </c>
      <c r="H469" t="s">
        <v>2926</v>
      </c>
      <c r="I469" t="s">
        <v>1887</v>
      </c>
      <c r="J469" t="s">
        <v>1887</v>
      </c>
      <c r="K469">
        <v>17</v>
      </c>
      <c r="L469" t="s">
        <v>6</v>
      </c>
      <c r="M469" t="s">
        <v>1404</v>
      </c>
      <c r="N469" t="s">
        <v>6178</v>
      </c>
      <c r="O469" t="s">
        <v>2721</v>
      </c>
    </row>
    <row r="470" spans="1:15" x14ac:dyDescent="0.25">
      <c r="A470" t="s">
        <v>1414</v>
      </c>
      <c r="B470" t="s">
        <v>4437</v>
      </c>
      <c r="C470">
        <v>2814779</v>
      </c>
      <c r="D470" t="s">
        <v>4438</v>
      </c>
      <c r="E470" t="s">
        <v>1415</v>
      </c>
      <c r="F470" t="s">
        <v>2721</v>
      </c>
      <c r="G470" t="s">
        <v>1887</v>
      </c>
      <c r="H470" t="s">
        <v>2927</v>
      </c>
      <c r="I470" t="s">
        <v>1887</v>
      </c>
      <c r="J470" t="s">
        <v>1887</v>
      </c>
      <c r="K470">
        <v>44</v>
      </c>
      <c r="L470" t="s">
        <v>6</v>
      </c>
      <c r="M470" t="s">
        <v>1413</v>
      </c>
      <c r="N470" t="s">
        <v>6178</v>
      </c>
      <c r="O470" t="s">
        <v>6180</v>
      </c>
    </row>
    <row r="471" spans="1:15" x14ac:dyDescent="0.25">
      <c r="A471" t="s">
        <v>1426</v>
      </c>
      <c r="B471" t="s">
        <v>4439</v>
      </c>
      <c r="C471">
        <v>2915573</v>
      </c>
      <c r="D471" t="s">
        <v>4440</v>
      </c>
      <c r="E471" t="s">
        <v>1427</v>
      </c>
      <c r="F471" t="s">
        <v>2721</v>
      </c>
      <c r="G471" t="s">
        <v>1887</v>
      </c>
      <c r="H471" t="s">
        <v>1427</v>
      </c>
      <c r="I471" t="s">
        <v>1887</v>
      </c>
      <c r="J471" t="s">
        <v>1887</v>
      </c>
      <c r="K471">
        <v>34</v>
      </c>
      <c r="L471" t="s">
        <v>6</v>
      </c>
      <c r="M471" t="s">
        <v>1425</v>
      </c>
      <c r="N471" t="s">
        <v>6178</v>
      </c>
      <c r="O471" t="s">
        <v>6180</v>
      </c>
    </row>
    <row r="472" spans="1:15" x14ac:dyDescent="0.25">
      <c r="A472" t="s">
        <v>1429</v>
      </c>
      <c r="B472" t="s">
        <v>3569</v>
      </c>
      <c r="C472">
        <v>2923162</v>
      </c>
      <c r="D472" t="s">
        <v>3570</v>
      </c>
      <c r="E472" t="s">
        <v>1430</v>
      </c>
      <c r="F472" t="s">
        <v>2721</v>
      </c>
      <c r="G472" t="s">
        <v>1887</v>
      </c>
      <c r="H472" t="s">
        <v>3317</v>
      </c>
      <c r="I472" t="s">
        <v>2720</v>
      </c>
      <c r="J472" t="s">
        <v>1887</v>
      </c>
      <c r="K472">
        <v>14</v>
      </c>
      <c r="L472" t="s">
        <v>6</v>
      </c>
      <c r="M472" t="s">
        <v>1428</v>
      </c>
      <c r="N472" t="s">
        <v>6178</v>
      </c>
      <c r="O472" t="s">
        <v>6180</v>
      </c>
    </row>
    <row r="473" spans="1:15" x14ac:dyDescent="0.25">
      <c r="A473" t="s">
        <v>1432</v>
      </c>
      <c r="B473" t="s">
        <v>4441</v>
      </c>
      <c r="C473">
        <v>2943751</v>
      </c>
      <c r="D473" t="s">
        <v>4442</v>
      </c>
      <c r="E473" t="s">
        <v>1433</v>
      </c>
      <c r="F473" t="s">
        <v>2721</v>
      </c>
      <c r="G473" t="s">
        <v>2720</v>
      </c>
      <c r="H473" t="s">
        <v>1433</v>
      </c>
      <c r="I473" t="s">
        <v>1887</v>
      </c>
      <c r="J473" t="s">
        <v>1887</v>
      </c>
      <c r="K473">
        <v>25</v>
      </c>
      <c r="L473" t="s">
        <v>6</v>
      </c>
      <c r="M473" t="s">
        <v>1431</v>
      </c>
      <c r="N473" t="s">
        <v>6178</v>
      </c>
      <c r="O473" t="s">
        <v>2721</v>
      </c>
    </row>
    <row r="474" spans="1:15" x14ac:dyDescent="0.25">
      <c r="A474" t="s">
        <v>964</v>
      </c>
      <c r="B474" t="s">
        <v>4443</v>
      </c>
      <c r="C474">
        <v>2996921</v>
      </c>
      <c r="D474" t="s">
        <v>4444</v>
      </c>
      <c r="E474" t="s">
        <v>965</v>
      </c>
      <c r="F474" t="s">
        <v>2721</v>
      </c>
      <c r="G474" t="s">
        <v>1887</v>
      </c>
      <c r="H474" t="s">
        <v>2928</v>
      </c>
      <c r="I474" t="s">
        <v>1887</v>
      </c>
      <c r="J474" t="s">
        <v>1887</v>
      </c>
      <c r="K474">
        <v>22</v>
      </c>
      <c r="L474" t="s">
        <v>6</v>
      </c>
      <c r="M474" t="s">
        <v>963</v>
      </c>
      <c r="N474" t="s">
        <v>6178</v>
      </c>
      <c r="O474" t="s">
        <v>6180</v>
      </c>
    </row>
    <row r="475" spans="1:15" x14ac:dyDescent="0.25">
      <c r="A475" t="s">
        <v>1453</v>
      </c>
      <c r="B475" t="s">
        <v>4445</v>
      </c>
      <c r="C475">
        <v>3006868</v>
      </c>
      <c r="D475" t="s">
        <v>4446</v>
      </c>
      <c r="E475" t="s">
        <v>1454</v>
      </c>
      <c r="F475" t="s">
        <v>2721</v>
      </c>
      <c r="G475" t="s">
        <v>1887</v>
      </c>
      <c r="H475" t="s">
        <v>2929</v>
      </c>
      <c r="I475" t="s">
        <v>1887</v>
      </c>
      <c r="J475" t="s">
        <v>1887</v>
      </c>
      <c r="K475">
        <v>30</v>
      </c>
      <c r="L475" t="s">
        <v>6</v>
      </c>
      <c r="M475" t="s">
        <v>1452</v>
      </c>
      <c r="N475" t="s">
        <v>6178</v>
      </c>
      <c r="O475" t="s">
        <v>6180</v>
      </c>
    </row>
    <row r="476" spans="1:15" x14ac:dyDescent="0.25">
      <c r="A476" t="s">
        <v>2438</v>
      </c>
      <c r="B476" t="s">
        <v>4937</v>
      </c>
      <c r="C476">
        <v>3030475</v>
      </c>
      <c r="D476" t="s">
        <v>4938</v>
      </c>
      <c r="E476" t="s">
        <v>2439</v>
      </c>
      <c r="F476" t="s">
        <v>2721</v>
      </c>
      <c r="G476" t="s">
        <v>1887</v>
      </c>
      <c r="H476" t="s">
        <v>2439</v>
      </c>
      <c r="I476" t="s">
        <v>1887</v>
      </c>
      <c r="J476" t="s">
        <v>1887</v>
      </c>
      <c r="K476">
        <v>18</v>
      </c>
      <c r="L476" t="s">
        <v>29</v>
      </c>
      <c r="M476" t="s">
        <v>2437</v>
      </c>
      <c r="N476" t="s">
        <v>6178</v>
      </c>
      <c r="O476" t="s">
        <v>6182</v>
      </c>
    </row>
    <row r="477" spans="1:15" x14ac:dyDescent="0.25">
      <c r="A477" t="s">
        <v>1456</v>
      </c>
      <c r="B477" t="s">
        <v>4939</v>
      </c>
      <c r="C477">
        <v>3031661</v>
      </c>
      <c r="D477" t="s">
        <v>4940</v>
      </c>
      <c r="E477" t="s">
        <v>1457</v>
      </c>
      <c r="F477" t="s">
        <v>2721</v>
      </c>
      <c r="G477" t="s">
        <v>1887</v>
      </c>
      <c r="H477" t="s">
        <v>3091</v>
      </c>
      <c r="I477" t="s">
        <v>1887</v>
      </c>
      <c r="J477" t="s">
        <v>1887</v>
      </c>
      <c r="K477">
        <v>13</v>
      </c>
      <c r="L477" t="s">
        <v>29</v>
      </c>
      <c r="M477" t="s">
        <v>1455</v>
      </c>
      <c r="N477" t="s">
        <v>6178</v>
      </c>
      <c r="O477" t="s">
        <v>6182</v>
      </c>
    </row>
    <row r="478" spans="1:15" x14ac:dyDescent="0.25">
      <c r="A478" t="s">
        <v>967</v>
      </c>
      <c r="B478" t="s">
        <v>3695</v>
      </c>
      <c r="C478">
        <v>3033770</v>
      </c>
      <c r="D478" t="s">
        <v>3696</v>
      </c>
      <c r="E478" t="s">
        <v>968</v>
      </c>
      <c r="F478" t="s">
        <v>2721</v>
      </c>
      <c r="G478" t="s">
        <v>1887</v>
      </c>
      <c r="H478" t="s">
        <v>3230</v>
      </c>
      <c r="I478" t="s">
        <v>2720</v>
      </c>
      <c r="J478" t="s">
        <v>1887</v>
      </c>
      <c r="K478">
        <v>17</v>
      </c>
      <c r="L478" t="s">
        <v>29</v>
      </c>
      <c r="M478" t="s">
        <v>966</v>
      </c>
      <c r="N478" t="s">
        <v>6178</v>
      </c>
      <c r="O478" t="s">
        <v>6182</v>
      </c>
    </row>
    <row r="479" spans="1:15" x14ac:dyDescent="0.25">
      <c r="A479" t="s">
        <v>1462</v>
      </c>
      <c r="B479" t="s">
        <v>4447</v>
      </c>
      <c r="C479">
        <v>3048644</v>
      </c>
      <c r="D479" t="s">
        <v>4448</v>
      </c>
      <c r="E479" t="s">
        <v>1463</v>
      </c>
      <c r="F479" t="s">
        <v>2721</v>
      </c>
      <c r="G479" t="s">
        <v>1887</v>
      </c>
      <c r="H479" t="s">
        <v>2930</v>
      </c>
      <c r="I479" t="s">
        <v>1887</v>
      </c>
      <c r="J479" t="s">
        <v>1887</v>
      </c>
      <c r="K479">
        <v>15</v>
      </c>
      <c r="L479" t="s">
        <v>6</v>
      </c>
      <c r="M479" t="s">
        <v>1461</v>
      </c>
      <c r="N479" t="s">
        <v>6178</v>
      </c>
      <c r="O479" t="s">
        <v>6180</v>
      </c>
    </row>
    <row r="480" spans="1:15" x14ac:dyDescent="0.25">
      <c r="A480" t="s">
        <v>2441</v>
      </c>
      <c r="B480" t="s">
        <v>4449</v>
      </c>
      <c r="C480">
        <v>3049716</v>
      </c>
      <c r="D480" t="s">
        <v>4450</v>
      </c>
      <c r="E480" t="s">
        <v>2442</v>
      </c>
      <c r="F480" t="s">
        <v>2721</v>
      </c>
      <c r="G480" t="s">
        <v>1887</v>
      </c>
      <c r="H480" t="s">
        <v>2931</v>
      </c>
      <c r="I480" t="s">
        <v>1887</v>
      </c>
      <c r="J480" t="s">
        <v>1887</v>
      </c>
      <c r="K480">
        <v>104</v>
      </c>
      <c r="L480" t="s">
        <v>6</v>
      </c>
      <c r="M480" t="s">
        <v>2440</v>
      </c>
      <c r="N480" t="s">
        <v>6178</v>
      </c>
      <c r="O480" t="s">
        <v>6180</v>
      </c>
    </row>
    <row r="481" spans="1:15" x14ac:dyDescent="0.25">
      <c r="A481" t="s">
        <v>1465</v>
      </c>
      <c r="B481" t="s">
        <v>4451</v>
      </c>
      <c r="C481">
        <v>3069407</v>
      </c>
      <c r="D481" t="s">
        <v>4452</v>
      </c>
      <c r="E481" t="s">
        <v>1466</v>
      </c>
      <c r="F481" t="s">
        <v>2721</v>
      </c>
      <c r="G481" t="s">
        <v>2720</v>
      </c>
      <c r="H481" t="s">
        <v>1466</v>
      </c>
      <c r="I481" t="s">
        <v>1887</v>
      </c>
      <c r="J481" t="s">
        <v>1887</v>
      </c>
      <c r="K481">
        <v>22</v>
      </c>
      <c r="L481" t="s">
        <v>6</v>
      </c>
      <c r="M481" t="s">
        <v>1464</v>
      </c>
      <c r="N481" t="s">
        <v>6178</v>
      </c>
      <c r="O481" t="s">
        <v>2721</v>
      </c>
    </row>
    <row r="482" spans="1:15" x14ac:dyDescent="0.25">
      <c r="A482" t="s">
        <v>2444</v>
      </c>
      <c r="B482" t="s">
        <v>4453</v>
      </c>
      <c r="C482">
        <v>3081149</v>
      </c>
      <c r="D482" t="s">
        <v>4454</v>
      </c>
      <c r="E482" t="s">
        <v>2445</v>
      </c>
      <c r="F482" t="s">
        <v>2721</v>
      </c>
      <c r="G482" t="s">
        <v>1887</v>
      </c>
      <c r="H482" t="s">
        <v>2932</v>
      </c>
      <c r="I482" t="s">
        <v>1887</v>
      </c>
      <c r="J482" t="s">
        <v>1887</v>
      </c>
      <c r="K482">
        <v>34</v>
      </c>
      <c r="L482" t="s">
        <v>6</v>
      </c>
      <c r="M482" t="s">
        <v>2443</v>
      </c>
      <c r="N482" t="s">
        <v>6178</v>
      </c>
      <c r="O482" t="s">
        <v>6180</v>
      </c>
    </row>
    <row r="483" spans="1:15" x14ac:dyDescent="0.25">
      <c r="A483" t="s">
        <v>2446</v>
      </c>
      <c r="B483" t="s">
        <v>4455</v>
      </c>
      <c r="C483">
        <v>3089176</v>
      </c>
      <c r="D483" t="s">
        <v>4456</v>
      </c>
      <c r="E483" t="s">
        <v>2447</v>
      </c>
      <c r="F483" t="s">
        <v>2721</v>
      </c>
      <c r="G483" t="s">
        <v>1887</v>
      </c>
      <c r="H483" t="s">
        <v>2933</v>
      </c>
      <c r="I483" t="s">
        <v>1887</v>
      </c>
      <c r="J483" t="s">
        <v>1887</v>
      </c>
      <c r="K483">
        <v>52</v>
      </c>
      <c r="L483" t="s">
        <v>6</v>
      </c>
      <c r="M483" t="s">
        <v>1555</v>
      </c>
      <c r="N483" t="s">
        <v>6178</v>
      </c>
      <c r="O483" t="s">
        <v>6180</v>
      </c>
    </row>
    <row r="484" spans="1:15" x14ac:dyDescent="0.25">
      <c r="A484" t="s">
        <v>2449</v>
      </c>
      <c r="B484" t="s">
        <v>4457</v>
      </c>
      <c r="C484">
        <v>3101608</v>
      </c>
      <c r="D484" t="s">
        <v>4458</v>
      </c>
      <c r="E484" t="s">
        <v>2450</v>
      </c>
      <c r="F484" t="s">
        <v>2721</v>
      </c>
      <c r="G484" t="s">
        <v>1887</v>
      </c>
      <c r="H484" t="s">
        <v>2934</v>
      </c>
      <c r="I484" t="s">
        <v>1887</v>
      </c>
      <c r="J484" t="s">
        <v>1887</v>
      </c>
      <c r="K484">
        <v>25</v>
      </c>
      <c r="L484" t="s">
        <v>6</v>
      </c>
      <c r="M484" t="s">
        <v>2448</v>
      </c>
      <c r="N484" t="s">
        <v>6178</v>
      </c>
      <c r="O484" t="s">
        <v>6180</v>
      </c>
    </row>
    <row r="485" spans="1:15" x14ac:dyDescent="0.25">
      <c r="A485" t="s">
        <v>1473</v>
      </c>
      <c r="B485" t="s">
        <v>4941</v>
      </c>
      <c r="C485">
        <v>3115499</v>
      </c>
      <c r="D485" t="s">
        <v>4942</v>
      </c>
      <c r="E485" t="s">
        <v>1474</v>
      </c>
      <c r="F485" t="s">
        <v>2721</v>
      </c>
      <c r="G485" t="s">
        <v>1887</v>
      </c>
      <c r="H485" t="s">
        <v>3092</v>
      </c>
      <c r="I485" t="s">
        <v>1887</v>
      </c>
      <c r="J485" t="s">
        <v>1887</v>
      </c>
      <c r="K485">
        <v>27</v>
      </c>
      <c r="L485" t="s">
        <v>29</v>
      </c>
      <c r="M485" t="s">
        <v>1472</v>
      </c>
      <c r="N485" t="s">
        <v>6178</v>
      </c>
      <c r="O485" t="s">
        <v>6182</v>
      </c>
    </row>
    <row r="486" spans="1:15" x14ac:dyDescent="0.25">
      <c r="A486" t="s">
        <v>1476</v>
      </c>
      <c r="B486" t="s">
        <v>4943</v>
      </c>
      <c r="C486">
        <v>3121617</v>
      </c>
      <c r="D486" t="s">
        <v>4944</v>
      </c>
      <c r="E486" t="s">
        <v>1477</v>
      </c>
      <c r="F486" t="s">
        <v>2721</v>
      </c>
      <c r="G486" t="s">
        <v>2720</v>
      </c>
      <c r="H486" t="s">
        <v>3093</v>
      </c>
      <c r="I486" t="s">
        <v>1887</v>
      </c>
      <c r="J486" t="s">
        <v>1887</v>
      </c>
      <c r="K486">
        <v>13</v>
      </c>
      <c r="L486" t="s">
        <v>29</v>
      </c>
      <c r="M486" t="s">
        <v>1475</v>
      </c>
      <c r="N486" t="s">
        <v>6178</v>
      </c>
      <c r="O486" t="s">
        <v>2721</v>
      </c>
    </row>
    <row r="487" spans="1:15" x14ac:dyDescent="0.25">
      <c r="A487" t="s">
        <v>2452</v>
      </c>
      <c r="B487" t="s">
        <v>4459</v>
      </c>
      <c r="C487">
        <v>3147759</v>
      </c>
      <c r="D487" t="s">
        <v>4460</v>
      </c>
      <c r="E487" t="s">
        <v>2453</v>
      </c>
      <c r="F487" t="s">
        <v>2721</v>
      </c>
      <c r="G487" t="s">
        <v>1887</v>
      </c>
      <c r="H487" t="s">
        <v>2935</v>
      </c>
      <c r="I487" t="s">
        <v>1887</v>
      </c>
      <c r="J487" t="s">
        <v>1887</v>
      </c>
      <c r="K487">
        <v>43</v>
      </c>
      <c r="L487" t="s">
        <v>6</v>
      </c>
      <c r="M487" t="s">
        <v>2451</v>
      </c>
      <c r="N487" t="s">
        <v>6178</v>
      </c>
      <c r="O487" t="s">
        <v>6180</v>
      </c>
    </row>
    <row r="488" spans="1:15" x14ac:dyDescent="0.25">
      <c r="A488" t="s">
        <v>1478</v>
      </c>
      <c r="B488" t="s">
        <v>3571</v>
      </c>
      <c r="C488">
        <v>3159624</v>
      </c>
      <c r="D488" t="s">
        <v>3572</v>
      </c>
      <c r="E488" t="s">
        <v>1479</v>
      </c>
      <c r="F488" t="s">
        <v>2721</v>
      </c>
      <c r="G488" t="s">
        <v>1887</v>
      </c>
      <c r="H488" t="s">
        <v>3318</v>
      </c>
      <c r="I488" t="s">
        <v>2720</v>
      </c>
      <c r="J488" t="s">
        <v>1887</v>
      </c>
      <c r="K488">
        <v>26</v>
      </c>
      <c r="L488" t="s">
        <v>6</v>
      </c>
      <c r="M488" t="s">
        <v>281</v>
      </c>
      <c r="N488" t="s">
        <v>6178</v>
      </c>
      <c r="O488" t="s">
        <v>2721</v>
      </c>
    </row>
    <row r="489" spans="1:15" x14ac:dyDescent="0.25">
      <c r="A489" t="s">
        <v>1481</v>
      </c>
      <c r="B489" t="s">
        <v>4461</v>
      </c>
      <c r="C489">
        <v>3173726</v>
      </c>
      <c r="D489" t="s">
        <v>4462</v>
      </c>
      <c r="E489" t="s">
        <v>1482</v>
      </c>
      <c r="F489" t="s">
        <v>2721</v>
      </c>
      <c r="G489" t="s">
        <v>1887</v>
      </c>
      <c r="H489" t="s">
        <v>2936</v>
      </c>
      <c r="I489" t="s">
        <v>1887</v>
      </c>
      <c r="J489" t="s">
        <v>1887</v>
      </c>
      <c r="K489">
        <v>26</v>
      </c>
      <c r="L489" t="s">
        <v>6</v>
      </c>
      <c r="M489" t="s">
        <v>1480</v>
      </c>
      <c r="N489" t="s">
        <v>6178</v>
      </c>
      <c r="O489" t="s">
        <v>6180</v>
      </c>
    </row>
    <row r="490" spans="1:15" x14ac:dyDescent="0.25">
      <c r="A490" t="s">
        <v>1487</v>
      </c>
      <c r="B490" t="s">
        <v>4463</v>
      </c>
      <c r="C490">
        <v>3234853</v>
      </c>
      <c r="D490" t="s">
        <v>4464</v>
      </c>
      <c r="E490" t="s">
        <v>1488</v>
      </c>
      <c r="F490" t="s">
        <v>2721</v>
      </c>
      <c r="G490" t="s">
        <v>2720</v>
      </c>
      <c r="H490" t="s">
        <v>1488</v>
      </c>
      <c r="I490" t="s">
        <v>1887</v>
      </c>
      <c r="J490" t="s">
        <v>1887</v>
      </c>
      <c r="K490">
        <v>33</v>
      </c>
      <c r="L490" t="s">
        <v>6</v>
      </c>
      <c r="M490" t="s">
        <v>1486</v>
      </c>
      <c r="N490" t="s">
        <v>6178</v>
      </c>
      <c r="O490" t="s">
        <v>2721</v>
      </c>
    </row>
    <row r="491" spans="1:15" x14ac:dyDescent="0.25">
      <c r="A491" t="s">
        <v>1490</v>
      </c>
      <c r="B491" t="s">
        <v>5101</v>
      </c>
      <c r="C491">
        <v>3238402</v>
      </c>
      <c r="D491" t="s">
        <v>5102</v>
      </c>
      <c r="E491" t="s">
        <v>1491</v>
      </c>
      <c r="F491" t="s">
        <v>2721</v>
      </c>
      <c r="G491" t="s">
        <v>1887</v>
      </c>
      <c r="H491" t="s">
        <v>3132</v>
      </c>
      <c r="I491" t="s">
        <v>1887</v>
      </c>
      <c r="J491" t="s">
        <v>1887</v>
      </c>
      <c r="K491">
        <v>21</v>
      </c>
      <c r="L491" t="s">
        <v>36</v>
      </c>
      <c r="M491" t="s">
        <v>1489</v>
      </c>
      <c r="N491" t="s">
        <v>6178</v>
      </c>
      <c r="O491" t="s">
        <v>6181</v>
      </c>
    </row>
    <row r="492" spans="1:15" x14ac:dyDescent="0.25">
      <c r="A492" t="s">
        <v>970</v>
      </c>
      <c r="B492" t="s">
        <v>4945</v>
      </c>
      <c r="C492">
        <v>3282302</v>
      </c>
      <c r="D492" t="s">
        <v>4946</v>
      </c>
      <c r="E492" t="s">
        <v>971</v>
      </c>
      <c r="F492" t="s">
        <v>2721</v>
      </c>
      <c r="G492" t="s">
        <v>1887</v>
      </c>
      <c r="H492" t="s">
        <v>971</v>
      </c>
      <c r="I492" t="s">
        <v>1887</v>
      </c>
      <c r="J492" t="s">
        <v>1887</v>
      </c>
      <c r="K492">
        <v>15</v>
      </c>
      <c r="L492" t="s">
        <v>29</v>
      </c>
      <c r="M492" t="s">
        <v>969</v>
      </c>
      <c r="N492" t="s">
        <v>6178</v>
      </c>
      <c r="O492" t="s">
        <v>6182</v>
      </c>
    </row>
    <row r="493" spans="1:15" x14ac:dyDescent="0.25">
      <c r="A493" t="s">
        <v>1496</v>
      </c>
      <c r="B493" t="s">
        <v>4465</v>
      </c>
      <c r="C493">
        <v>3290924</v>
      </c>
      <c r="D493" t="s">
        <v>4466</v>
      </c>
      <c r="E493" t="s">
        <v>1497</v>
      </c>
      <c r="F493" t="s">
        <v>2721</v>
      </c>
      <c r="G493" t="s">
        <v>1887</v>
      </c>
      <c r="H493" t="s">
        <v>2937</v>
      </c>
      <c r="I493" t="s">
        <v>1887</v>
      </c>
      <c r="J493" t="s">
        <v>1887</v>
      </c>
      <c r="K493">
        <v>46</v>
      </c>
      <c r="L493" t="s">
        <v>6</v>
      </c>
      <c r="M493" t="s">
        <v>1495</v>
      </c>
      <c r="N493" t="s">
        <v>6178</v>
      </c>
      <c r="O493" t="s">
        <v>6180</v>
      </c>
    </row>
    <row r="494" spans="1:15" x14ac:dyDescent="0.25">
      <c r="A494" t="s">
        <v>1502</v>
      </c>
      <c r="B494" t="s">
        <v>4467</v>
      </c>
      <c r="C494">
        <v>3302101</v>
      </c>
      <c r="D494" t="s">
        <v>4468</v>
      </c>
      <c r="E494" t="s">
        <v>1503</v>
      </c>
      <c r="F494" t="s">
        <v>2721</v>
      </c>
      <c r="G494" t="s">
        <v>1887</v>
      </c>
      <c r="H494" t="s">
        <v>1503</v>
      </c>
      <c r="I494" t="s">
        <v>1887</v>
      </c>
      <c r="J494" t="s">
        <v>1887</v>
      </c>
      <c r="K494">
        <v>20</v>
      </c>
      <c r="L494" t="s">
        <v>6</v>
      </c>
      <c r="M494" t="s">
        <v>1501</v>
      </c>
      <c r="N494" t="s">
        <v>6178</v>
      </c>
      <c r="O494" t="s">
        <v>6180</v>
      </c>
    </row>
    <row r="495" spans="1:15" x14ac:dyDescent="0.25">
      <c r="A495" t="s">
        <v>1505</v>
      </c>
      <c r="B495" t="s">
        <v>4947</v>
      </c>
      <c r="C495">
        <v>3332272</v>
      </c>
      <c r="D495" t="s">
        <v>4948</v>
      </c>
      <c r="E495" t="s">
        <v>1506</v>
      </c>
      <c r="F495" t="s">
        <v>2721</v>
      </c>
      <c r="G495" t="s">
        <v>1887</v>
      </c>
      <c r="H495" t="s">
        <v>1506</v>
      </c>
      <c r="I495" t="s">
        <v>1887</v>
      </c>
      <c r="J495" t="s">
        <v>1887</v>
      </c>
      <c r="K495">
        <v>28</v>
      </c>
      <c r="L495" t="s">
        <v>29</v>
      </c>
      <c r="M495" t="s">
        <v>1504</v>
      </c>
      <c r="N495" t="s">
        <v>6178</v>
      </c>
      <c r="O495" t="s">
        <v>6182</v>
      </c>
    </row>
    <row r="496" spans="1:15" x14ac:dyDescent="0.25">
      <c r="A496" t="s">
        <v>1507</v>
      </c>
      <c r="B496" t="s">
        <v>3573</v>
      </c>
      <c r="C496">
        <v>3344181</v>
      </c>
      <c r="D496" t="s">
        <v>3574</v>
      </c>
      <c r="E496" t="s">
        <v>1508</v>
      </c>
      <c r="F496" t="s">
        <v>2721</v>
      </c>
      <c r="G496" t="s">
        <v>1887</v>
      </c>
      <c r="H496" t="s">
        <v>3319</v>
      </c>
      <c r="I496" t="s">
        <v>2720</v>
      </c>
      <c r="J496" t="s">
        <v>1887</v>
      </c>
      <c r="K496">
        <v>26</v>
      </c>
      <c r="L496" t="s">
        <v>6</v>
      </c>
      <c r="M496" t="s">
        <v>215</v>
      </c>
      <c r="N496" t="s">
        <v>6178</v>
      </c>
      <c r="O496" t="s">
        <v>6180</v>
      </c>
    </row>
    <row r="497" spans="1:15" x14ac:dyDescent="0.25">
      <c r="A497" t="s">
        <v>2455</v>
      </c>
      <c r="B497" t="s">
        <v>3941</v>
      </c>
      <c r="C497">
        <v>3380345</v>
      </c>
      <c r="D497" t="s">
        <v>3942</v>
      </c>
      <c r="E497" t="s">
        <v>2456</v>
      </c>
      <c r="F497" t="s">
        <v>2721</v>
      </c>
      <c r="G497" t="s">
        <v>1887</v>
      </c>
      <c r="H497" t="s">
        <v>2773</v>
      </c>
      <c r="I497" t="s">
        <v>1887</v>
      </c>
      <c r="J497" t="s">
        <v>1887</v>
      </c>
      <c r="K497">
        <v>28</v>
      </c>
      <c r="L497" t="s">
        <v>2721</v>
      </c>
      <c r="M497" t="s">
        <v>2454</v>
      </c>
      <c r="N497" t="s">
        <v>6178</v>
      </c>
      <c r="O497" t="s">
        <v>2721</v>
      </c>
    </row>
    <row r="498" spans="1:15" x14ac:dyDescent="0.25">
      <c r="A498" t="s">
        <v>105</v>
      </c>
      <c r="B498" t="s">
        <v>5103</v>
      </c>
      <c r="C498">
        <v>3437841</v>
      </c>
      <c r="D498" t="s">
        <v>5104</v>
      </c>
      <c r="E498" t="s">
        <v>106</v>
      </c>
      <c r="F498" t="s">
        <v>2721</v>
      </c>
      <c r="G498" t="s">
        <v>1887</v>
      </c>
      <c r="H498" t="s">
        <v>106</v>
      </c>
      <c r="I498" t="s">
        <v>1887</v>
      </c>
      <c r="J498" t="s">
        <v>1887</v>
      </c>
      <c r="K498">
        <v>22</v>
      </c>
      <c r="L498" t="s">
        <v>36</v>
      </c>
      <c r="M498" t="s">
        <v>104</v>
      </c>
      <c r="N498" t="s">
        <v>6178</v>
      </c>
      <c r="O498" t="s">
        <v>2721</v>
      </c>
    </row>
    <row r="499" spans="1:15" x14ac:dyDescent="0.25">
      <c r="A499" t="s">
        <v>111</v>
      </c>
      <c r="B499" t="s">
        <v>4469</v>
      </c>
      <c r="C499">
        <v>3445112</v>
      </c>
      <c r="D499" t="s">
        <v>4470</v>
      </c>
      <c r="E499" t="s">
        <v>112</v>
      </c>
      <c r="F499" t="s">
        <v>2721</v>
      </c>
      <c r="G499" t="s">
        <v>1887</v>
      </c>
      <c r="H499" t="s">
        <v>2938</v>
      </c>
      <c r="I499" t="s">
        <v>1887</v>
      </c>
      <c r="J499" t="s">
        <v>1887</v>
      </c>
      <c r="K499">
        <v>12</v>
      </c>
      <c r="L499" t="s">
        <v>6</v>
      </c>
      <c r="M499" t="s">
        <v>110</v>
      </c>
      <c r="N499" t="s">
        <v>6178</v>
      </c>
      <c r="O499" t="s">
        <v>6180</v>
      </c>
    </row>
    <row r="500" spans="1:15" x14ac:dyDescent="0.25">
      <c r="A500" t="s">
        <v>2458</v>
      </c>
      <c r="B500" t="s">
        <v>4471</v>
      </c>
      <c r="C500">
        <v>3520727</v>
      </c>
      <c r="D500" t="s">
        <v>4472</v>
      </c>
      <c r="E500" t="s">
        <v>2459</v>
      </c>
      <c r="F500" t="s">
        <v>2721</v>
      </c>
      <c r="G500" t="s">
        <v>1887</v>
      </c>
      <c r="H500" t="s">
        <v>2939</v>
      </c>
      <c r="I500" t="s">
        <v>1887</v>
      </c>
      <c r="J500" t="s">
        <v>1887</v>
      </c>
      <c r="K500">
        <v>79</v>
      </c>
      <c r="L500" t="s">
        <v>6</v>
      </c>
      <c r="M500" t="s">
        <v>2457</v>
      </c>
      <c r="N500" t="s">
        <v>6178</v>
      </c>
      <c r="O500" t="s">
        <v>6180</v>
      </c>
    </row>
    <row r="501" spans="1:15" x14ac:dyDescent="0.25">
      <c r="A501" t="s">
        <v>63</v>
      </c>
      <c r="B501" t="s">
        <v>4473</v>
      </c>
      <c r="C501">
        <v>3622842</v>
      </c>
      <c r="D501" t="s">
        <v>4474</v>
      </c>
      <c r="E501" t="s">
        <v>64</v>
      </c>
      <c r="F501" t="s">
        <v>2721</v>
      </c>
      <c r="G501" t="s">
        <v>1887</v>
      </c>
      <c r="H501" t="s">
        <v>2940</v>
      </c>
      <c r="I501" t="s">
        <v>1887</v>
      </c>
      <c r="J501" t="s">
        <v>1887</v>
      </c>
      <c r="K501">
        <v>22</v>
      </c>
      <c r="L501" t="s">
        <v>6</v>
      </c>
      <c r="M501" t="s">
        <v>62</v>
      </c>
      <c r="N501" t="s">
        <v>6178</v>
      </c>
      <c r="O501" t="s">
        <v>6180</v>
      </c>
    </row>
    <row r="502" spans="1:15" x14ac:dyDescent="0.25">
      <c r="A502" t="s">
        <v>66</v>
      </c>
      <c r="B502" t="s">
        <v>4949</v>
      </c>
      <c r="C502">
        <v>3634831</v>
      </c>
      <c r="D502" t="s">
        <v>4950</v>
      </c>
      <c r="E502" t="s">
        <v>67</v>
      </c>
      <c r="F502" t="s">
        <v>2721</v>
      </c>
      <c r="G502" t="s">
        <v>1887</v>
      </c>
      <c r="H502" t="s">
        <v>3094</v>
      </c>
      <c r="I502" t="s">
        <v>1887</v>
      </c>
      <c r="J502" t="s">
        <v>1887</v>
      </c>
      <c r="K502">
        <v>22</v>
      </c>
      <c r="L502" t="s">
        <v>29</v>
      </c>
      <c r="M502" t="s">
        <v>65</v>
      </c>
      <c r="N502" t="s">
        <v>6178</v>
      </c>
      <c r="O502" t="s">
        <v>6182</v>
      </c>
    </row>
    <row r="503" spans="1:15" x14ac:dyDescent="0.25">
      <c r="A503" t="s">
        <v>69</v>
      </c>
      <c r="B503" t="s">
        <v>3943</v>
      </c>
      <c r="C503">
        <v>3648188</v>
      </c>
      <c r="D503" t="s">
        <v>3944</v>
      </c>
      <c r="E503" t="s">
        <v>70</v>
      </c>
      <c r="F503" t="s">
        <v>2721</v>
      </c>
      <c r="G503" t="s">
        <v>1887</v>
      </c>
      <c r="H503" t="s">
        <v>70</v>
      </c>
      <c r="I503" t="s">
        <v>1887</v>
      </c>
      <c r="J503" t="s">
        <v>1887</v>
      </c>
      <c r="K503">
        <v>58</v>
      </c>
      <c r="L503" t="s">
        <v>2721</v>
      </c>
      <c r="M503" t="s">
        <v>68</v>
      </c>
      <c r="N503" t="s">
        <v>6178</v>
      </c>
      <c r="O503" t="s">
        <v>2721</v>
      </c>
    </row>
    <row r="504" spans="1:15" x14ac:dyDescent="0.25">
      <c r="A504" t="s">
        <v>24</v>
      </c>
      <c r="B504" t="s">
        <v>4475</v>
      </c>
      <c r="C504">
        <v>3681718</v>
      </c>
      <c r="D504" t="s">
        <v>4476</v>
      </c>
      <c r="E504" t="s">
        <v>25</v>
      </c>
      <c r="F504" t="s">
        <v>2721</v>
      </c>
      <c r="G504" t="s">
        <v>1887</v>
      </c>
      <c r="H504" t="s">
        <v>2941</v>
      </c>
      <c r="I504" t="s">
        <v>1887</v>
      </c>
      <c r="J504" t="s">
        <v>1887</v>
      </c>
      <c r="K504">
        <v>14</v>
      </c>
      <c r="L504" t="s">
        <v>6</v>
      </c>
      <c r="M504" t="s">
        <v>23</v>
      </c>
      <c r="N504" t="s">
        <v>6178</v>
      </c>
      <c r="O504" t="s">
        <v>6180</v>
      </c>
    </row>
    <row r="505" spans="1:15" x14ac:dyDescent="0.25">
      <c r="A505" t="s">
        <v>11</v>
      </c>
      <c r="B505" t="s">
        <v>3945</v>
      </c>
      <c r="C505">
        <v>3699545</v>
      </c>
      <c r="D505" t="s">
        <v>3946</v>
      </c>
      <c r="E505" t="s">
        <v>12</v>
      </c>
      <c r="F505" t="s">
        <v>2721</v>
      </c>
      <c r="G505" t="s">
        <v>1887</v>
      </c>
      <c r="H505" t="s">
        <v>2774</v>
      </c>
      <c r="I505" t="s">
        <v>1887</v>
      </c>
      <c r="J505" t="s">
        <v>1887</v>
      </c>
      <c r="K505">
        <v>12</v>
      </c>
      <c r="L505" t="s">
        <v>2721</v>
      </c>
      <c r="M505" t="s">
        <v>10</v>
      </c>
      <c r="N505" t="s">
        <v>6178</v>
      </c>
      <c r="O505" t="s">
        <v>2721</v>
      </c>
    </row>
    <row r="506" spans="1:15" x14ac:dyDescent="0.25">
      <c r="A506" t="s">
        <v>804</v>
      </c>
      <c r="B506" t="s">
        <v>3947</v>
      </c>
      <c r="C506">
        <v>3710303</v>
      </c>
      <c r="D506" t="s">
        <v>3948</v>
      </c>
      <c r="E506" t="s">
        <v>805</v>
      </c>
      <c r="F506" t="s">
        <v>2721</v>
      </c>
      <c r="G506" t="s">
        <v>1887</v>
      </c>
      <c r="H506" t="s">
        <v>805</v>
      </c>
      <c r="I506" t="s">
        <v>1887</v>
      </c>
      <c r="J506" t="s">
        <v>1887</v>
      </c>
      <c r="K506">
        <v>10</v>
      </c>
      <c r="L506" t="s">
        <v>2721</v>
      </c>
      <c r="M506" t="s">
        <v>803</v>
      </c>
      <c r="N506" t="s">
        <v>6178</v>
      </c>
      <c r="O506" t="s">
        <v>2721</v>
      </c>
    </row>
    <row r="507" spans="1:15" x14ac:dyDescent="0.25">
      <c r="A507" t="s">
        <v>810</v>
      </c>
      <c r="B507" t="s">
        <v>3467</v>
      </c>
      <c r="C507">
        <v>3811049</v>
      </c>
      <c r="D507" t="s">
        <v>3468</v>
      </c>
      <c r="E507" t="s">
        <v>811</v>
      </c>
      <c r="F507" t="s">
        <v>2721</v>
      </c>
      <c r="G507" t="s">
        <v>1887</v>
      </c>
      <c r="H507" t="s">
        <v>3275</v>
      </c>
      <c r="I507" t="s">
        <v>2720</v>
      </c>
      <c r="J507" t="s">
        <v>2720</v>
      </c>
      <c r="K507">
        <v>17</v>
      </c>
      <c r="L507" t="s">
        <v>6</v>
      </c>
      <c r="M507" t="s">
        <v>809</v>
      </c>
      <c r="N507" t="s">
        <v>6178</v>
      </c>
      <c r="O507" t="s">
        <v>6180</v>
      </c>
    </row>
    <row r="508" spans="1:15" x14ac:dyDescent="0.25">
      <c r="A508" t="s">
        <v>816</v>
      </c>
      <c r="B508" t="s">
        <v>4477</v>
      </c>
      <c r="C508">
        <v>3851874</v>
      </c>
      <c r="D508" t="s">
        <v>4478</v>
      </c>
      <c r="E508" t="s">
        <v>817</v>
      </c>
      <c r="F508" t="s">
        <v>2721</v>
      </c>
      <c r="G508" t="s">
        <v>1887</v>
      </c>
      <c r="H508" t="s">
        <v>817</v>
      </c>
      <c r="I508" t="s">
        <v>1887</v>
      </c>
      <c r="J508" t="s">
        <v>1887</v>
      </c>
      <c r="K508">
        <v>40</v>
      </c>
      <c r="L508" t="s">
        <v>6</v>
      </c>
      <c r="M508" t="s">
        <v>815</v>
      </c>
      <c r="N508" t="s">
        <v>6178</v>
      </c>
      <c r="O508" t="s">
        <v>6180</v>
      </c>
    </row>
    <row r="509" spans="1:15" x14ac:dyDescent="0.25">
      <c r="A509" t="s">
        <v>825</v>
      </c>
      <c r="B509" t="s">
        <v>4479</v>
      </c>
      <c r="C509">
        <v>3896115</v>
      </c>
      <c r="D509" t="s">
        <v>4480</v>
      </c>
      <c r="E509" t="s">
        <v>826</v>
      </c>
      <c r="F509" t="s">
        <v>2721</v>
      </c>
      <c r="G509" t="s">
        <v>1887</v>
      </c>
      <c r="H509" t="s">
        <v>2942</v>
      </c>
      <c r="I509" t="s">
        <v>1887</v>
      </c>
      <c r="J509" t="s">
        <v>1887</v>
      </c>
      <c r="K509">
        <v>42</v>
      </c>
      <c r="L509" t="s">
        <v>6</v>
      </c>
      <c r="M509" t="s">
        <v>824</v>
      </c>
      <c r="N509" t="s">
        <v>6178</v>
      </c>
      <c r="O509" t="s">
        <v>6180</v>
      </c>
    </row>
    <row r="510" spans="1:15" x14ac:dyDescent="0.25">
      <c r="A510" t="s">
        <v>828</v>
      </c>
      <c r="B510" t="s">
        <v>5191</v>
      </c>
      <c r="C510">
        <v>3913028</v>
      </c>
      <c r="D510" t="s">
        <v>5192</v>
      </c>
      <c r="E510" t="s">
        <v>829</v>
      </c>
      <c r="F510" t="s">
        <v>2721</v>
      </c>
      <c r="G510" t="s">
        <v>1887</v>
      </c>
      <c r="H510" t="s">
        <v>3157</v>
      </c>
      <c r="I510" t="s">
        <v>1887</v>
      </c>
      <c r="J510" t="s">
        <v>1887</v>
      </c>
      <c r="K510">
        <v>15</v>
      </c>
      <c r="L510" t="s">
        <v>22</v>
      </c>
      <c r="M510" t="s">
        <v>827</v>
      </c>
      <c r="N510" t="s">
        <v>6178</v>
      </c>
      <c r="O510" t="s">
        <v>6180</v>
      </c>
    </row>
    <row r="511" spans="1:15" x14ac:dyDescent="0.25">
      <c r="A511" t="s">
        <v>831</v>
      </c>
      <c r="B511" t="s">
        <v>3417</v>
      </c>
      <c r="C511">
        <v>3926623</v>
      </c>
      <c r="D511" t="s">
        <v>3418</v>
      </c>
      <c r="E511" t="s">
        <v>832</v>
      </c>
      <c r="F511" t="s">
        <v>2721</v>
      </c>
      <c r="G511" t="s">
        <v>2720</v>
      </c>
      <c r="H511" t="s">
        <v>3252</v>
      </c>
      <c r="I511" t="s">
        <v>2720</v>
      </c>
      <c r="J511" t="s">
        <v>1887</v>
      </c>
      <c r="K511">
        <v>9</v>
      </c>
      <c r="L511" t="s">
        <v>2721</v>
      </c>
      <c r="M511" t="s">
        <v>830</v>
      </c>
      <c r="N511" t="s">
        <v>6178</v>
      </c>
      <c r="O511" t="s">
        <v>2721</v>
      </c>
    </row>
    <row r="512" spans="1:15" x14ac:dyDescent="0.25">
      <c r="A512" t="s">
        <v>834</v>
      </c>
      <c r="B512" t="s">
        <v>3575</v>
      </c>
      <c r="C512">
        <v>3965557</v>
      </c>
      <c r="D512" t="s">
        <v>3576</v>
      </c>
      <c r="E512" t="s">
        <v>835</v>
      </c>
      <c r="F512" t="s">
        <v>2721</v>
      </c>
      <c r="G512" t="s">
        <v>1887</v>
      </c>
      <c r="H512" s="4" t="s">
        <v>3320</v>
      </c>
      <c r="I512" t="s">
        <v>2720</v>
      </c>
      <c r="J512" t="s">
        <v>1887</v>
      </c>
      <c r="K512">
        <v>36</v>
      </c>
      <c r="L512" t="s">
        <v>6</v>
      </c>
      <c r="M512" t="s">
        <v>833</v>
      </c>
      <c r="N512" t="s">
        <v>6178</v>
      </c>
      <c r="O512" t="s">
        <v>6180</v>
      </c>
    </row>
    <row r="513" spans="1:19" x14ac:dyDescent="0.25">
      <c r="A513" t="s">
        <v>837</v>
      </c>
      <c r="B513" t="s">
        <v>3697</v>
      </c>
      <c r="C513">
        <v>4075814</v>
      </c>
      <c r="D513" t="s">
        <v>3698</v>
      </c>
      <c r="E513" t="s">
        <v>838</v>
      </c>
      <c r="F513" t="s">
        <v>2721</v>
      </c>
      <c r="G513" t="s">
        <v>1887</v>
      </c>
      <c r="H513" t="s">
        <v>3231</v>
      </c>
      <c r="I513" t="s">
        <v>2720</v>
      </c>
      <c r="J513" t="s">
        <v>1887</v>
      </c>
      <c r="K513">
        <v>8</v>
      </c>
      <c r="L513" t="s">
        <v>29</v>
      </c>
      <c r="M513" t="s">
        <v>836</v>
      </c>
      <c r="N513" t="s">
        <v>6178</v>
      </c>
      <c r="O513" t="s">
        <v>6182</v>
      </c>
    </row>
    <row r="514" spans="1:19" x14ac:dyDescent="0.25">
      <c r="A514" t="s">
        <v>2470</v>
      </c>
      <c r="B514" t="s">
        <v>4481</v>
      </c>
      <c r="C514">
        <v>4090511</v>
      </c>
      <c r="D514" t="s">
        <v>4482</v>
      </c>
      <c r="E514" t="s">
        <v>2471</v>
      </c>
      <c r="F514" t="s">
        <v>2721</v>
      </c>
      <c r="G514" t="s">
        <v>1887</v>
      </c>
      <c r="H514" t="s">
        <v>2943</v>
      </c>
      <c r="I514" t="s">
        <v>1887</v>
      </c>
      <c r="J514" t="s">
        <v>1887</v>
      </c>
      <c r="K514">
        <v>37</v>
      </c>
      <c r="L514" t="s">
        <v>6</v>
      </c>
      <c r="M514" t="s">
        <v>2469</v>
      </c>
      <c r="N514" t="s">
        <v>6178</v>
      </c>
      <c r="O514" t="s">
        <v>6180</v>
      </c>
    </row>
    <row r="515" spans="1:19" x14ac:dyDescent="0.25">
      <c r="A515" t="s">
        <v>2473</v>
      </c>
      <c r="B515" t="s">
        <v>3949</v>
      </c>
      <c r="C515">
        <v>4098719</v>
      </c>
      <c r="D515" t="s">
        <v>3950</v>
      </c>
      <c r="E515" t="s">
        <v>2474</v>
      </c>
      <c r="F515" t="s">
        <v>2721</v>
      </c>
      <c r="G515" t="s">
        <v>1887</v>
      </c>
      <c r="H515" t="s">
        <v>2775</v>
      </c>
      <c r="I515" t="s">
        <v>1887</v>
      </c>
      <c r="J515" t="s">
        <v>1887</v>
      </c>
      <c r="K515">
        <v>30</v>
      </c>
      <c r="L515" t="s">
        <v>2721</v>
      </c>
      <c r="M515" t="s">
        <v>2472</v>
      </c>
      <c r="N515" t="s">
        <v>6178</v>
      </c>
      <c r="O515" t="s">
        <v>2721</v>
      </c>
    </row>
    <row r="516" spans="1:19" x14ac:dyDescent="0.25">
      <c r="A516" t="s">
        <v>2476</v>
      </c>
      <c r="B516" t="s">
        <v>3699</v>
      </c>
      <c r="C516">
        <v>4156212</v>
      </c>
      <c r="D516" t="s">
        <v>3700</v>
      </c>
      <c r="E516" t="s">
        <v>2477</v>
      </c>
      <c r="F516" t="s">
        <v>2721</v>
      </c>
      <c r="G516" t="s">
        <v>1887</v>
      </c>
      <c r="H516" t="s">
        <v>3232</v>
      </c>
      <c r="I516" t="s">
        <v>2720</v>
      </c>
      <c r="J516" t="s">
        <v>1887</v>
      </c>
      <c r="K516">
        <v>37</v>
      </c>
      <c r="L516" t="s">
        <v>29</v>
      </c>
      <c r="M516" t="s">
        <v>2475</v>
      </c>
      <c r="N516" t="s">
        <v>6178</v>
      </c>
      <c r="O516" t="s">
        <v>6182</v>
      </c>
    </row>
    <row r="517" spans="1:19" x14ac:dyDescent="0.25">
      <c r="A517" t="s">
        <v>1881</v>
      </c>
      <c r="B517" t="s">
        <v>3577</v>
      </c>
      <c r="C517">
        <v>4193559</v>
      </c>
      <c r="D517" t="s">
        <v>3578</v>
      </c>
      <c r="E517" t="s">
        <v>1882</v>
      </c>
      <c r="F517" t="s">
        <v>2721</v>
      </c>
      <c r="G517" t="s">
        <v>1887</v>
      </c>
      <c r="H517" t="s">
        <v>3321</v>
      </c>
      <c r="I517" t="s">
        <v>2720</v>
      </c>
      <c r="J517" t="s">
        <v>1887</v>
      </c>
      <c r="K517">
        <v>105</v>
      </c>
      <c r="L517" t="s">
        <v>6</v>
      </c>
      <c r="M517" t="s">
        <v>1880</v>
      </c>
      <c r="N517" t="s">
        <v>6178</v>
      </c>
      <c r="O517" t="s">
        <v>6180</v>
      </c>
    </row>
    <row r="518" spans="1:19" x14ac:dyDescent="0.25">
      <c r="A518" t="s">
        <v>846</v>
      </c>
      <c r="B518" t="s">
        <v>4483</v>
      </c>
      <c r="C518">
        <v>4253343</v>
      </c>
      <c r="D518" t="s">
        <v>4484</v>
      </c>
      <c r="E518" t="s">
        <v>847</v>
      </c>
      <c r="F518" t="s">
        <v>2721</v>
      </c>
      <c r="G518" t="s">
        <v>1887</v>
      </c>
      <c r="H518" t="s">
        <v>2945</v>
      </c>
      <c r="I518" t="s">
        <v>1887</v>
      </c>
      <c r="J518" t="s">
        <v>1887</v>
      </c>
      <c r="K518">
        <v>30</v>
      </c>
      <c r="L518" t="s">
        <v>6</v>
      </c>
      <c r="M518" t="s">
        <v>845</v>
      </c>
      <c r="N518" t="s">
        <v>6178</v>
      </c>
      <c r="O518" t="s">
        <v>6180</v>
      </c>
    </row>
    <row r="519" spans="1:19" x14ac:dyDescent="0.25">
      <c r="A519" s="4" t="s">
        <v>2479</v>
      </c>
      <c r="B519" t="s">
        <v>3717</v>
      </c>
      <c r="C519">
        <v>4259158</v>
      </c>
      <c r="D519" t="s">
        <v>3718</v>
      </c>
      <c r="E519" s="4" t="s">
        <v>2480</v>
      </c>
      <c r="F519" s="4" t="s">
        <v>2721</v>
      </c>
      <c r="G519" t="s">
        <v>1887</v>
      </c>
      <c r="H519" s="4" t="s">
        <v>3361</v>
      </c>
      <c r="I519" s="4" t="s">
        <v>2720</v>
      </c>
      <c r="J519" s="4" t="s">
        <v>1887</v>
      </c>
      <c r="K519" s="4">
        <v>30</v>
      </c>
      <c r="L519" s="4" t="s">
        <v>29</v>
      </c>
      <c r="M519" s="4" t="s">
        <v>2478</v>
      </c>
      <c r="N519" t="s">
        <v>6178</v>
      </c>
      <c r="O519" t="s">
        <v>6182</v>
      </c>
    </row>
    <row r="520" spans="1:19" x14ac:dyDescent="0.25">
      <c r="A520" t="s">
        <v>2481</v>
      </c>
      <c r="B520" t="s">
        <v>4485</v>
      </c>
      <c r="C520">
        <v>4404437</v>
      </c>
      <c r="D520" t="s">
        <v>4486</v>
      </c>
      <c r="E520" t="s">
        <v>2482</v>
      </c>
      <c r="F520" t="s">
        <v>2721</v>
      </c>
      <c r="G520" t="s">
        <v>1887</v>
      </c>
      <c r="H520" t="s">
        <v>2944</v>
      </c>
      <c r="I520" t="s">
        <v>1887</v>
      </c>
      <c r="J520" t="s">
        <v>1887</v>
      </c>
      <c r="K520">
        <v>105</v>
      </c>
      <c r="L520" t="s">
        <v>6</v>
      </c>
      <c r="M520" t="s">
        <v>1606</v>
      </c>
      <c r="N520" t="s">
        <v>6178</v>
      </c>
      <c r="O520" t="s">
        <v>6180</v>
      </c>
    </row>
    <row r="521" spans="1:19" x14ac:dyDescent="0.25">
      <c r="A521" t="s">
        <v>849</v>
      </c>
      <c r="B521" t="s">
        <v>5193</v>
      </c>
      <c r="C521">
        <v>4431838</v>
      </c>
      <c r="D521" t="s">
        <v>5194</v>
      </c>
      <c r="E521" t="s">
        <v>850</v>
      </c>
      <c r="F521" t="s">
        <v>2721</v>
      </c>
      <c r="G521" t="s">
        <v>1887</v>
      </c>
      <c r="H521" t="s">
        <v>850</v>
      </c>
      <c r="I521" t="s">
        <v>1887</v>
      </c>
      <c r="J521" t="s">
        <v>1887</v>
      </c>
      <c r="K521">
        <v>11</v>
      </c>
      <c r="L521" t="s">
        <v>22</v>
      </c>
      <c r="M521" t="s">
        <v>848</v>
      </c>
      <c r="N521" t="s">
        <v>6178</v>
      </c>
      <c r="O521" t="s">
        <v>2721</v>
      </c>
    </row>
    <row r="522" spans="1:19" x14ac:dyDescent="0.25">
      <c r="A522" t="s">
        <v>2484</v>
      </c>
      <c r="B522" t="s">
        <v>4487</v>
      </c>
      <c r="C522">
        <v>4433798</v>
      </c>
      <c r="D522" t="s">
        <v>4488</v>
      </c>
      <c r="E522" t="s">
        <v>2485</v>
      </c>
      <c r="F522" t="s">
        <v>2721</v>
      </c>
      <c r="G522" t="s">
        <v>1887</v>
      </c>
      <c r="H522" t="s">
        <v>2946</v>
      </c>
      <c r="I522" t="s">
        <v>1887</v>
      </c>
      <c r="J522" t="s">
        <v>1887</v>
      </c>
      <c r="K522">
        <v>31</v>
      </c>
      <c r="L522" t="s">
        <v>6</v>
      </c>
      <c r="M522" t="s">
        <v>2483</v>
      </c>
      <c r="N522" t="s">
        <v>6178</v>
      </c>
      <c r="O522" t="s">
        <v>6180</v>
      </c>
    </row>
    <row r="523" spans="1:19" x14ac:dyDescent="0.25">
      <c r="A523" t="s">
        <v>852</v>
      </c>
      <c r="B523" t="s">
        <v>4489</v>
      </c>
      <c r="C523">
        <v>4435534</v>
      </c>
      <c r="D523" t="s">
        <v>4490</v>
      </c>
      <c r="E523" t="s">
        <v>853</v>
      </c>
      <c r="F523" t="s">
        <v>2721</v>
      </c>
      <c r="G523" t="s">
        <v>1887</v>
      </c>
      <c r="H523" t="s">
        <v>2947</v>
      </c>
      <c r="I523" t="s">
        <v>1887</v>
      </c>
      <c r="J523" t="s">
        <v>1887</v>
      </c>
      <c r="K523">
        <v>15</v>
      </c>
      <c r="L523" t="s">
        <v>6</v>
      </c>
      <c r="M523" t="s">
        <v>851</v>
      </c>
      <c r="N523" t="s">
        <v>6178</v>
      </c>
      <c r="O523" t="s">
        <v>6180</v>
      </c>
      <c r="R523" s="4"/>
      <c r="S523" s="4"/>
    </row>
    <row r="524" spans="1:19" x14ac:dyDescent="0.25">
      <c r="A524" t="s">
        <v>855</v>
      </c>
      <c r="B524" t="s">
        <v>4491</v>
      </c>
      <c r="C524">
        <v>4457710</v>
      </c>
      <c r="D524" t="s">
        <v>4492</v>
      </c>
      <c r="E524" t="s">
        <v>856</v>
      </c>
      <c r="F524" t="s">
        <v>2721</v>
      </c>
      <c r="G524" t="s">
        <v>1887</v>
      </c>
      <c r="H524" t="s">
        <v>856</v>
      </c>
      <c r="I524" t="s">
        <v>1887</v>
      </c>
      <c r="J524" t="s">
        <v>1887</v>
      </c>
      <c r="K524">
        <v>10</v>
      </c>
      <c r="L524" t="s">
        <v>6</v>
      </c>
      <c r="M524" t="s">
        <v>854</v>
      </c>
      <c r="N524" t="s">
        <v>6178</v>
      </c>
      <c r="O524" t="s">
        <v>6180</v>
      </c>
    </row>
    <row r="525" spans="1:19" x14ac:dyDescent="0.25">
      <c r="A525" t="s">
        <v>2486</v>
      </c>
      <c r="B525" t="s">
        <v>4493</v>
      </c>
      <c r="C525">
        <v>4531491</v>
      </c>
      <c r="D525" t="s">
        <v>4494</v>
      </c>
      <c r="E525" t="s">
        <v>2487</v>
      </c>
      <c r="F525" t="s">
        <v>2721</v>
      </c>
      <c r="G525" t="s">
        <v>1887</v>
      </c>
      <c r="H525" t="s">
        <v>2948</v>
      </c>
      <c r="I525" t="s">
        <v>1887</v>
      </c>
      <c r="J525" t="s">
        <v>1887</v>
      </c>
      <c r="K525">
        <v>83</v>
      </c>
      <c r="L525" t="s">
        <v>6</v>
      </c>
      <c r="M525" t="s">
        <v>1917</v>
      </c>
      <c r="N525" t="s">
        <v>6178</v>
      </c>
      <c r="O525" t="s">
        <v>6180</v>
      </c>
    </row>
    <row r="526" spans="1:19" x14ac:dyDescent="0.25">
      <c r="A526" t="s">
        <v>858</v>
      </c>
      <c r="B526" t="s">
        <v>3797</v>
      </c>
      <c r="C526">
        <v>4637245</v>
      </c>
      <c r="D526" t="s">
        <v>3798</v>
      </c>
      <c r="E526" t="s">
        <v>859</v>
      </c>
      <c r="F526" t="s">
        <v>2721</v>
      </c>
      <c r="G526" t="s">
        <v>1887</v>
      </c>
      <c r="H526" t="s">
        <v>859</v>
      </c>
      <c r="I526" t="s">
        <v>1887</v>
      </c>
      <c r="J526" t="s">
        <v>2720</v>
      </c>
      <c r="K526">
        <v>12</v>
      </c>
      <c r="L526" t="s">
        <v>2721</v>
      </c>
      <c r="M526" t="s">
        <v>857</v>
      </c>
      <c r="N526" t="s">
        <v>6178</v>
      </c>
      <c r="O526" t="s">
        <v>2721</v>
      </c>
    </row>
    <row r="527" spans="1:19" x14ac:dyDescent="0.25">
      <c r="A527" t="s">
        <v>2489</v>
      </c>
      <c r="B527" t="s">
        <v>5195</v>
      </c>
      <c r="C527">
        <v>4719044</v>
      </c>
      <c r="D527" t="s">
        <v>5196</v>
      </c>
      <c r="E527" t="s">
        <v>2490</v>
      </c>
      <c r="F527" t="s">
        <v>2721</v>
      </c>
      <c r="G527" t="s">
        <v>1887</v>
      </c>
      <c r="H527" t="s">
        <v>3158</v>
      </c>
      <c r="I527" t="s">
        <v>1887</v>
      </c>
      <c r="J527" t="s">
        <v>1887</v>
      </c>
      <c r="K527">
        <v>21</v>
      </c>
      <c r="L527" t="s">
        <v>22</v>
      </c>
      <c r="M527" t="s">
        <v>2488</v>
      </c>
      <c r="N527" t="s">
        <v>6178</v>
      </c>
      <c r="O527" t="s">
        <v>6181</v>
      </c>
    </row>
    <row r="528" spans="1:19" x14ac:dyDescent="0.25">
      <c r="A528" t="s">
        <v>861</v>
      </c>
      <c r="B528" t="s">
        <v>4495</v>
      </c>
      <c r="C528">
        <v>4767037</v>
      </c>
      <c r="D528" t="s">
        <v>4496</v>
      </c>
      <c r="E528" t="s">
        <v>862</v>
      </c>
      <c r="F528" t="s">
        <v>2721</v>
      </c>
      <c r="G528" t="s">
        <v>1887</v>
      </c>
      <c r="H528" t="s">
        <v>862</v>
      </c>
      <c r="I528" t="s">
        <v>1887</v>
      </c>
      <c r="J528" t="s">
        <v>1887</v>
      </c>
      <c r="K528">
        <v>16</v>
      </c>
      <c r="L528" t="s">
        <v>6</v>
      </c>
      <c r="M528" t="s">
        <v>860</v>
      </c>
      <c r="N528" t="s">
        <v>6178</v>
      </c>
      <c r="O528" t="s">
        <v>6180</v>
      </c>
    </row>
    <row r="529" spans="1:15" x14ac:dyDescent="0.25">
      <c r="A529" t="s">
        <v>864</v>
      </c>
      <c r="B529" t="s">
        <v>4497</v>
      </c>
      <c r="C529">
        <v>4813574</v>
      </c>
      <c r="D529" t="s">
        <v>4498</v>
      </c>
      <c r="E529" t="s">
        <v>865</v>
      </c>
      <c r="F529" t="s">
        <v>2721</v>
      </c>
      <c r="G529" t="s">
        <v>1887</v>
      </c>
      <c r="H529" t="s">
        <v>2949</v>
      </c>
      <c r="I529" t="s">
        <v>1887</v>
      </c>
      <c r="J529" t="s">
        <v>1887</v>
      </c>
      <c r="K529">
        <v>27</v>
      </c>
      <c r="L529" t="s">
        <v>6</v>
      </c>
      <c r="M529" t="s">
        <v>863</v>
      </c>
      <c r="N529" t="s">
        <v>6178</v>
      </c>
      <c r="O529" t="s">
        <v>6180</v>
      </c>
    </row>
    <row r="530" spans="1:15" x14ac:dyDescent="0.25">
      <c r="A530" t="s">
        <v>867</v>
      </c>
      <c r="B530" t="s">
        <v>3951</v>
      </c>
      <c r="C530">
        <v>4904614</v>
      </c>
      <c r="D530" t="s">
        <v>3952</v>
      </c>
      <c r="E530" t="s">
        <v>868</v>
      </c>
      <c r="F530" t="s">
        <v>2721</v>
      </c>
      <c r="G530" t="s">
        <v>1887</v>
      </c>
      <c r="H530" t="s">
        <v>2776</v>
      </c>
      <c r="I530" t="s">
        <v>1887</v>
      </c>
      <c r="J530" t="s">
        <v>1887</v>
      </c>
      <c r="K530">
        <v>17</v>
      </c>
      <c r="L530" t="s">
        <v>2721</v>
      </c>
      <c r="M530" t="s">
        <v>866</v>
      </c>
      <c r="N530" t="s">
        <v>6178</v>
      </c>
      <c r="O530" t="s">
        <v>2721</v>
      </c>
    </row>
    <row r="531" spans="1:15" x14ac:dyDescent="0.25">
      <c r="A531" t="s">
        <v>873</v>
      </c>
      <c r="B531" t="s">
        <v>4499</v>
      </c>
      <c r="C531">
        <v>5080228</v>
      </c>
      <c r="D531" t="s">
        <v>4500</v>
      </c>
      <c r="E531" t="s">
        <v>874</v>
      </c>
      <c r="F531" t="s">
        <v>2721</v>
      </c>
      <c r="G531" t="s">
        <v>1887</v>
      </c>
      <c r="H531" t="s">
        <v>874</v>
      </c>
      <c r="I531" t="s">
        <v>1887</v>
      </c>
      <c r="J531" t="s">
        <v>1887</v>
      </c>
      <c r="K531">
        <v>7</v>
      </c>
      <c r="L531" t="s">
        <v>6</v>
      </c>
      <c r="M531" t="s">
        <v>872</v>
      </c>
      <c r="N531" t="s">
        <v>6178</v>
      </c>
      <c r="O531" t="s">
        <v>6180</v>
      </c>
    </row>
    <row r="532" spans="1:15" x14ac:dyDescent="0.25">
      <c r="A532" t="s">
        <v>876</v>
      </c>
      <c r="B532" t="s">
        <v>4501</v>
      </c>
      <c r="C532">
        <v>5089703</v>
      </c>
      <c r="D532" t="s">
        <v>4502</v>
      </c>
      <c r="E532" t="s">
        <v>877</v>
      </c>
      <c r="F532" t="s">
        <v>2721</v>
      </c>
      <c r="G532" t="s">
        <v>1887</v>
      </c>
      <c r="H532" t="s">
        <v>877</v>
      </c>
      <c r="I532" t="s">
        <v>1887</v>
      </c>
      <c r="J532" t="s">
        <v>1887</v>
      </c>
      <c r="K532">
        <v>22</v>
      </c>
      <c r="L532" t="s">
        <v>6</v>
      </c>
      <c r="M532" t="s">
        <v>875</v>
      </c>
      <c r="N532" t="s">
        <v>6178</v>
      </c>
      <c r="O532" t="s">
        <v>6180</v>
      </c>
    </row>
    <row r="533" spans="1:15" x14ac:dyDescent="0.25">
      <c r="A533" t="s">
        <v>1883</v>
      </c>
      <c r="B533" t="s">
        <v>4503</v>
      </c>
      <c r="C533">
        <v>5102830</v>
      </c>
      <c r="D533" t="s">
        <v>4504</v>
      </c>
      <c r="E533" t="s">
        <v>1884</v>
      </c>
      <c r="F533" t="s">
        <v>2721</v>
      </c>
      <c r="G533" t="s">
        <v>1887</v>
      </c>
      <c r="H533" t="s">
        <v>2950</v>
      </c>
      <c r="I533" t="s">
        <v>1887</v>
      </c>
      <c r="J533" t="s">
        <v>1887</v>
      </c>
      <c r="K533">
        <v>87</v>
      </c>
      <c r="L533" t="s">
        <v>6</v>
      </c>
      <c r="M533" t="s">
        <v>1709</v>
      </c>
      <c r="N533" t="s">
        <v>6178</v>
      </c>
      <c r="O533" t="s">
        <v>6180</v>
      </c>
    </row>
    <row r="534" spans="1:15" x14ac:dyDescent="0.25">
      <c r="A534" t="s">
        <v>884</v>
      </c>
      <c r="B534" t="s">
        <v>4505</v>
      </c>
      <c r="C534">
        <v>5131668</v>
      </c>
      <c r="D534" t="s">
        <v>4506</v>
      </c>
      <c r="E534" t="s">
        <v>885</v>
      </c>
      <c r="F534" t="s">
        <v>2721</v>
      </c>
      <c r="G534" t="s">
        <v>1887</v>
      </c>
      <c r="H534" t="s">
        <v>885</v>
      </c>
      <c r="I534" t="s">
        <v>1887</v>
      </c>
      <c r="J534" t="s">
        <v>1887</v>
      </c>
      <c r="K534">
        <v>11</v>
      </c>
      <c r="L534" t="s">
        <v>6</v>
      </c>
      <c r="M534" t="s">
        <v>883</v>
      </c>
      <c r="N534" t="s">
        <v>6178</v>
      </c>
      <c r="O534" t="s">
        <v>6180</v>
      </c>
    </row>
    <row r="535" spans="1:15" x14ac:dyDescent="0.25">
      <c r="A535" t="s">
        <v>887</v>
      </c>
      <c r="B535" t="s">
        <v>5105</v>
      </c>
      <c r="C535">
        <v>5187235</v>
      </c>
      <c r="D535" t="s">
        <v>5106</v>
      </c>
      <c r="E535" t="s">
        <v>888</v>
      </c>
      <c r="F535" t="s">
        <v>2721</v>
      </c>
      <c r="G535" t="s">
        <v>1887</v>
      </c>
      <c r="H535" t="s">
        <v>3133</v>
      </c>
      <c r="I535" t="s">
        <v>1887</v>
      </c>
      <c r="J535" t="s">
        <v>1887</v>
      </c>
      <c r="K535">
        <v>14</v>
      </c>
      <c r="L535" t="s">
        <v>36</v>
      </c>
      <c r="M535" t="s">
        <v>886</v>
      </c>
      <c r="N535" t="s">
        <v>6178</v>
      </c>
      <c r="O535" t="s">
        <v>6181</v>
      </c>
    </row>
    <row r="536" spans="1:15" x14ac:dyDescent="0.25">
      <c r="A536" t="s">
        <v>2492</v>
      </c>
      <c r="B536" t="s">
        <v>3579</v>
      </c>
      <c r="C536">
        <v>5280660</v>
      </c>
      <c r="D536" t="s">
        <v>3580</v>
      </c>
      <c r="E536" t="s">
        <v>2717</v>
      </c>
      <c r="F536" t="s">
        <v>2720</v>
      </c>
      <c r="G536" t="s">
        <v>1887</v>
      </c>
      <c r="H536" t="s">
        <v>3322</v>
      </c>
      <c r="I536" t="s">
        <v>2720</v>
      </c>
      <c r="J536" t="s">
        <v>1887</v>
      </c>
      <c r="K536">
        <v>53</v>
      </c>
      <c r="L536" t="s">
        <v>6</v>
      </c>
      <c r="M536" t="s">
        <v>2491</v>
      </c>
      <c r="N536" t="s">
        <v>6178</v>
      </c>
      <c r="O536" t="s">
        <v>6180</v>
      </c>
    </row>
    <row r="537" spans="1:15" x14ac:dyDescent="0.25">
      <c r="A537" t="s">
        <v>2494</v>
      </c>
      <c r="B537" t="s">
        <v>4507</v>
      </c>
      <c r="C537">
        <v>5280808</v>
      </c>
      <c r="D537" t="s">
        <v>4508</v>
      </c>
      <c r="E537" t="s">
        <v>2495</v>
      </c>
      <c r="F537" t="s">
        <v>2721</v>
      </c>
      <c r="G537" t="s">
        <v>1887</v>
      </c>
      <c r="H537" t="s">
        <v>2951</v>
      </c>
      <c r="I537" t="s">
        <v>1887</v>
      </c>
      <c r="J537" t="s">
        <v>1887</v>
      </c>
      <c r="K537">
        <v>112</v>
      </c>
      <c r="L537" t="s">
        <v>6</v>
      </c>
      <c r="M537" t="s">
        <v>2493</v>
      </c>
      <c r="N537" t="s">
        <v>6178</v>
      </c>
      <c r="O537" t="s">
        <v>6180</v>
      </c>
    </row>
    <row r="538" spans="1:15" x14ac:dyDescent="0.25">
      <c r="A538" t="s">
        <v>2497</v>
      </c>
      <c r="B538" t="s">
        <v>3581</v>
      </c>
      <c r="C538">
        <v>5281049</v>
      </c>
      <c r="D538" t="s">
        <v>3582</v>
      </c>
      <c r="E538" t="s">
        <v>2498</v>
      </c>
      <c r="F538" t="s">
        <v>2721</v>
      </c>
      <c r="G538" t="s">
        <v>1887</v>
      </c>
      <c r="H538" t="s">
        <v>3323</v>
      </c>
      <c r="I538" t="s">
        <v>2720</v>
      </c>
      <c r="J538" t="s">
        <v>1887</v>
      </c>
      <c r="K538">
        <v>53</v>
      </c>
      <c r="L538" t="s">
        <v>6</v>
      </c>
      <c r="M538" t="s">
        <v>2496</v>
      </c>
      <c r="N538" t="s">
        <v>6178</v>
      </c>
      <c r="O538" t="s">
        <v>6180</v>
      </c>
    </row>
    <row r="539" spans="1:15" x14ac:dyDescent="0.25">
      <c r="A539" t="s">
        <v>899</v>
      </c>
      <c r="B539" t="s">
        <v>3953</v>
      </c>
      <c r="C539">
        <v>5308258</v>
      </c>
      <c r="D539" t="s">
        <v>3954</v>
      </c>
      <c r="E539" t="s">
        <v>900</v>
      </c>
      <c r="F539" t="s">
        <v>2721</v>
      </c>
      <c r="G539" t="s">
        <v>1887</v>
      </c>
      <c r="H539" t="s">
        <v>900</v>
      </c>
      <c r="I539" t="s">
        <v>1887</v>
      </c>
      <c r="J539" t="s">
        <v>1887</v>
      </c>
      <c r="K539">
        <v>10</v>
      </c>
      <c r="L539" t="s">
        <v>2721</v>
      </c>
      <c r="M539" t="s">
        <v>898</v>
      </c>
      <c r="N539" t="s">
        <v>6178</v>
      </c>
      <c r="O539" t="s">
        <v>2721</v>
      </c>
    </row>
    <row r="540" spans="1:15" x14ac:dyDescent="0.25">
      <c r="A540" t="s">
        <v>908</v>
      </c>
      <c r="B540" t="s">
        <v>4951</v>
      </c>
      <c r="C540">
        <v>5332730</v>
      </c>
      <c r="D540" t="s">
        <v>4952</v>
      </c>
      <c r="E540" t="s">
        <v>909</v>
      </c>
      <c r="F540" t="s">
        <v>2721</v>
      </c>
      <c r="G540" t="s">
        <v>1887</v>
      </c>
      <c r="H540" t="s">
        <v>909</v>
      </c>
      <c r="I540" t="s">
        <v>1887</v>
      </c>
      <c r="J540" t="s">
        <v>1887</v>
      </c>
      <c r="K540">
        <v>6</v>
      </c>
      <c r="L540" t="s">
        <v>29</v>
      </c>
      <c r="M540" t="s">
        <v>907</v>
      </c>
      <c r="N540" t="s">
        <v>6178</v>
      </c>
      <c r="O540" t="s">
        <v>6182</v>
      </c>
    </row>
    <row r="541" spans="1:15" x14ac:dyDescent="0.25">
      <c r="A541" t="s">
        <v>911</v>
      </c>
      <c r="B541" t="s">
        <v>5107</v>
      </c>
      <c r="C541">
        <v>5343920</v>
      </c>
      <c r="D541" t="s">
        <v>5108</v>
      </c>
      <c r="E541" t="s">
        <v>912</v>
      </c>
      <c r="F541" t="s">
        <v>2721</v>
      </c>
      <c r="G541" t="s">
        <v>1887</v>
      </c>
      <c r="H541" t="s">
        <v>3134</v>
      </c>
      <c r="I541" t="s">
        <v>1887</v>
      </c>
      <c r="J541" t="s">
        <v>1887</v>
      </c>
      <c r="K541">
        <v>9</v>
      </c>
      <c r="L541" t="s">
        <v>36</v>
      </c>
      <c r="M541" t="s">
        <v>910</v>
      </c>
      <c r="N541" t="s">
        <v>6178</v>
      </c>
      <c r="O541" t="s">
        <v>6182</v>
      </c>
    </row>
    <row r="542" spans="1:15" x14ac:dyDescent="0.25">
      <c r="A542" t="s">
        <v>914</v>
      </c>
      <c r="B542" t="s">
        <v>4509</v>
      </c>
      <c r="C542">
        <v>5384214</v>
      </c>
      <c r="D542" t="s">
        <v>4510</v>
      </c>
      <c r="E542" t="s">
        <v>915</v>
      </c>
      <c r="F542" t="s">
        <v>2721</v>
      </c>
      <c r="G542" t="s">
        <v>1887</v>
      </c>
      <c r="H542" t="s">
        <v>2952</v>
      </c>
      <c r="I542" t="s">
        <v>1887</v>
      </c>
      <c r="J542" t="s">
        <v>1887</v>
      </c>
      <c r="K542">
        <v>33</v>
      </c>
      <c r="L542" t="s">
        <v>6</v>
      </c>
      <c r="M542" t="s">
        <v>913</v>
      </c>
      <c r="N542" t="s">
        <v>6178</v>
      </c>
      <c r="O542" t="s">
        <v>6180</v>
      </c>
    </row>
    <row r="543" spans="1:15" x14ac:dyDescent="0.25">
      <c r="A543" t="s">
        <v>926</v>
      </c>
      <c r="B543" t="s">
        <v>3787</v>
      </c>
      <c r="C543">
        <v>5421465</v>
      </c>
      <c r="D543" t="s">
        <v>3788</v>
      </c>
      <c r="E543" t="s">
        <v>927</v>
      </c>
      <c r="F543" t="s">
        <v>2721</v>
      </c>
      <c r="G543" t="s">
        <v>1887</v>
      </c>
      <c r="H543" t="s">
        <v>3335</v>
      </c>
      <c r="I543" t="s">
        <v>2720</v>
      </c>
      <c r="J543" t="s">
        <v>1887</v>
      </c>
      <c r="K543">
        <v>8</v>
      </c>
      <c r="L543" t="s">
        <v>22</v>
      </c>
      <c r="M543" t="s">
        <v>925</v>
      </c>
      <c r="N543" t="s">
        <v>6178</v>
      </c>
      <c r="O543" t="s">
        <v>6180</v>
      </c>
    </row>
    <row r="544" spans="1:15" x14ac:dyDescent="0.25">
      <c r="A544" t="s">
        <v>929</v>
      </c>
      <c r="B544" t="s">
        <v>5197</v>
      </c>
      <c r="C544">
        <v>5435643</v>
      </c>
      <c r="D544" t="s">
        <v>5198</v>
      </c>
      <c r="E544" t="s">
        <v>930</v>
      </c>
      <c r="F544" t="s">
        <v>2721</v>
      </c>
      <c r="G544" t="s">
        <v>2720</v>
      </c>
      <c r="H544" t="s">
        <v>930</v>
      </c>
      <c r="I544" t="s">
        <v>1887</v>
      </c>
      <c r="J544" t="s">
        <v>1887</v>
      </c>
      <c r="K544">
        <v>17</v>
      </c>
      <c r="L544" t="s">
        <v>22</v>
      </c>
      <c r="M544" t="s">
        <v>928</v>
      </c>
      <c r="N544" t="s">
        <v>6178</v>
      </c>
      <c r="O544" t="s">
        <v>2721</v>
      </c>
    </row>
    <row r="545" spans="1:15" x14ac:dyDescent="0.25">
      <c r="A545" t="s">
        <v>457</v>
      </c>
      <c r="B545" t="s">
        <v>4511</v>
      </c>
      <c r="C545">
        <v>5444757</v>
      </c>
      <c r="D545" t="s">
        <v>4512</v>
      </c>
      <c r="E545" t="s">
        <v>458</v>
      </c>
      <c r="F545" t="s">
        <v>2721</v>
      </c>
      <c r="G545" t="s">
        <v>1887</v>
      </c>
      <c r="H545" t="s">
        <v>2953</v>
      </c>
      <c r="I545" t="s">
        <v>1887</v>
      </c>
      <c r="J545" t="s">
        <v>1887</v>
      </c>
      <c r="K545">
        <v>24</v>
      </c>
      <c r="L545" t="s">
        <v>6</v>
      </c>
      <c r="M545" t="s">
        <v>456</v>
      </c>
      <c r="N545" t="s">
        <v>6178</v>
      </c>
      <c r="O545" t="s">
        <v>6180</v>
      </c>
    </row>
    <row r="546" spans="1:15" x14ac:dyDescent="0.25">
      <c r="A546" t="s">
        <v>2499</v>
      </c>
      <c r="B546" t="s">
        <v>4513</v>
      </c>
      <c r="C546">
        <v>5468757</v>
      </c>
      <c r="D546" t="s">
        <v>4514</v>
      </c>
      <c r="E546" t="s">
        <v>2500</v>
      </c>
      <c r="F546" t="s">
        <v>2721</v>
      </c>
      <c r="G546" t="s">
        <v>1887</v>
      </c>
      <c r="H546" t="s">
        <v>2954</v>
      </c>
      <c r="I546" t="s">
        <v>1887</v>
      </c>
      <c r="J546" t="s">
        <v>1887</v>
      </c>
      <c r="K546">
        <v>81</v>
      </c>
      <c r="L546" t="s">
        <v>6</v>
      </c>
      <c r="M546" t="s">
        <v>1709</v>
      </c>
      <c r="N546" t="s">
        <v>6178</v>
      </c>
      <c r="O546" t="s">
        <v>6180</v>
      </c>
    </row>
    <row r="547" spans="1:15" x14ac:dyDescent="0.25">
      <c r="A547" t="s">
        <v>2191</v>
      </c>
      <c r="B547" t="s">
        <v>4515</v>
      </c>
      <c r="C547">
        <v>5521313</v>
      </c>
      <c r="D547" t="s">
        <v>4516</v>
      </c>
      <c r="E547" t="s">
        <v>2192</v>
      </c>
      <c r="F547" t="s">
        <v>2721</v>
      </c>
      <c r="G547" t="s">
        <v>1887</v>
      </c>
      <c r="H547" t="s">
        <v>2955</v>
      </c>
      <c r="I547" t="s">
        <v>1887</v>
      </c>
      <c r="J547" t="s">
        <v>1887</v>
      </c>
      <c r="K547">
        <v>62</v>
      </c>
      <c r="L547" t="s">
        <v>6</v>
      </c>
      <c r="M547" t="s">
        <v>2190</v>
      </c>
      <c r="N547" t="s">
        <v>6178</v>
      </c>
      <c r="O547" t="s">
        <v>6180</v>
      </c>
    </row>
    <row r="548" spans="1:15" x14ac:dyDescent="0.25">
      <c r="A548" t="s">
        <v>2501</v>
      </c>
      <c r="B548" t="s">
        <v>4517</v>
      </c>
      <c r="C548">
        <v>5567157</v>
      </c>
      <c r="D548" t="s">
        <v>4518</v>
      </c>
      <c r="E548" t="s">
        <v>2502</v>
      </c>
      <c r="F548" t="s">
        <v>2721</v>
      </c>
      <c r="G548" t="s">
        <v>1887</v>
      </c>
      <c r="H548" t="s">
        <v>2956</v>
      </c>
      <c r="I548" t="s">
        <v>1887</v>
      </c>
      <c r="J548" t="s">
        <v>1887</v>
      </c>
      <c r="K548">
        <v>99</v>
      </c>
      <c r="L548" t="s">
        <v>6</v>
      </c>
      <c r="M548" t="s">
        <v>1709</v>
      </c>
      <c r="N548" t="s">
        <v>6178</v>
      </c>
      <c r="O548" t="s">
        <v>6180</v>
      </c>
    </row>
    <row r="549" spans="1:15" x14ac:dyDescent="0.25">
      <c r="A549" t="s">
        <v>475</v>
      </c>
      <c r="B549" t="s">
        <v>3583</v>
      </c>
      <c r="C549">
        <v>5698986</v>
      </c>
      <c r="D549" t="s">
        <v>3584</v>
      </c>
      <c r="E549" t="s">
        <v>476</v>
      </c>
      <c r="F549" t="s">
        <v>2721</v>
      </c>
      <c r="G549" t="s">
        <v>1887</v>
      </c>
      <c r="H549" t="s">
        <v>3324</v>
      </c>
      <c r="I549" t="s">
        <v>2720</v>
      </c>
      <c r="J549" t="s">
        <v>1887</v>
      </c>
      <c r="K549">
        <v>9</v>
      </c>
      <c r="L549" t="s">
        <v>6</v>
      </c>
      <c r="M549" t="s">
        <v>474</v>
      </c>
      <c r="N549" t="s">
        <v>6178</v>
      </c>
      <c r="O549" t="s">
        <v>6180</v>
      </c>
    </row>
    <row r="550" spans="1:15" x14ac:dyDescent="0.25">
      <c r="A550" t="s">
        <v>487</v>
      </c>
      <c r="B550" t="s">
        <v>5109</v>
      </c>
      <c r="C550">
        <v>5726192</v>
      </c>
      <c r="D550" t="s">
        <v>5110</v>
      </c>
      <c r="E550" t="s">
        <v>488</v>
      </c>
      <c r="F550" t="s">
        <v>2721</v>
      </c>
      <c r="G550" t="s">
        <v>1887</v>
      </c>
      <c r="H550" t="s">
        <v>3135</v>
      </c>
      <c r="I550" t="s">
        <v>1887</v>
      </c>
      <c r="J550" t="s">
        <v>1887</v>
      </c>
      <c r="K550">
        <v>16</v>
      </c>
      <c r="L550" t="s">
        <v>36</v>
      </c>
      <c r="M550" t="s">
        <v>486</v>
      </c>
      <c r="N550" t="s">
        <v>6178</v>
      </c>
      <c r="O550" t="s">
        <v>6183</v>
      </c>
    </row>
    <row r="551" spans="1:15" x14ac:dyDescent="0.25">
      <c r="A551" t="s">
        <v>2504</v>
      </c>
      <c r="B551" t="s">
        <v>4519</v>
      </c>
      <c r="C551">
        <v>5888879</v>
      </c>
      <c r="D551" t="s">
        <v>4520</v>
      </c>
      <c r="E551" t="s">
        <v>2505</v>
      </c>
      <c r="F551" t="s">
        <v>2721</v>
      </c>
      <c r="G551" t="s">
        <v>1887</v>
      </c>
      <c r="H551" t="s">
        <v>2957</v>
      </c>
      <c r="I551" t="s">
        <v>1887</v>
      </c>
      <c r="J551" t="s">
        <v>1887</v>
      </c>
      <c r="K551">
        <v>40</v>
      </c>
      <c r="L551" t="s">
        <v>6</v>
      </c>
      <c r="M551" t="s">
        <v>2503</v>
      </c>
      <c r="N551" t="s">
        <v>6178</v>
      </c>
      <c r="O551" t="s">
        <v>6180</v>
      </c>
    </row>
    <row r="552" spans="1:15" x14ac:dyDescent="0.25">
      <c r="A552" t="s">
        <v>517</v>
      </c>
      <c r="B552" t="s">
        <v>3377</v>
      </c>
      <c r="C552">
        <v>5895454</v>
      </c>
      <c r="D552" t="s">
        <v>3378</v>
      </c>
      <c r="E552" t="s">
        <v>518</v>
      </c>
      <c r="F552" t="s">
        <v>2721</v>
      </c>
      <c r="G552" t="s">
        <v>1887</v>
      </c>
      <c r="H552" t="s">
        <v>3242</v>
      </c>
      <c r="I552" t="s">
        <v>2720</v>
      </c>
      <c r="J552" t="s">
        <v>2720</v>
      </c>
      <c r="K552">
        <v>61</v>
      </c>
      <c r="L552" t="s">
        <v>2721</v>
      </c>
      <c r="M552" t="s">
        <v>516</v>
      </c>
      <c r="N552" t="s">
        <v>6178</v>
      </c>
      <c r="O552" t="s">
        <v>2721</v>
      </c>
    </row>
    <row r="553" spans="1:15" x14ac:dyDescent="0.25">
      <c r="A553" t="s">
        <v>543</v>
      </c>
      <c r="B553" t="s">
        <v>4521</v>
      </c>
      <c r="C553">
        <v>5989275</v>
      </c>
      <c r="D553" t="s">
        <v>4522</v>
      </c>
      <c r="E553" t="s">
        <v>544</v>
      </c>
      <c r="F553" t="s">
        <v>2721</v>
      </c>
      <c r="G553" t="s">
        <v>1887</v>
      </c>
      <c r="H553" t="s">
        <v>2958</v>
      </c>
      <c r="I553" t="s">
        <v>1887</v>
      </c>
      <c r="J553" t="s">
        <v>1887</v>
      </c>
      <c r="K553">
        <v>18</v>
      </c>
      <c r="L553" t="s">
        <v>6</v>
      </c>
      <c r="M553" t="s">
        <v>542</v>
      </c>
      <c r="N553" t="s">
        <v>6178</v>
      </c>
      <c r="O553" t="s">
        <v>6180</v>
      </c>
    </row>
    <row r="554" spans="1:15" x14ac:dyDescent="0.25">
      <c r="A554" t="s">
        <v>576</v>
      </c>
      <c r="B554" t="s">
        <v>5111</v>
      </c>
      <c r="C554">
        <v>6283869</v>
      </c>
      <c r="D554" t="s">
        <v>5112</v>
      </c>
      <c r="E554" t="s">
        <v>577</v>
      </c>
      <c r="F554" t="s">
        <v>2721</v>
      </c>
      <c r="G554" t="s">
        <v>1887</v>
      </c>
      <c r="H554" t="s">
        <v>577</v>
      </c>
      <c r="I554" t="s">
        <v>1887</v>
      </c>
      <c r="J554" t="s">
        <v>1887</v>
      </c>
      <c r="K554">
        <v>21</v>
      </c>
      <c r="L554" t="s">
        <v>36</v>
      </c>
      <c r="M554" t="s">
        <v>575</v>
      </c>
      <c r="N554" t="s">
        <v>6178</v>
      </c>
      <c r="O554" t="s">
        <v>2721</v>
      </c>
    </row>
    <row r="555" spans="1:15" x14ac:dyDescent="0.25">
      <c r="A555" t="s">
        <v>592</v>
      </c>
      <c r="B555" t="s">
        <v>4523</v>
      </c>
      <c r="C555">
        <v>6297036</v>
      </c>
      <c r="D555" t="s">
        <v>4524</v>
      </c>
      <c r="E555" t="s">
        <v>593</v>
      </c>
      <c r="F555" t="s">
        <v>2721</v>
      </c>
      <c r="G555" t="s">
        <v>1887</v>
      </c>
      <c r="H555" t="s">
        <v>593</v>
      </c>
      <c r="I555" t="s">
        <v>1887</v>
      </c>
      <c r="J555" t="s">
        <v>1887</v>
      </c>
      <c r="K555">
        <v>37</v>
      </c>
      <c r="L555" t="s">
        <v>6</v>
      </c>
      <c r="M555" t="s">
        <v>591</v>
      </c>
      <c r="N555" t="s">
        <v>6178</v>
      </c>
      <c r="O555" t="s">
        <v>6180</v>
      </c>
    </row>
    <row r="556" spans="1:15" x14ac:dyDescent="0.25">
      <c r="A556" t="s">
        <v>2074</v>
      </c>
      <c r="B556" t="s">
        <v>4525</v>
      </c>
      <c r="C556">
        <v>6358312</v>
      </c>
      <c r="D556" t="s">
        <v>4526</v>
      </c>
      <c r="E556" t="s">
        <v>2075</v>
      </c>
      <c r="F556" t="s">
        <v>2721</v>
      </c>
      <c r="G556" t="s">
        <v>1887</v>
      </c>
      <c r="H556" t="s">
        <v>2959</v>
      </c>
      <c r="I556" t="s">
        <v>1887</v>
      </c>
      <c r="J556" t="s">
        <v>1887</v>
      </c>
      <c r="K556">
        <v>52</v>
      </c>
      <c r="L556" t="s">
        <v>6</v>
      </c>
      <c r="M556" t="s">
        <v>2073</v>
      </c>
      <c r="N556" t="s">
        <v>6178</v>
      </c>
      <c r="O556" t="s">
        <v>6180</v>
      </c>
    </row>
    <row r="557" spans="1:15" x14ac:dyDescent="0.25">
      <c r="A557" t="s">
        <v>2531</v>
      </c>
      <c r="B557" t="s">
        <v>4527</v>
      </c>
      <c r="C557">
        <v>6358378</v>
      </c>
      <c r="D557" t="s">
        <v>4528</v>
      </c>
      <c r="E557" t="s">
        <v>2532</v>
      </c>
      <c r="F557" t="s">
        <v>2721</v>
      </c>
      <c r="G557" t="s">
        <v>1887</v>
      </c>
      <c r="H557" t="s">
        <v>2960</v>
      </c>
      <c r="I557" t="s">
        <v>1887</v>
      </c>
      <c r="J557" t="s">
        <v>1887</v>
      </c>
      <c r="K557">
        <v>85</v>
      </c>
      <c r="L557" t="s">
        <v>6</v>
      </c>
      <c r="M557" t="s">
        <v>1709</v>
      </c>
      <c r="N557" t="s">
        <v>6178</v>
      </c>
      <c r="O557" t="s">
        <v>6180</v>
      </c>
    </row>
    <row r="558" spans="1:15" x14ac:dyDescent="0.25">
      <c r="A558" t="s">
        <v>2415</v>
      </c>
      <c r="B558" t="s">
        <v>4529</v>
      </c>
      <c r="C558">
        <v>6358856</v>
      </c>
      <c r="D558" t="s">
        <v>4530</v>
      </c>
      <c r="E558" t="s">
        <v>2416</v>
      </c>
      <c r="F558" t="s">
        <v>2721</v>
      </c>
      <c r="G558" t="s">
        <v>1887</v>
      </c>
      <c r="H558" t="s">
        <v>2961</v>
      </c>
      <c r="I558" t="s">
        <v>1887</v>
      </c>
      <c r="J558" t="s">
        <v>1887</v>
      </c>
      <c r="K558">
        <v>79</v>
      </c>
      <c r="L558" t="s">
        <v>6</v>
      </c>
      <c r="M558" t="s">
        <v>1709</v>
      </c>
      <c r="N558" t="s">
        <v>6178</v>
      </c>
      <c r="O558" t="s">
        <v>6180</v>
      </c>
    </row>
    <row r="559" spans="1:15" x14ac:dyDescent="0.25">
      <c r="A559" t="s">
        <v>2533</v>
      </c>
      <c r="B559" t="s">
        <v>4531</v>
      </c>
      <c r="C559">
        <v>6358878</v>
      </c>
      <c r="D559" t="s">
        <v>4532</v>
      </c>
      <c r="E559" t="s">
        <v>2534</v>
      </c>
      <c r="F559" t="s">
        <v>2721</v>
      </c>
      <c r="G559" t="s">
        <v>1887</v>
      </c>
      <c r="H559" t="s">
        <v>2962</v>
      </c>
      <c r="I559" t="s">
        <v>1887</v>
      </c>
      <c r="J559" t="s">
        <v>1887</v>
      </c>
      <c r="K559">
        <v>93</v>
      </c>
      <c r="L559" t="s">
        <v>6</v>
      </c>
      <c r="M559" t="s">
        <v>2457</v>
      </c>
      <c r="N559" t="s">
        <v>6178</v>
      </c>
      <c r="O559" t="s">
        <v>6180</v>
      </c>
    </row>
    <row r="560" spans="1:15" x14ac:dyDescent="0.25">
      <c r="A560" t="s">
        <v>2536</v>
      </c>
      <c r="B560" t="s">
        <v>4533</v>
      </c>
      <c r="C560">
        <v>6362807</v>
      </c>
      <c r="D560" t="s">
        <v>4534</v>
      </c>
      <c r="E560" t="s">
        <v>2537</v>
      </c>
      <c r="F560" t="s">
        <v>2721</v>
      </c>
      <c r="G560" t="s">
        <v>1887</v>
      </c>
      <c r="H560" t="s">
        <v>2963</v>
      </c>
      <c r="I560" t="s">
        <v>1887</v>
      </c>
      <c r="J560" t="s">
        <v>1887</v>
      </c>
      <c r="K560">
        <v>29</v>
      </c>
      <c r="L560" t="s">
        <v>6</v>
      </c>
      <c r="M560" t="s">
        <v>2535</v>
      </c>
      <c r="N560" t="s">
        <v>6178</v>
      </c>
      <c r="O560" t="s">
        <v>6180</v>
      </c>
    </row>
    <row r="561" spans="1:15" x14ac:dyDescent="0.25">
      <c r="A561" t="s">
        <v>373</v>
      </c>
      <c r="B561" t="s">
        <v>5113</v>
      </c>
      <c r="C561">
        <v>6425394</v>
      </c>
      <c r="D561" t="s">
        <v>5114</v>
      </c>
      <c r="E561" t="s">
        <v>374</v>
      </c>
      <c r="F561" t="s">
        <v>2721</v>
      </c>
      <c r="G561" t="s">
        <v>1887</v>
      </c>
      <c r="H561" t="s">
        <v>3136</v>
      </c>
      <c r="I561" t="s">
        <v>1887</v>
      </c>
      <c r="J561" t="s">
        <v>1887</v>
      </c>
      <c r="K561">
        <v>23</v>
      </c>
      <c r="L561" t="s">
        <v>36</v>
      </c>
      <c r="M561" t="s">
        <v>372</v>
      </c>
      <c r="N561" t="s">
        <v>6178</v>
      </c>
      <c r="O561" t="s">
        <v>6181</v>
      </c>
    </row>
    <row r="562" spans="1:15" x14ac:dyDescent="0.25">
      <c r="A562" t="s">
        <v>2542</v>
      </c>
      <c r="B562" t="s">
        <v>4535</v>
      </c>
      <c r="C562">
        <v>6528343</v>
      </c>
      <c r="D562" t="s">
        <v>4536</v>
      </c>
      <c r="E562" t="s">
        <v>2543</v>
      </c>
      <c r="F562" t="s">
        <v>2721</v>
      </c>
      <c r="G562" t="s">
        <v>1887</v>
      </c>
      <c r="H562" t="s">
        <v>2964</v>
      </c>
      <c r="I562" t="s">
        <v>1887</v>
      </c>
      <c r="J562" t="s">
        <v>1887</v>
      </c>
      <c r="K562">
        <v>54</v>
      </c>
      <c r="L562" t="s">
        <v>6</v>
      </c>
      <c r="M562" t="s">
        <v>2541</v>
      </c>
      <c r="N562" t="s">
        <v>6178</v>
      </c>
      <c r="O562" t="s">
        <v>6180</v>
      </c>
    </row>
    <row r="563" spans="1:15" x14ac:dyDescent="0.25">
      <c r="A563" t="s">
        <v>2545</v>
      </c>
      <c r="B563" t="s">
        <v>3955</v>
      </c>
      <c r="C563">
        <v>6535462</v>
      </c>
      <c r="D563" t="s">
        <v>3956</v>
      </c>
      <c r="E563" t="s">
        <v>2546</v>
      </c>
      <c r="F563" t="s">
        <v>2721</v>
      </c>
      <c r="G563" t="s">
        <v>1887</v>
      </c>
      <c r="H563" t="s">
        <v>2777</v>
      </c>
      <c r="I563" t="s">
        <v>1887</v>
      </c>
      <c r="J563" t="s">
        <v>1887</v>
      </c>
      <c r="K563">
        <v>55</v>
      </c>
      <c r="L563" t="s">
        <v>2721</v>
      </c>
      <c r="M563" t="s">
        <v>2544</v>
      </c>
      <c r="N563" t="s">
        <v>6178</v>
      </c>
      <c r="O563" t="s">
        <v>2721</v>
      </c>
    </row>
    <row r="564" spans="1:15" x14ac:dyDescent="0.25">
      <c r="A564" t="s">
        <v>296</v>
      </c>
      <c r="B564" t="s">
        <v>5149</v>
      </c>
      <c r="C564">
        <v>6610293</v>
      </c>
      <c r="D564" t="s">
        <v>5150</v>
      </c>
      <c r="E564" t="s">
        <v>297</v>
      </c>
      <c r="F564" t="s">
        <v>2721</v>
      </c>
      <c r="G564" t="s">
        <v>1887</v>
      </c>
      <c r="H564" t="s">
        <v>297</v>
      </c>
      <c r="I564" t="s">
        <v>1887</v>
      </c>
      <c r="J564" t="s">
        <v>2720</v>
      </c>
      <c r="K564">
        <v>9</v>
      </c>
      <c r="L564" t="s">
        <v>22</v>
      </c>
      <c r="M564" t="s">
        <v>295</v>
      </c>
      <c r="N564" t="s">
        <v>6178</v>
      </c>
      <c r="O564" t="s">
        <v>6180</v>
      </c>
    </row>
    <row r="565" spans="1:15" x14ac:dyDescent="0.25">
      <c r="A565" t="s">
        <v>302</v>
      </c>
      <c r="B565" t="s">
        <v>3957</v>
      </c>
      <c r="C565">
        <v>6712987</v>
      </c>
      <c r="D565" t="s">
        <v>3958</v>
      </c>
      <c r="E565" t="s">
        <v>303</v>
      </c>
      <c r="F565" t="s">
        <v>2721</v>
      </c>
      <c r="G565" t="s">
        <v>1887</v>
      </c>
      <c r="H565" t="s">
        <v>2778</v>
      </c>
      <c r="I565" t="s">
        <v>1887</v>
      </c>
      <c r="J565" t="s">
        <v>1887</v>
      </c>
      <c r="K565">
        <v>15</v>
      </c>
      <c r="L565" t="s">
        <v>2721</v>
      </c>
      <c r="M565" t="s">
        <v>301</v>
      </c>
      <c r="N565" t="s">
        <v>6178</v>
      </c>
      <c r="O565" t="s">
        <v>2721</v>
      </c>
    </row>
    <row r="566" spans="1:15" x14ac:dyDescent="0.25">
      <c r="A566" t="s">
        <v>163</v>
      </c>
      <c r="B566" t="s">
        <v>4537</v>
      </c>
      <c r="C566">
        <v>6843669</v>
      </c>
      <c r="D566" t="s">
        <v>4538</v>
      </c>
      <c r="E566" t="s">
        <v>164</v>
      </c>
      <c r="F566" t="s">
        <v>2721</v>
      </c>
      <c r="G566" t="s">
        <v>1887</v>
      </c>
      <c r="H566" t="s">
        <v>2965</v>
      </c>
      <c r="I566" t="s">
        <v>1887</v>
      </c>
      <c r="J566" t="s">
        <v>1887</v>
      </c>
      <c r="K566">
        <v>28</v>
      </c>
      <c r="L566" t="s">
        <v>6</v>
      </c>
      <c r="M566" t="s">
        <v>162</v>
      </c>
      <c r="N566" t="s">
        <v>6178</v>
      </c>
      <c r="O566" t="s">
        <v>6180</v>
      </c>
    </row>
    <row r="567" spans="1:15" x14ac:dyDescent="0.25">
      <c r="A567" t="s">
        <v>2197</v>
      </c>
      <c r="B567" t="s">
        <v>4953</v>
      </c>
      <c r="C567">
        <v>6864375</v>
      </c>
      <c r="D567" t="s">
        <v>4954</v>
      </c>
      <c r="E567" t="s">
        <v>2198</v>
      </c>
      <c r="F567" t="s">
        <v>2721</v>
      </c>
      <c r="G567" t="s">
        <v>1887</v>
      </c>
      <c r="H567" t="s">
        <v>3095</v>
      </c>
      <c r="I567" t="s">
        <v>1887</v>
      </c>
      <c r="J567" t="s">
        <v>1887</v>
      </c>
      <c r="K567">
        <v>27</v>
      </c>
      <c r="L567" t="s">
        <v>29</v>
      </c>
      <c r="M567" t="s">
        <v>2196</v>
      </c>
      <c r="N567" t="s">
        <v>6178</v>
      </c>
      <c r="O567" t="s">
        <v>6182</v>
      </c>
    </row>
    <row r="568" spans="1:15" x14ac:dyDescent="0.25">
      <c r="A568" t="s">
        <v>2423</v>
      </c>
      <c r="B568" t="s">
        <v>4539</v>
      </c>
      <c r="C568">
        <v>6992116</v>
      </c>
      <c r="D568" t="s">
        <v>4540</v>
      </c>
      <c r="E568" t="s">
        <v>2424</v>
      </c>
      <c r="F568" t="s">
        <v>2721</v>
      </c>
      <c r="G568" t="s">
        <v>1887</v>
      </c>
      <c r="H568" t="s">
        <v>2966</v>
      </c>
      <c r="I568" t="s">
        <v>1887</v>
      </c>
      <c r="J568" t="s">
        <v>1887</v>
      </c>
      <c r="K568">
        <v>65</v>
      </c>
      <c r="L568" t="s">
        <v>6</v>
      </c>
      <c r="M568" t="s">
        <v>2422</v>
      </c>
      <c r="N568" t="s">
        <v>6178</v>
      </c>
      <c r="O568" t="s">
        <v>6180</v>
      </c>
    </row>
    <row r="569" spans="1:15" x14ac:dyDescent="0.25">
      <c r="A569" t="s">
        <v>2096</v>
      </c>
      <c r="B569" t="s">
        <v>4955</v>
      </c>
      <c r="C569">
        <v>7005472</v>
      </c>
      <c r="D569" t="s">
        <v>4956</v>
      </c>
      <c r="E569" t="s">
        <v>2097</v>
      </c>
      <c r="F569" t="s">
        <v>2721</v>
      </c>
      <c r="G569" t="s">
        <v>1887</v>
      </c>
      <c r="H569" t="s">
        <v>3096</v>
      </c>
      <c r="I569" t="s">
        <v>1887</v>
      </c>
      <c r="J569" t="s">
        <v>1887</v>
      </c>
      <c r="K569">
        <v>14</v>
      </c>
      <c r="L569" t="s">
        <v>29</v>
      </c>
      <c r="M569" t="s">
        <v>2095</v>
      </c>
      <c r="N569" t="s">
        <v>6178</v>
      </c>
      <c r="O569" t="s">
        <v>6182</v>
      </c>
    </row>
    <row r="570" spans="1:15" x14ac:dyDescent="0.25">
      <c r="A570" t="s">
        <v>2548</v>
      </c>
      <c r="B570" t="s">
        <v>3585</v>
      </c>
      <c r="C570">
        <v>7023612</v>
      </c>
      <c r="D570" t="s">
        <v>3586</v>
      </c>
      <c r="E570" t="s">
        <v>2549</v>
      </c>
      <c r="F570" t="s">
        <v>2721</v>
      </c>
      <c r="G570" t="s">
        <v>1887</v>
      </c>
      <c r="H570" t="s">
        <v>3325</v>
      </c>
      <c r="I570" t="s">
        <v>2720</v>
      </c>
      <c r="J570" t="s">
        <v>1887</v>
      </c>
      <c r="K570">
        <v>55</v>
      </c>
      <c r="L570" t="s">
        <v>6</v>
      </c>
      <c r="M570" t="s">
        <v>2547</v>
      </c>
      <c r="N570" t="s">
        <v>6178</v>
      </c>
      <c r="O570" t="s">
        <v>6180</v>
      </c>
    </row>
    <row r="571" spans="1:15" x14ac:dyDescent="0.25">
      <c r="A571" t="s">
        <v>2550</v>
      </c>
      <c r="B571" t="s">
        <v>3959</v>
      </c>
      <c r="C571">
        <v>7069423</v>
      </c>
      <c r="D571" t="s">
        <v>3960</v>
      </c>
      <c r="E571" t="s">
        <v>2551</v>
      </c>
      <c r="F571" t="s">
        <v>2721</v>
      </c>
      <c r="G571" t="s">
        <v>1887</v>
      </c>
      <c r="H571" t="s">
        <v>2779</v>
      </c>
      <c r="I571" t="s">
        <v>1887</v>
      </c>
      <c r="J571" t="s">
        <v>1887</v>
      </c>
      <c r="K571">
        <v>43</v>
      </c>
      <c r="L571" t="s">
        <v>2721</v>
      </c>
      <c r="M571" t="s">
        <v>2419</v>
      </c>
      <c r="N571" t="s">
        <v>6178</v>
      </c>
      <c r="O571" t="s">
        <v>2721</v>
      </c>
    </row>
    <row r="572" spans="1:15" x14ac:dyDescent="0.25">
      <c r="A572" t="s">
        <v>2553</v>
      </c>
      <c r="B572" t="s">
        <v>3961</v>
      </c>
      <c r="C572">
        <v>7212444</v>
      </c>
      <c r="D572" t="s">
        <v>3962</v>
      </c>
      <c r="E572" t="s">
        <v>2554</v>
      </c>
      <c r="F572" t="s">
        <v>2721</v>
      </c>
      <c r="G572" t="s">
        <v>1887</v>
      </c>
      <c r="H572" t="s">
        <v>2780</v>
      </c>
      <c r="I572" t="s">
        <v>1887</v>
      </c>
      <c r="J572" t="s">
        <v>1887</v>
      </c>
      <c r="K572">
        <v>27</v>
      </c>
      <c r="L572" t="s">
        <v>2721</v>
      </c>
      <c r="M572" t="s">
        <v>2552</v>
      </c>
      <c r="N572" t="s">
        <v>6178</v>
      </c>
      <c r="O572" t="s">
        <v>2721</v>
      </c>
    </row>
    <row r="573" spans="1:15" x14ac:dyDescent="0.25">
      <c r="A573" t="s">
        <v>1775</v>
      </c>
      <c r="B573" t="s">
        <v>5115</v>
      </c>
      <c r="C573">
        <v>7237834</v>
      </c>
      <c r="D573" t="s">
        <v>5116</v>
      </c>
      <c r="E573" t="s">
        <v>1776</v>
      </c>
      <c r="F573" t="s">
        <v>2721</v>
      </c>
      <c r="G573" t="s">
        <v>1887</v>
      </c>
      <c r="H573" t="s">
        <v>3137</v>
      </c>
      <c r="I573" t="s">
        <v>1887</v>
      </c>
      <c r="J573" t="s">
        <v>1887</v>
      </c>
      <c r="K573">
        <v>48</v>
      </c>
      <c r="L573" t="s">
        <v>36</v>
      </c>
      <c r="M573" t="s">
        <v>1774</v>
      </c>
      <c r="N573" t="s">
        <v>6178</v>
      </c>
      <c r="O573" t="s">
        <v>6181</v>
      </c>
    </row>
    <row r="574" spans="1:15" x14ac:dyDescent="0.25">
      <c r="A574" t="s">
        <v>2203</v>
      </c>
      <c r="B574" t="s">
        <v>4957</v>
      </c>
      <c r="C574">
        <v>7300347</v>
      </c>
      <c r="D574" t="s">
        <v>4958</v>
      </c>
      <c r="E574" t="s">
        <v>2204</v>
      </c>
      <c r="F574" t="s">
        <v>2720</v>
      </c>
      <c r="G574" t="s">
        <v>1887</v>
      </c>
      <c r="H574" t="s">
        <v>2724</v>
      </c>
      <c r="I574" t="s">
        <v>1887</v>
      </c>
      <c r="J574" t="s">
        <v>1887</v>
      </c>
      <c r="K574">
        <v>14</v>
      </c>
      <c r="L574" t="s">
        <v>29</v>
      </c>
      <c r="M574" t="s">
        <v>2202</v>
      </c>
      <c r="N574" t="s">
        <v>6178</v>
      </c>
      <c r="O574" t="s">
        <v>6182</v>
      </c>
    </row>
    <row r="575" spans="1:15" x14ac:dyDescent="0.25">
      <c r="A575" t="s">
        <v>2206</v>
      </c>
      <c r="B575" t="s">
        <v>3379</v>
      </c>
      <c r="C575">
        <v>7320345</v>
      </c>
      <c r="D575" t="s">
        <v>3380</v>
      </c>
      <c r="E575" t="s">
        <v>2207</v>
      </c>
      <c r="F575" t="s">
        <v>2721</v>
      </c>
      <c r="G575" t="s">
        <v>1887</v>
      </c>
      <c r="H575" t="s">
        <v>3245</v>
      </c>
      <c r="I575" t="s">
        <v>2720</v>
      </c>
      <c r="J575" t="s">
        <v>2720</v>
      </c>
      <c r="K575">
        <v>51</v>
      </c>
      <c r="L575" t="s">
        <v>2721</v>
      </c>
      <c r="M575" t="s">
        <v>2205</v>
      </c>
      <c r="N575" t="s">
        <v>6178</v>
      </c>
      <c r="O575" t="s">
        <v>2721</v>
      </c>
    </row>
    <row r="576" spans="1:15" x14ac:dyDescent="0.25">
      <c r="A576" t="s">
        <v>2168</v>
      </c>
      <c r="B576" t="s">
        <v>4827</v>
      </c>
      <c r="C576">
        <v>7381137</v>
      </c>
      <c r="D576" t="s">
        <v>4828</v>
      </c>
      <c r="E576" t="s">
        <v>2169</v>
      </c>
      <c r="F576" t="s">
        <v>2721</v>
      </c>
      <c r="G576" t="s">
        <v>1887</v>
      </c>
      <c r="H576" t="s">
        <v>3065</v>
      </c>
      <c r="I576" t="s">
        <v>1887</v>
      </c>
      <c r="J576" t="s">
        <v>1887</v>
      </c>
      <c r="K576">
        <v>42</v>
      </c>
      <c r="L576" t="s">
        <v>6</v>
      </c>
      <c r="M576" t="s">
        <v>2167</v>
      </c>
      <c r="N576" t="s">
        <v>6178</v>
      </c>
      <c r="O576" t="s">
        <v>6180</v>
      </c>
    </row>
    <row r="577" spans="1:15" x14ac:dyDescent="0.25">
      <c r="A577" t="s">
        <v>2209</v>
      </c>
      <c r="B577" t="s">
        <v>3381</v>
      </c>
      <c r="C577">
        <v>7447418</v>
      </c>
      <c r="D577" t="s">
        <v>3382</v>
      </c>
      <c r="E577" t="s">
        <v>2210</v>
      </c>
      <c r="F577" t="s">
        <v>2721</v>
      </c>
      <c r="G577" t="s">
        <v>1887</v>
      </c>
      <c r="H577" t="s">
        <v>3243</v>
      </c>
      <c r="I577" t="s">
        <v>2720</v>
      </c>
      <c r="J577" t="s">
        <v>2720</v>
      </c>
      <c r="K577">
        <v>11</v>
      </c>
      <c r="L577" t="s">
        <v>2721</v>
      </c>
      <c r="M577" t="s">
        <v>2208</v>
      </c>
      <c r="N577" t="s">
        <v>6178</v>
      </c>
      <c r="O577" t="s">
        <v>2721</v>
      </c>
    </row>
    <row r="578" spans="1:15" x14ac:dyDescent="0.25">
      <c r="A578" t="s">
        <v>2212</v>
      </c>
      <c r="B578" t="s">
        <v>4541</v>
      </c>
      <c r="C578">
        <v>7491023</v>
      </c>
      <c r="D578" t="s">
        <v>4542</v>
      </c>
      <c r="E578" t="s">
        <v>2213</v>
      </c>
      <c r="F578" t="s">
        <v>2721</v>
      </c>
      <c r="G578" t="s">
        <v>1887</v>
      </c>
      <c r="H578" t="s">
        <v>2213</v>
      </c>
      <c r="I578" t="s">
        <v>1887</v>
      </c>
      <c r="J578" t="s">
        <v>1887</v>
      </c>
      <c r="K578">
        <v>30</v>
      </c>
      <c r="L578" t="s">
        <v>6</v>
      </c>
      <c r="M578" t="s">
        <v>2211</v>
      </c>
      <c r="N578" t="s">
        <v>6178</v>
      </c>
      <c r="O578" t="s">
        <v>6180</v>
      </c>
    </row>
    <row r="579" spans="1:15" x14ac:dyDescent="0.25">
      <c r="A579" t="s">
        <v>1778</v>
      </c>
      <c r="B579" t="s">
        <v>3963</v>
      </c>
      <c r="C579">
        <v>7529228</v>
      </c>
      <c r="D579" t="s">
        <v>3964</v>
      </c>
      <c r="E579" t="s">
        <v>1779</v>
      </c>
      <c r="F579" t="s">
        <v>2721</v>
      </c>
      <c r="G579" t="s">
        <v>1887</v>
      </c>
      <c r="H579" t="s">
        <v>2781</v>
      </c>
      <c r="I579" t="s">
        <v>1887</v>
      </c>
      <c r="J579" t="s">
        <v>1887</v>
      </c>
      <c r="K579">
        <v>18</v>
      </c>
      <c r="L579" t="s">
        <v>2721</v>
      </c>
      <c r="M579" t="s">
        <v>1777</v>
      </c>
      <c r="N579" t="s">
        <v>6178</v>
      </c>
      <c r="O579" t="s">
        <v>2721</v>
      </c>
    </row>
    <row r="580" spans="1:15" x14ac:dyDescent="0.25">
      <c r="A580" t="s">
        <v>2215</v>
      </c>
      <c r="B580" t="s">
        <v>3383</v>
      </c>
      <c r="C580">
        <v>7550358</v>
      </c>
      <c r="D580" t="s">
        <v>3384</v>
      </c>
      <c r="E580" t="s">
        <v>2216</v>
      </c>
      <c r="F580" t="s">
        <v>2721</v>
      </c>
      <c r="G580" t="s">
        <v>1887</v>
      </c>
      <c r="H580" t="s">
        <v>3244</v>
      </c>
      <c r="I580" t="s">
        <v>2720</v>
      </c>
      <c r="J580" t="s">
        <v>2720</v>
      </c>
      <c r="K580">
        <v>11</v>
      </c>
      <c r="L580" t="s">
        <v>2721</v>
      </c>
      <c r="M580" t="s">
        <v>2214</v>
      </c>
      <c r="N580" t="s">
        <v>6178</v>
      </c>
      <c r="O580" t="s">
        <v>2721</v>
      </c>
    </row>
    <row r="581" spans="1:15" x14ac:dyDescent="0.25">
      <c r="A581" t="s">
        <v>643</v>
      </c>
      <c r="B581" t="s">
        <v>3469</v>
      </c>
      <c r="C581">
        <v>7558794</v>
      </c>
      <c r="D581" t="s">
        <v>3470</v>
      </c>
      <c r="E581" t="s">
        <v>644</v>
      </c>
      <c r="F581" t="s">
        <v>2721</v>
      </c>
      <c r="G581" t="s">
        <v>1887</v>
      </c>
      <c r="H581" t="s">
        <v>3276</v>
      </c>
      <c r="I581" t="s">
        <v>2720</v>
      </c>
      <c r="J581" t="s">
        <v>2720</v>
      </c>
      <c r="K581">
        <v>28</v>
      </c>
      <c r="L581" t="s">
        <v>6</v>
      </c>
      <c r="M581" t="s">
        <v>642</v>
      </c>
      <c r="N581" t="s">
        <v>6178</v>
      </c>
      <c r="O581" t="s">
        <v>6180</v>
      </c>
    </row>
    <row r="582" spans="1:15" x14ac:dyDescent="0.25">
      <c r="A582" t="s">
        <v>2218</v>
      </c>
      <c r="B582" t="s">
        <v>4543</v>
      </c>
      <c r="C582">
        <v>7575237</v>
      </c>
      <c r="D582" t="s">
        <v>4544</v>
      </c>
      <c r="E582" t="s">
        <v>2219</v>
      </c>
      <c r="F582" t="s">
        <v>2721</v>
      </c>
      <c r="G582" t="s">
        <v>1887</v>
      </c>
      <c r="H582" t="s">
        <v>2967</v>
      </c>
      <c r="I582" t="s">
        <v>1887</v>
      </c>
      <c r="J582" t="s">
        <v>1887</v>
      </c>
      <c r="K582">
        <v>45</v>
      </c>
      <c r="L582" t="s">
        <v>6</v>
      </c>
      <c r="M582" t="s">
        <v>2217</v>
      </c>
      <c r="N582" t="s">
        <v>6178</v>
      </c>
      <c r="O582" t="s">
        <v>6180</v>
      </c>
    </row>
    <row r="583" spans="1:15" x14ac:dyDescent="0.25">
      <c r="A583" t="s">
        <v>646</v>
      </c>
      <c r="B583" t="s">
        <v>3587</v>
      </c>
      <c r="C583">
        <v>7585413</v>
      </c>
      <c r="D583" t="s">
        <v>3588</v>
      </c>
      <c r="E583" t="s">
        <v>647</v>
      </c>
      <c r="F583" t="s">
        <v>2721</v>
      </c>
      <c r="G583" t="s">
        <v>1887</v>
      </c>
      <c r="H583" t="s">
        <v>3326</v>
      </c>
      <c r="I583" t="s">
        <v>2720</v>
      </c>
      <c r="J583" t="s">
        <v>1887</v>
      </c>
      <c r="K583">
        <v>55</v>
      </c>
      <c r="L583" t="s">
        <v>6</v>
      </c>
      <c r="M583" t="s">
        <v>645</v>
      </c>
      <c r="N583" t="s">
        <v>6178</v>
      </c>
      <c r="O583" t="s">
        <v>6180</v>
      </c>
    </row>
    <row r="584" spans="1:15" x14ac:dyDescent="0.25">
      <c r="A584" t="s">
        <v>2221</v>
      </c>
      <c r="B584" t="s">
        <v>3733</v>
      </c>
      <c r="C584">
        <v>7601890</v>
      </c>
      <c r="D584" t="s">
        <v>3734</v>
      </c>
      <c r="E584" t="s">
        <v>2222</v>
      </c>
      <c r="F584" t="s">
        <v>2721</v>
      </c>
      <c r="G584" t="s">
        <v>1887</v>
      </c>
      <c r="H584" t="s">
        <v>3177</v>
      </c>
      <c r="I584" t="s">
        <v>2720</v>
      </c>
      <c r="J584" t="s">
        <v>2720</v>
      </c>
      <c r="K584">
        <v>22</v>
      </c>
      <c r="L584" t="s">
        <v>36</v>
      </c>
      <c r="M584" t="s">
        <v>2220</v>
      </c>
      <c r="N584" t="s">
        <v>6178</v>
      </c>
      <c r="O584" t="s">
        <v>6181</v>
      </c>
    </row>
    <row r="585" spans="1:15" x14ac:dyDescent="0.25">
      <c r="A585" t="s">
        <v>2226</v>
      </c>
      <c r="B585" t="s">
        <v>3759</v>
      </c>
      <c r="C585">
        <v>7620771</v>
      </c>
      <c r="D585" t="s">
        <v>3760</v>
      </c>
      <c r="E585" t="s">
        <v>2227</v>
      </c>
      <c r="F585" t="s">
        <v>2721</v>
      </c>
      <c r="G585" t="s">
        <v>1887</v>
      </c>
      <c r="H585" t="s">
        <v>3347</v>
      </c>
      <c r="I585" t="s">
        <v>2720</v>
      </c>
      <c r="J585" t="s">
        <v>1887</v>
      </c>
      <c r="K585">
        <v>26</v>
      </c>
      <c r="L585" t="s">
        <v>36</v>
      </c>
      <c r="M585" t="s">
        <v>280</v>
      </c>
      <c r="N585" t="s">
        <v>6178</v>
      </c>
      <c r="O585" t="s">
        <v>2721</v>
      </c>
    </row>
    <row r="586" spans="1:15" x14ac:dyDescent="0.25">
      <c r="A586" t="s">
        <v>2231</v>
      </c>
      <c r="B586" t="s">
        <v>3471</v>
      </c>
      <c r="C586">
        <v>7631950</v>
      </c>
      <c r="D586" t="s">
        <v>3472</v>
      </c>
      <c r="E586" t="s">
        <v>2232</v>
      </c>
      <c r="F586" t="s">
        <v>2721</v>
      </c>
      <c r="G586" t="s">
        <v>1887</v>
      </c>
      <c r="H586" t="s">
        <v>3277</v>
      </c>
      <c r="I586" t="s">
        <v>2720</v>
      </c>
      <c r="J586" t="s">
        <v>2720</v>
      </c>
      <c r="K586">
        <v>32</v>
      </c>
      <c r="L586" t="s">
        <v>6</v>
      </c>
      <c r="M586" t="s">
        <v>417</v>
      </c>
      <c r="N586" t="s">
        <v>6178</v>
      </c>
      <c r="O586" t="s">
        <v>6180</v>
      </c>
    </row>
    <row r="587" spans="1:15" x14ac:dyDescent="0.25">
      <c r="A587" t="s">
        <v>2234</v>
      </c>
      <c r="B587" t="s">
        <v>3735</v>
      </c>
      <c r="C587">
        <v>7631994</v>
      </c>
      <c r="D587" t="s">
        <v>3736</v>
      </c>
      <c r="E587" t="s">
        <v>2235</v>
      </c>
      <c r="F587" t="s">
        <v>2721</v>
      </c>
      <c r="G587" t="s">
        <v>1887</v>
      </c>
      <c r="H587" t="s">
        <v>3176</v>
      </c>
      <c r="I587" t="s">
        <v>2720</v>
      </c>
      <c r="J587" t="s">
        <v>2720</v>
      </c>
      <c r="K587">
        <v>24</v>
      </c>
      <c r="L587" t="s">
        <v>36</v>
      </c>
      <c r="M587" t="s">
        <v>2233</v>
      </c>
      <c r="N587" t="s">
        <v>6178</v>
      </c>
      <c r="O587" t="s">
        <v>6183</v>
      </c>
    </row>
    <row r="588" spans="1:15" x14ac:dyDescent="0.25">
      <c r="A588" t="s">
        <v>2240</v>
      </c>
      <c r="B588" t="s">
        <v>4839</v>
      </c>
      <c r="C588">
        <v>7646799</v>
      </c>
      <c r="D588" t="s">
        <v>4840</v>
      </c>
      <c r="E588" t="s">
        <v>2241</v>
      </c>
      <c r="F588" t="s">
        <v>2721</v>
      </c>
      <c r="G588" t="s">
        <v>1887</v>
      </c>
      <c r="H588" t="s">
        <v>3189</v>
      </c>
      <c r="I588" t="s">
        <v>1887</v>
      </c>
      <c r="J588" t="s">
        <v>2720</v>
      </c>
      <c r="K588">
        <v>8</v>
      </c>
      <c r="L588" t="s">
        <v>29</v>
      </c>
      <c r="M588" t="s">
        <v>2239</v>
      </c>
      <c r="N588" t="s">
        <v>6178</v>
      </c>
      <c r="O588" t="s">
        <v>6182</v>
      </c>
    </row>
    <row r="589" spans="1:15" x14ac:dyDescent="0.25">
      <c r="A589" t="s">
        <v>2243</v>
      </c>
      <c r="B589" t="s">
        <v>3799</v>
      </c>
      <c r="C589">
        <v>7647010</v>
      </c>
      <c r="D589" t="s">
        <v>3800</v>
      </c>
      <c r="E589" t="s">
        <v>2244</v>
      </c>
      <c r="F589" t="s">
        <v>2721</v>
      </c>
      <c r="G589" t="s">
        <v>2720</v>
      </c>
      <c r="H589" t="s">
        <v>2244</v>
      </c>
      <c r="I589" t="s">
        <v>1887</v>
      </c>
      <c r="J589" t="s">
        <v>2720</v>
      </c>
      <c r="K589">
        <v>2</v>
      </c>
      <c r="L589" s="2" t="s">
        <v>2721</v>
      </c>
      <c r="M589" t="s">
        <v>2242</v>
      </c>
      <c r="N589" t="s">
        <v>6178</v>
      </c>
      <c r="O589" t="s">
        <v>2721</v>
      </c>
    </row>
    <row r="590" spans="1:15" x14ac:dyDescent="0.25">
      <c r="A590" t="s">
        <v>2246</v>
      </c>
      <c r="B590" t="s">
        <v>3473</v>
      </c>
      <c r="C590">
        <v>7647156</v>
      </c>
      <c r="D590" t="s">
        <v>3474</v>
      </c>
      <c r="E590" t="s">
        <v>2247</v>
      </c>
      <c r="F590" t="s">
        <v>2721</v>
      </c>
      <c r="G590" t="s">
        <v>1887</v>
      </c>
      <c r="H590" t="s">
        <v>3284</v>
      </c>
      <c r="I590" t="s">
        <v>2720</v>
      </c>
      <c r="J590" t="s">
        <v>2720</v>
      </c>
      <c r="K590">
        <v>11</v>
      </c>
      <c r="L590" t="s">
        <v>6</v>
      </c>
      <c r="M590" t="s">
        <v>2245</v>
      </c>
      <c r="N590" t="s">
        <v>6178</v>
      </c>
      <c r="O590" t="s">
        <v>6180</v>
      </c>
    </row>
    <row r="591" spans="1:15" x14ac:dyDescent="0.25">
      <c r="A591" t="s">
        <v>2617</v>
      </c>
      <c r="B591" t="s">
        <v>4545</v>
      </c>
      <c r="C591">
        <v>7659861</v>
      </c>
      <c r="D591" t="s">
        <v>4546</v>
      </c>
      <c r="E591" t="s">
        <v>2618</v>
      </c>
      <c r="F591" t="s">
        <v>2721</v>
      </c>
      <c r="G591" t="s">
        <v>2720</v>
      </c>
      <c r="H591" t="s">
        <v>2618</v>
      </c>
      <c r="I591" t="s">
        <v>1887</v>
      </c>
      <c r="J591" t="s">
        <v>1887</v>
      </c>
      <c r="K591">
        <v>18</v>
      </c>
      <c r="L591" t="s">
        <v>6</v>
      </c>
      <c r="M591" t="s">
        <v>2616</v>
      </c>
      <c r="N591" t="s">
        <v>6178</v>
      </c>
      <c r="O591" t="s">
        <v>2721</v>
      </c>
    </row>
    <row r="592" spans="1:15" x14ac:dyDescent="0.25">
      <c r="A592" t="s">
        <v>2510</v>
      </c>
      <c r="B592" t="s">
        <v>3737</v>
      </c>
      <c r="C592">
        <v>7681529</v>
      </c>
      <c r="D592" t="s">
        <v>3738</v>
      </c>
      <c r="E592" t="s">
        <v>2511</v>
      </c>
      <c r="F592" t="s">
        <v>2721</v>
      </c>
      <c r="G592" t="s">
        <v>2720</v>
      </c>
      <c r="H592" t="s">
        <v>3175</v>
      </c>
      <c r="I592" t="s">
        <v>2720</v>
      </c>
      <c r="J592" t="s">
        <v>2720</v>
      </c>
      <c r="K592">
        <v>12</v>
      </c>
      <c r="L592" t="s">
        <v>36</v>
      </c>
      <c r="M592" t="s">
        <v>2509</v>
      </c>
      <c r="N592" t="s">
        <v>6178</v>
      </c>
      <c r="O592" t="s">
        <v>2721</v>
      </c>
    </row>
    <row r="593" spans="1:15" x14ac:dyDescent="0.25">
      <c r="A593" t="s">
        <v>2252</v>
      </c>
      <c r="B593" t="s">
        <v>3475</v>
      </c>
      <c r="C593">
        <v>7681530</v>
      </c>
      <c r="D593" t="s">
        <v>3476</v>
      </c>
      <c r="E593" t="s">
        <v>2253</v>
      </c>
      <c r="F593" t="s">
        <v>2721</v>
      </c>
      <c r="G593" t="s">
        <v>1887</v>
      </c>
      <c r="H593" t="s">
        <v>3278</v>
      </c>
      <c r="I593" t="s">
        <v>2720</v>
      </c>
      <c r="J593" t="s">
        <v>2720</v>
      </c>
      <c r="K593">
        <v>13</v>
      </c>
      <c r="L593" t="s">
        <v>6</v>
      </c>
      <c r="M593" t="s">
        <v>2251</v>
      </c>
      <c r="N593" t="s">
        <v>6178</v>
      </c>
      <c r="O593" t="s">
        <v>6180</v>
      </c>
    </row>
    <row r="594" spans="1:15" x14ac:dyDescent="0.25">
      <c r="A594" t="s">
        <v>2255</v>
      </c>
      <c r="B594" t="s">
        <v>3663</v>
      </c>
      <c r="C594">
        <v>7681574</v>
      </c>
      <c r="D594" t="s">
        <v>3664</v>
      </c>
      <c r="E594" t="s">
        <v>2256</v>
      </c>
      <c r="F594" t="s">
        <v>2721</v>
      </c>
      <c r="G594" t="s">
        <v>2720</v>
      </c>
      <c r="H594" t="s">
        <v>3194</v>
      </c>
      <c r="I594" t="s">
        <v>2720</v>
      </c>
      <c r="J594" t="s">
        <v>2720</v>
      </c>
      <c r="K594">
        <v>34</v>
      </c>
      <c r="L594" t="s">
        <v>29</v>
      </c>
      <c r="M594" t="s">
        <v>2254</v>
      </c>
      <c r="N594" t="s">
        <v>6178</v>
      </c>
      <c r="O594" t="s">
        <v>2721</v>
      </c>
    </row>
    <row r="595" spans="1:15" x14ac:dyDescent="0.25">
      <c r="A595" t="s">
        <v>2258</v>
      </c>
      <c r="B595" t="s">
        <v>3665</v>
      </c>
      <c r="C595">
        <v>7681654</v>
      </c>
      <c r="D595" t="s">
        <v>3666</v>
      </c>
      <c r="E595" t="s">
        <v>2259</v>
      </c>
      <c r="F595" t="s">
        <v>2721</v>
      </c>
      <c r="G595" t="s">
        <v>1887</v>
      </c>
      <c r="H595" t="s">
        <v>3169</v>
      </c>
      <c r="I595" t="s">
        <v>2720</v>
      </c>
      <c r="J595" t="s">
        <v>2720</v>
      </c>
      <c r="K595">
        <v>5</v>
      </c>
      <c r="L595" t="s">
        <v>29</v>
      </c>
      <c r="M595" t="s">
        <v>2257</v>
      </c>
      <c r="N595" t="s">
        <v>6178</v>
      </c>
      <c r="O595" t="s">
        <v>6182</v>
      </c>
    </row>
    <row r="596" spans="1:15" x14ac:dyDescent="0.25">
      <c r="A596" t="s">
        <v>2629</v>
      </c>
      <c r="B596" t="s">
        <v>4547</v>
      </c>
      <c r="C596">
        <v>7695912</v>
      </c>
      <c r="D596" t="s">
        <v>4548</v>
      </c>
      <c r="E596" t="s">
        <v>2630</v>
      </c>
      <c r="F596" t="s">
        <v>2721</v>
      </c>
      <c r="G596" t="s">
        <v>1887</v>
      </c>
      <c r="H596" t="s">
        <v>2968</v>
      </c>
      <c r="I596" t="s">
        <v>1887</v>
      </c>
      <c r="J596" t="s">
        <v>1887</v>
      </c>
      <c r="K596">
        <v>57</v>
      </c>
      <c r="L596" t="s">
        <v>6</v>
      </c>
      <c r="M596" t="s">
        <v>2628</v>
      </c>
      <c r="N596" t="s">
        <v>6178</v>
      </c>
      <c r="O596" t="s">
        <v>6180</v>
      </c>
    </row>
    <row r="597" spans="1:15" x14ac:dyDescent="0.25">
      <c r="A597" t="s">
        <v>2264</v>
      </c>
      <c r="B597" t="s">
        <v>3477</v>
      </c>
      <c r="C597">
        <v>7722761</v>
      </c>
      <c r="D597" t="s">
        <v>3478</v>
      </c>
      <c r="E597" t="s">
        <v>2265</v>
      </c>
      <c r="F597" t="s">
        <v>2721</v>
      </c>
      <c r="G597" t="s">
        <v>1887</v>
      </c>
      <c r="H597" t="s">
        <v>3285</v>
      </c>
      <c r="I597" t="s">
        <v>2720</v>
      </c>
      <c r="J597" t="s">
        <v>2720</v>
      </c>
      <c r="K597">
        <v>20</v>
      </c>
      <c r="L597" t="s">
        <v>6</v>
      </c>
      <c r="M597" t="s">
        <v>2263</v>
      </c>
      <c r="N597" t="s">
        <v>6178</v>
      </c>
      <c r="O597" t="s">
        <v>6180</v>
      </c>
    </row>
    <row r="598" spans="1:15" x14ac:dyDescent="0.25">
      <c r="A598" t="s">
        <v>2266</v>
      </c>
      <c r="B598" t="s">
        <v>4841</v>
      </c>
      <c r="C598">
        <v>7722841</v>
      </c>
      <c r="D598" t="s">
        <v>4842</v>
      </c>
      <c r="E598" t="s">
        <v>2267</v>
      </c>
      <c r="F598" t="s">
        <v>2721</v>
      </c>
      <c r="G598" t="s">
        <v>2720</v>
      </c>
      <c r="H598" t="s">
        <v>2267</v>
      </c>
      <c r="I598" t="s">
        <v>1887</v>
      </c>
      <c r="J598" t="s">
        <v>2720</v>
      </c>
      <c r="K598">
        <v>2</v>
      </c>
      <c r="L598" s="3" t="s">
        <v>29</v>
      </c>
      <c r="M598" t="s">
        <v>306</v>
      </c>
      <c r="N598" t="s">
        <v>6178</v>
      </c>
      <c r="O598" t="s">
        <v>2721</v>
      </c>
    </row>
    <row r="599" spans="1:15" x14ac:dyDescent="0.25">
      <c r="A599" t="s">
        <v>2268</v>
      </c>
      <c r="B599" t="s">
        <v>3479</v>
      </c>
      <c r="C599">
        <v>7727437</v>
      </c>
      <c r="D599" t="s">
        <v>3480</v>
      </c>
      <c r="E599" t="s">
        <v>2269</v>
      </c>
      <c r="F599" t="s">
        <v>2721</v>
      </c>
      <c r="G599" t="s">
        <v>1887</v>
      </c>
      <c r="H599" t="s">
        <v>3279</v>
      </c>
      <c r="I599" t="s">
        <v>2720</v>
      </c>
      <c r="J599" t="s">
        <v>2720</v>
      </c>
      <c r="K599">
        <v>24</v>
      </c>
      <c r="L599" t="s">
        <v>6</v>
      </c>
      <c r="M599" t="s">
        <v>221</v>
      </c>
      <c r="N599" t="s">
        <v>6178</v>
      </c>
      <c r="O599" t="s">
        <v>6180</v>
      </c>
    </row>
    <row r="600" spans="1:15" x14ac:dyDescent="0.25">
      <c r="A600" t="s">
        <v>2271</v>
      </c>
      <c r="B600" t="s">
        <v>3781</v>
      </c>
      <c r="C600">
        <v>7727540</v>
      </c>
      <c r="D600" t="s">
        <v>3782</v>
      </c>
      <c r="E600" t="s">
        <v>2272</v>
      </c>
      <c r="F600" t="s">
        <v>2721</v>
      </c>
      <c r="G600" t="s">
        <v>2720</v>
      </c>
      <c r="H600" t="s">
        <v>3338</v>
      </c>
      <c r="I600" t="s">
        <v>2720</v>
      </c>
      <c r="J600" t="s">
        <v>2720</v>
      </c>
      <c r="K600">
        <v>42</v>
      </c>
      <c r="L600" t="s">
        <v>22</v>
      </c>
      <c r="M600" t="s">
        <v>2270</v>
      </c>
      <c r="N600" t="s">
        <v>6178</v>
      </c>
      <c r="O600" t="s">
        <v>2721</v>
      </c>
    </row>
    <row r="601" spans="1:15" x14ac:dyDescent="0.25">
      <c r="A601" t="s">
        <v>2276</v>
      </c>
      <c r="B601" t="s">
        <v>3481</v>
      </c>
      <c r="C601">
        <v>7757791</v>
      </c>
      <c r="D601" t="s">
        <v>3482</v>
      </c>
      <c r="E601" t="s">
        <v>2277</v>
      </c>
      <c r="F601" t="s">
        <v>2721</v>
      </c>
      <c r="G601" t="s">
        <v>1887</v>
      </c>
      <c r="H601" t="s">
        <v>3286</v>
      </c>
      <c r="I601" t="s">
        <v>2720</v>
      </c>
      <c r="J601" t="s">
        <v>2720</v>
      </c>
      <c r="K601">
        <v>23</v>
      </c>
      <c r="L601" t="s">
        <v>6</v>
      </c>
      <c r="M601" t="s">
        <v>2275</v>
      </c>
      <c r="N601" t="s">
        <v>6178</v>
      </c>
      <c r="O601" t="s">
        <v>6180</v>
      </c>
    </row>
    <row r="602" spans="1:15" x14ac:dyDescent="0.25">
      <c r="A602" t="s">
        <v>2279</v>
      </c>
      <c r="B602" t="s">
        <v>3483</v>
      </c>
      <c r="C602">
        <v>7757871</v>
      </c>
      <c r="D602" t="s">
        <v>3484</v>
      </c>
      <c r="E602" t="s">
        <v>2280</v>
      </c>
      <c r="F602" t="s">
        <v>2721</v>
      </c>
      <c r="G602" t="s">
        <v>1887</v>
      </c>
      <c r="H602" t="s">
        <v>3280</v>
      </c>
      <c r="I602" t="s">
        <v>2720</v>
      </c>
      <c r="J602" t="s">
        <v>2720</v>
      </c>
      <c r="K602">
        <v>60</v>
      </c>
      <c r="L602" t="s">
        <v>6</v>
      </c>
      <c r="M602" t="s">
        <v>2278</v>
      </c>
      <c r="N602" t="s">
        <v>6178</v>
      </c>
      <c r="O602" t="s">
        <v>6180</v>
      </c>
    </row>
    <row r="603" spans="1:15" x14ac:dyDescent="0.25">
      <c r="A603" t="s">
        <v>2282</v>
      </c>
      <c r="B603" t="s">
        <v>3385</v>
      </c>
      <c r="C603">
        <v>7757939</v>
      </c>
      <c r="D603" t="s">
        <v>3386</v>
      </c>
      <c r="E603" t="s">
        <v>2283</v>
      </c>
      <c r="F603" t="s">
        <v>2721</v>
      </c>
      <c r="G603" t="s">
        <v>1887</v>
      </c>
      <c r="H603" t="s">
        <v>3185</v>
      </c>
      <c r="I603" t="s">
        <v>2720</v>
      </c>
      <c r="J603" t="s">
        <v>2720</v>
      </c>
      <c r="K603">
        <v>23</v>
      </c>
      <c r="L603" t="s">
        <v>2721</v>
      </c>
      <c r="M603" t="s">
        <v>2281</v>
      </c>
      <c r="N603" t="s">
        <v>6178</v>
      </c>
      <c r="O603" t="s">
        <v>2721</v>
      </c>
    </row>
    <row r="604" spans="1:15" x14ac:dyDescent="0.25">
      <c r="A604" t="s">
        <v>2285</v>
      </c>
      <c r="B604" t="s">
        <v>3739</v>
      </c>
      <c r="C604">
        <v>7758023</v>
      </c>
      <c r="D604" t="s">
        <v>3740</v>
      </c>
      <c r="E604" t="s">
        <v>2286</v>
      </c>
      <c r="F604" t="s">
        <v>2721</v>
      </c>
      <c r="G604" t="s">
        <v>1887</v>
      </c>
      <c r="H604" t="s">
        <v>3174</v>
      </c>
      <c r="I604" t="s">
        <v>2720</v>
      </c>
      <c r="J604" t="s">
        <v>2720</v>
      </c>
      <c r="K604">
        <v>10</v>
      </c>
      <c r="L604" t="s">
        <v>36</v>
      </c>
      <c r="M604" t="s">
        <v>2284</v>
      </c>
      <c r="N604" t="s">
        <v>6178</v>
      </c>
      <c r="O604" t="s">
        <v>6181</v>
      </c>
    </row>
    <row r="605" spans="1:15" x14ac:dyDescent="0.25">
      <c r="A605" t="s">
        <v>2288</v>
      </c>
      <c r="B605" t="s">
        <v>3485</v>
      </c>
      <c r="C605">
        <v>7758114</v>
      </c>
      <c r="D605" t="s">
        <v>3486</v>
      </c>
      <c r="E605" t="s">
        <v>2289</v>
      </c>
      <c r="F605" t="s">
        <v>2721</v>
      </c>
      <c r="G605" t="s">
        <v>1887</v>
      </c>
      <c r="H605" t="s">
        <v>3281</v>
      </c>
      <c r="I605" t="s">
        <v>2720</v>
      </c>
      <c r="J605" t="s">
        <v>2720</v>
      </c>
      <c r="K605">
        <v>26</v>
      </c>
      <c r="L605" t="s">
        <v>6</v>
      </c>
      <c r="M605" t="s">
        <v>2287</v>
      </c>
      <c r="N605" t="s">
        <v>6178</v>
      </c>
      <c r="O605" t="s">
        <v>6180</v>
      </c>
    </row>
    <row r="606" spans="1:15" x14ac:dyDescent="0.25">
      <c r="A606" t="s">
        <v>2291</v>
      </c>
      <c r="B606" t="s">
        <v>3387</v>
      </c>
      <c r="C606">
        <v>7758169</v>
      </c>
      <c r="D606" t="s">
        <v>3388</v>
      </c>
      <c r="E606" t="s">
        <v>2292</v>
      </c>
      <c r="F606" t="s">
        <v>2721</v>
      </c>
      <c r="G606" t="s">
        <v>1887</v>
      </c>
      <c r="H606" t="s">
        <v>3184</v>
      </c>
      <c r="I606" t="s">
        <v>2720</v>
      </c>
      <c r="J606" t="s">
        <v>2720</v>
      </c>
      <c r="K606">
        <v>37</v>
      </c>
      <c r="L606" t="s">
        <v>2721</v>
      </c>
      <c r="M606" t="s">
        <v>2290</v>
      </c>
      <c r="N606" t="s">
        <v>6178</v>
      </c>
      <c r="O606" t="s">
        <v>2721</v>
      </c>
    </row>
    <row r="607" spans="1:15" x14ac:dyDescent="0.25">
      <c r="A607" t="s">
        <v>2294</v>
      </c>
      <c r="B607" t="s">
        <v>3667</v>
      </c>
      <c r="C607">
        <v>7758238</v>
      </c>
      <c r="D607" t="s">
        <v>3668</v>
      </c>
      <c r="E607" t="s">
        <v>2295</v>
      </c>
      <c r="F607" t="s">
        <v>2721</v>
      </c>
      <c r="G607" t="s">
        <v>1887</v>
      </c>
      <c r="H607" t="s">
        <v>1893</v>
      </c>
      <c r="I607" t="s">
        <v>2720</v>
      </c>
      <c r="J607" t="s">
        <v>2720</v>
      </c>
      <c r="K607">
        <v>34</v>
      </c>
      <c r="L607" t="s">
        <v>29</v>
      </c>
      <c r="M607" t="s">
        <v>2293</v>
      </c>
      <c r="N607" t="s">
        <v>6178</v>
      </c>
      <c r="O607" t="s">
        <v>6182</v>
      </c>
    </row>
    <row r="608" spans="1:15" x14ac:dyDescent="0.25">
      <c r="A608" t="s">
        <v>2297</v>
      </c>
      <c r="B608" t="s">
        <v>3487</v>
      </c>
      <c r="C608">
        <v>7758874</v>
      </c>
      <c r="D608" t="s">
        <v>3488</v>
      </c>
      <c r="E608" t="s">
        <v>2298</v>
      </c>
      <c r="F608" t="s">
        <v>2721</v>
      </c>
      <c r="G608" t="s">
        <v>1887</v>
      </c>
      <c r="H608" t="s">
        <v>3282</v>
      </c>
      <c r="I608" t="s">
        <v>2720</v>
      </c>
      <c r="J608" t="s">
        <v>2720</v>
      </c>
      <c r="K608">
        <v>60</v>
      </c>
      <c r="L608" t="s">
        <v>6</v>
      </c>
      <c r="M608" t="s">
        <v>2296</v>
      </c>
      <c r="N608" t="s">
        <v>6178</v>
      </c>
      <c r="O608" t="s">
        <v>6180</v>
      </c>
    </row>
    <row r="609" spans="1:15" x14ac:dyDescent="0.25">
      <c r="A609" t="s">
        <v>2300</v>
      </c>
      <c r="B609" t="s">
        <v>3669</v>
      </c>
      <c r="C609">
        <v>7758987</v>
      </c>
      <c r="D609" t="s">
        <v>3670</v>
      </c>
      <c r="E609" t="s">
        <v>2301</v>
      </c>
      <c r="F609" t="s">
        <v>2721</v>
      </c>
      <c r="G609" t="s">
        <v>1887</v>
      </c>
      <c r="H609" t="s">
        <v>3193</v>
      </c>
      <c r="I609" t="s">
        <v>2720</v>
      </c>
      <c r="J609" t="s">
        <v>2720</v>
      </c>
      <c r="K609">
        <v>24</v>
      </c>
      <c r="L609" t="s">
        <v>29</v>
      </c>
      <c r="M609" t="s">
        <v>2299</v>
      </c>
      <c r="N609" t="s">
        <v>6178</v>
      </c>
      <c r="O609" t="s">
        <v>6182</v>
      </c>
    </row>
    <row r="610" spans="1:15" x14ac:dyDescent="0.25">
      <c r="A610" t="s">
        <v>2303</v>
      </c>
      <c r="B610" t="s">
        <v>4843</v>
      </c>
      <c r="C610">
        <v>7778394</v>
      </c>
      <c r="D610" t="s">
        <v>4844</v>
      </c>
      <c r="E610" t="s">
        <v>2304</v>
      </c>
      <c r="F610" t="s">
        <v>2721</v>
      </c>
      <c r="G610" t="s">
        <v>1887</v>
      </c>
      <c r="H610" t="s">
        <v>2304</v>
      </c>
      <c r="I610" t="s">
        <v>1887</v>
      </c>
      <c r="J610" t="s">
        <v>2720</v>
      </c>
      <c r="K610">
        <v>13</v>
      </c>
      <c r="L610" t="s">
        <v>29</v>
      </c>
      <c r="M610" t="s">
        <v>2302</v>
      </c>
      <c r="N610" t="s">
        <v>6178</v>
      </c>
      <c r="O610" t="s">
        <v>6182</v>
      </c>
    </row>
    <row r="611" spans="1:15" x14ac:dyDescent="0.25">
      <c r="A611" t="s">
        <v>2306</v>
      </c>
      <c r="B611" t="s">
        <v>3489</v>
      </c>
      <c r="C611">
        <v>7778805</v>
      </c>
      <c r="D611" t="s">
        <v>3490</v>
      </c>
      <c r="E611" t="s">
        <v>2307</v>
      </c>
      <c r="F611" t="s">
        <v>2721</v>
      </c>
      <c r="G611" t="s">
        <v>1887</v>
      </c>
      <c r="H611" t="s">
        <v>3283</v>
      </c>
      <c r="I611" t="s">
        <v>2720</v>
      </c>
      <c r="J611" t="s">
        <v>2720</v>
      </c>
      <c r="K611">
        <v>27</v>
      </c>
      <c r="L611" t="s">
        <v>6</v>
      </c>
      <c r="M611" t="s">
        <v>2305</v>
      </c>
      <c r="N611" t="s">
        <v>6178</v>
      </c>
      <c r="O611" t="s">
        <v>6180</v>
      </c>
    </row>
    <row r="612" spans="1:15" x14ac:dyDescent="0.25">
      <c r="A612" t="s">
        <v>2309</v>
      </c>
      <c r="B612" t="s">
        <v>3491</v>
      </c>
      <c r="C612">
        <v>7783188</v>
      </c>
      <c r="D612" t="s">
        <v>3492</v>
      </c>
      <c r="E612" t="s">
        <v>2310</v>
      </c>
      <c r="F612" t="s">
        <v>2721</v>
      </c>
      <c r="G612" t="s">
        <v>1887</v>
      </c>
      <c r="H612" t="s">
        <v>3292</v>
      </c>
      <c r="I612" t="s">
        <v>2720</v>
      </c>
      <c r="J612" t="s">
        <v>2720</v>
      </c>
      <c r="K612">
        <v>31</v>
      </c>
      <c r="L612" t="s">
        <v>6</v>
      </c>
      <c r="M612" t="s">
        <v>2308</v>
      </c>
      <c r="N612" t="s">
        <v>6178</v>
      </c>
      <c r="O612" t="s">
        <v>6180</v>
      </c>
    </row>
    <row r="613" spans="1:15" x14ac:dyDescent="0.25">
      <c r="A613" t="s">
        <v>2312</v>
      </c>
      <c r="B613" t="s">
        <v>3493</v>
      </c>
      <c r="C613">
        <v>7783906</v>
      </c>
      <c r="D613" t="s">
        <v>3494</v>
      </c>
      <c r="E613" t="s">
        <v>3167</v>
      </c>
      <c r="F613" t="s">
        <v>2721</v>
      </c>
      <c r="G613" t="s">
        <v>1887</v>
      </c>
      <c r="H613" t="s">
        <v>3166</v>
      </c>
      <c r="I613" t="s">
        <v>2720</v>
      </c>
      <c r="J613" t="s">
        <v>2720</v>
      </c>
      <c r="K613">
        <v>8</v>
      </c>
      <c r="L613" t="s">
        <v>6</v>
      </c>
      <c r="M613" t="s">
        <v>2311</v>
      </c>
      <c r="N613" t="s">
        <v>6178</v>
      </c>
      <c r="O613" t="s">
        <v>6180</v>
      </c>
    </row>
    <row r="614" spans="1:15" x14ac:dyDescent="0.25">
      <c r="A614" t="s">
        <v>2314</v>
      </c>
      <c r="B614" t="s">
        <v>3495</v>
      </c>
      <c r="C614">
        <v>7784307</v>
      </c>
      <c r="D614" t="s">
        <v>3496</v>
      </c>
      <c r="E614" t="s">
        <v>2315</v>
      </c>
      <c r="F614" t="s">
        <v>2721</v>
      </c>
      <c r="G614" t="s">
        <v>1887</v>
      </c>
      <c r="H614" t="s">
        <v>3293</v>
      </c>
      <c r="I614" t="s">
        <v>2720</v>
      </c>
      <c r="J614" t="s">
        <v>2720</v>
      </c>
      <c r="K614">
        <v>26</v>
      </c>
      <c r="L614" t="s">
        <v>6</v>
      </c>
      <c r="M614" t="s">
        <v>2313</v>
      </c>
      <c r="N614" t="s">
        <v>6178</v>
      </c>
      <c r="O614" t="s">
        <v>6180</v>
      </c>
    </row>
    <row r="615" spans="1:15" x14ac:dyDescent="0.25">
      <c r="A615" t="s">
        <v>2317</v>
      </c>
      <c r="B615" t="s">
        <v>3497</v>
      </c>
      <c r="C615">
        <v>7786303</v>
      </c>
      <c r="D615" t="s">
        <v>3498</v>
      </c>
      <c r="E615" t="s">
        <v>2318</v>
      </c>
      <c r="F615" t="s">
        <v>2721</v>
      </c>
      <c r="G615" t="s">
        <v>1887</v>
      </c>
      <c r="H615" t="s">
        <v>3291</v>
      </c>
      <c r="I615" t="s">
        <v>2720</v>
      </c>
      <c r="J615" t="s">
        <v>2720</v>
      </c>
      <c r="K615">
        <v>18</v>
      </c>
      <c r="L615" t="s">
        <v>6</v>
      </c>
      <c r="M615" t="s">
        <v>2316</v>
      </c>
      <c r="N615" t="s">
        <v>6178</v>
      </c>
      <c r="O615" t="s">
        <v>6180</v>
      </c>
    </row>
    <row r="616" spans="1:15" x14ac:dyDescent="0.25">
      <c r="A616" t="s">
        <v>2652</v>
      </c>
      <c r="B616" t="s">
        <v>3499</v>
      </c>
      <c r="C616">
        <v>7789062</v>
      </c>
      <c r="D616" t="s">
        <v>3500</v>
      </c>
      <c r="E616" t="s">
        <v>2653</v>
      </c>
      <c r="F616" t="s">
        <v>2721</v>
      </c>
      <c r="G616" t="s">
        <v>1887</v>
      </c>
      <c r="H616" t="s">
        <v>3290</v>
      </c>
      <c r="I616" t="s">
        <v>2720</v>
      </c>
      <c r="J616" t="s">
        <v>2720</v>
      </c>
      <c r="K616">
        <v>27</v>
      </c>
      <c r="L616" t="s">
        <v>6</v>
      </c>
      <c r="M616" t="s">
        <v>2651</v>
      </c>
      <c r="N616" t="s">
        <v>6178</v>
      </c>
      <c r="O616" t="s">
        <v>6180</v>
      </c>
    </row>
    <row r="617" spans="1:15" x14ac:dyDescent="0.25">
      <c r="A617" t="s">
        <v>2320</v>
      </c>
      <c r="B617" t="s">
        <v>3501</v>
      </c>
      <c r="C617">
        <v>7789175</v>
      </c>
      <c r="D617" t="s">
        <v>3502</v>
      </c>
      <c r="E617" t="s">
        <v>2321</v>
      </c>
      <c r="F617" t="s">
        <v>2721</v>
      </c>
      <c r="G617" t="s">
        <v>1887</v>
      </c>
      <c r="H617" t="s">
        <v>3287</v>
      </c>
      <c r="I617" t="s">
        <v>2720</v>
      </c>
      <c r="J617" t="s">
        <v>2720</v>
      </c>
      <c r="K617">
        <v>10</v>
      </c>
      <c r="L617" t="s">
        <v>6</v>
      </c>
      <c r="M617" t="s">
        <v>2319</v>
      </c>
      <c r="N617" t="s">
        <v>6178</v>
      </c>
      <c r="O617" t="s">
        <v>6180</v>
      </c>
    </row>
    <row r="618" spans="1:15" x14ac:dyDescent="0.25">
      <c r="A618" t="s">
        <v>2323</v>
      </c>
      <c r="B618" t="s">
        <v>3503</v>
      </c>
      <c r="C618">
        <v>7789186</v>
      </c>
      <c r="D618" t="s">
        <v>3504</v>
      </c>
      <c r="E618" t="s">
        <v>2324</v>
      </c>
      <c r="F618" t="s">
        <v>2721</v>
      </c>
      <c r="G618" t="s">
        <v>1887</v>
      </c>
      <c r="H618" t="s">
        <v>3288</v>
      </c>
      <c r="I618" t="s">
        <v>2720</v>
      </c>
      <c r="J618" t="s">
        <v>2720</v>
      </c>
      <c r="K618">
        <v>24</v>
      </c>
      <c r="L618" t="s">
        <v>6</v>
      </c>
      <c r="M618" t="s">
        <v>2322</v>
      </c>
      <c r="N618" t="s">
        <v>6178</v>
      </c>
      <c r="O618" t="s">
        <v>6180</v>
      </c>
    </row>
    <row r="619" spans="1:15" x14ac:dyDescent="0.25">
      <c r="A619" t="s">
        <v>2513</v>
      </c>
      <c r="B619" t="s">
        <v>3505</v>
      </c>
      <c r="C619">
        <v>7789755</v>
      </c>
      <c r="D619" t="s">
        <v>3506</v>
      </c>
      <c r="E619" t="s">
        <v>2514</v>
      </c>
      <c r="F619" t="s">
        <v>2721</v>
      </c>
      <c r="G619" t="s">
        <v>1887</v>
      </c>
      <c r="H619" t="s">
        <v>3289</v>
      </c>
      <c r="I619" t="s">
        <v>2720</v>
      </c>
      <c r="J619" t="s">
        <v>2720</v>
      </c>
      <c r="K619">
        <v>16</v>
      </c>
      <c r="L619" t="s">
        <v>6</v>
      </c>
      <c r="M619" t="s">
        <v>2512</v>
      </c>
      <c r="N619" t="s">
        <v>6178</v>
      </c>
      <c r="O619" t="s">
        <v>6180</v>
      </c>
    </row>
    <row r="620" spans="1:15" x14ac:dyDescent="0.25">
      <c r="A620" t="s">
        <v>2326</v>
      </c>
      <c r="B620" t="s">
        <v>3507</v>
      </c>
      <c r="C620">
        <v>7789824</v>
      </c>
      <c r="D620" t="s">
        <v>3508</v>
      </c>
      <c r="E620" t="s">
        <v>2327</v>
      </c>
      <c r="F620" t="s">
        <v>2721</v>
      </c>
      <c r="G620" t="s">
        <v>1887</v>
      </c>
      <c r="H620" t="s">
        <v>3294</v>
      </c>
      <c r="I620" t="s">
        <v>2720</v>
      </c>
      <c r="J620" t="s">
        <v>2720</v>
      </c>
      <c r="K620">
        <v>27</v>
      </c>
      <c r="L620" t="s">
        <v>6</v>
      </c>
      <c r="M620" t="s">
        <v>2325</v>
      </c>
      <c r="N620" t="s">
        <v>6178</v>
      </c>
      <c r="O620" t="s">
        <v>2721</v>
      </c>
    </row>
    <row r="621" spans="1:15" x14ac:dyDescent="0.25">
      <c r="A621" t="s">
        <v>1886</v>
      </c>
      <c r="B621" t="s">
        <v>4023</v>
      </c>
      <c r="C621">
        <v>7803498</v>
      </c>
      <c r="D621" t="s">
        <v>4024</v>
      </c>
      <c r="E621" t="s">
        <v>1887</v>
      </c>
      <c r="F621" t="s">
        <v>2721</v>
      </c>
      <c r="G621" t="s">
        <v>1887</v>
      </c>
      <c r="H621" t="s">
        <v>1887</v>
      </c>
      <c r="I621" t="s">
        <v>1887</v>
      </c>
      <c r="J621" t="s">
        <v>2720</v>
      </c>
      <c r="K621">
        <v>2</v>
      </c>
      <c r="L621" t="s">
        <v>6</v>
      </c>
      <c r="M621" t="s">
        <v>1885</v>
      </c>
      <c r="N621" t="s">
        <v>6178</v>
      </c>
      <c r="O621" t="s">
        <v>6180</v>
      </c>
    </row>
    <row r="622" spans="1:15" x14ac:dyDescent="0.25">
      <c r="A622" t="s">
        <v>2329</v>
      </c>
      <c r="B622" t="s">
        <v>3741</v>
      </c>
      <c r="C622">
        <v>7803556</v>
      </c>
      <c r="D622" t="s">
        <v>3742</v>
      </c>
      <c r="E622" t="s">
        <v>2330</v>
      </c>
      <c r="F622" t="s">
        <v>2721</v>
      </c>
      <c r="G622" t="s">
        <v>1887</v>
      </c>
      <c r="H622" t="s">
        <v>3171</v>
      </c>
      <c r="I622" t="s">
        <v>2720</v>
      </c>
      <c r="J622" t="s">
        <v>2720</v>
      </c>
      <c r="K622">
        <v>20</v>
      </c>
      <c r="L622" t="s">
        <v>36</v>
      </c>
      <c r="M622" t="s">
        <v>2328</v>
      </c>
      <c r="N622" t="s">
        <v>6178</v>
      </c>
      <c r="O622" t="s">
        <v>6183</v>
      </c>
    </row>
    <row r="623" spans="1:15" x14ac:dyDescent="0.25">
      <c r="A623" t="s">
        <v>334</v>
      </c>
      <c r="B623" t="s">
        <v>5117</v>
      </c>
      <c r="C623">
        <v>8000417</v>
      </c>
      <c r="D623" t="s">
        <v>5118</v>
      </c>
      <c r="E623" t="s">
        <v>335</v>
      </c>
      <c r="F623" t="s">
        <v>2721</v>
      </c>
      <c r="G623" t="s">
        <v>1887</v>
      </c>
      <c r="H623" t="s">
        <v>3138</v>
      </c>
      <c r="I623" t="s">
        <v>1887</v>
      </c>
      <c r="J623" t="s">
        <v>1887</v>
      </c>
      <c r="K623">
        <v>20</v>
      </c>
      <c r="L623" t="s">
        <v>36</v>
      </c>
      <c r="M623" t="s">
        <v>333</v>
      </c>
      <c r="N623" t="s">
        <v>6178</v>
      </c>
      <c r="O623" t="s">
        <v>2721</v>
      </c>
    </row>
    <row r="624" spans="1:15" x14ac:dyDescent="0.25">
      <c r="A624" t="s">
        <v>1889</v>
      </c>
      <c r="B624" t="s">
        <v>4549</v>
      </c>
      <c r="C624">
        <v>8001783</v>
      </c>
      <c r="D624" t="s">
        <v>4550</v>
      </c>
      <c r="E624" t="s">
        <v>1890</v>
      </c>
      <c r="F624" t="s">
        <v>2721</v>
      </c>
      <c r="G624" t="s">
        <v>1887</v>
      </c>
      <c r="H624" t="s">
        <v>2969</v>
      </c>
      <c r="I624" t="s">
        <v>1887</v>
      </c>
      <c r="J624" t="s">
        <v>1887</v>
      </c>
      <c r="K624">
        <v>83</v>
      </c>
      <c r="L624" t="s">
        <v>6</v>
      </c>
      <c r="M624" t="s">
        <v>1888</v>
      </c>
      <c r="N624" t="s">
        <v>6178</v>
      </c>
      <c r="O624" t="s">
        <v>6180</v>
      </c>
    </row>
    <row r="625" spans="1:15" x14ac:dyDescent="0.25">
      <c r="A625" t="s">
        <v>1892</v>
      </c>
      <c r="B625" t="s">
        <v>3671</v>
      </c>
      <c r="C625">
        <v>8011765</v>
      </c>
      <c r="D625" t="s">
        <v>3672</v>
      </c>
      <c r="E625" t="s">
        <v>1893</v>
      </c>
      <c r="F625" t="s">
        <v>2721</v>
      </c>
      <c r="G625" t="s">
        <v>1887</v>
      </c>
      <c r="H625" t="s">
        <v>1893</v>
      </c>
      <c r="I625" t="s">
        <v>2720</v>
      </c>
      <c r="J625" t="s">
        <v>2720</v>
      </c>
      <c r="K625">
        <v>28</v>
      </c>
      <c r="L625" t="s">
        <v>29</v>
      </c>
      <c r="M625" t="s">
        <v>1891</v>
      </c>
      <c r="N625" t="s">
        <v>6178</v>
      </c>
      <c r="O625" t="s">
        <v>6182</v>
      </c>
    </row>
    <row r="626" spans="1:15" x14ac:dyDescent="0.25">
      <c r="A626" t="s">
        <v>652</v>
      </c>
      <c r="B626" t="s">
        <v>4551</v>
      </c>
      <c r="C626">
        <v>8028486</v>
      </c>
      <c r="D626" t="s">
        <v>4552</v>
      </c>
      <c r="E626" t="s">
        <v>653</v>
      </c>
      <c r="F626" t="s">
        <v>2721</v>
      </c>
      <c r="G626" t="s">
        <v>1887</v>
      </c>
      <c r="H626" t="s">
        <v>2970</v>
      </c>
      <c r="I626" t="s">
        <v>1887</v>
      </c>
      <c r="J626" t="s">
        <v>1887</v>
      </c>
      <c r="K626">
        <v>27</v>
      </c>
      <c r="L626" t="s">
        <v>6</v>
      </c>
      <c r="M626" t="s">
        <v>651</v>
      </c>
      <c r="N626" t="s">
        <v>6178</v>
      </c>
      <c r="O626" t="s">
        <v>6180</v>
      </c>
    </row>
    <row r="627" spans="1:15" x14ac:dyDescent="0.25">
      <c r="A627" t="s">
        <v>654</v>
      </c>
      <c r="B627" t="s">
        <v>4553</v>
      </c>
      <c r="C627">
        <v>8030306</v>
      </c>
      <c r="D627" t="s">
        <v>4554</v>
      </c>
      <c r="E627" t="s">
        <v>655</v>
      </c>
      <c r="F627" t="s">
        <v>2721</v>
      </c>
      <c r="G627" t="s">
        <v>1887</v>
      </c>
      <c r="H627" t="s">
        <v>2971</v>
      </c>
      <c r="I627" t="s">
        <v>1887</v>
      </c>
      <c r="J627" t="s">
        <v>1887</v>
      </c>
      <c r="K627">
        <v>8</v>
      </c>
      <c r="L627" t="s">
        <v>6</v>
      </c>
      <c r="M627" t="s">
        <v>279</v>
      </c>
      <c r="N627" t="s">
        <v>6178</v>
      </c>
      <c r="O627" t="s">
        <v>6180</v>
      </c>
    </row>
    <row r="628" spans="1:15" x14ac:dyDescent="0.25">
      <c r="A628" t="s">
        <v>657</v>
      </c>
      <c r="B628" t="s">
        <v>4555</v>
      </c>
      <c r="C628">
        <v>8050097</v>
      </c>
      <c r="D628" t="s">
        <v>4556</v>
      </c>
      <c r="E628" t="s">
        <v>658</v>
      </c>
      <c r="F628" t="s">
        <v>2721</v>
      </c>
      <c r="G628" t="s">
        <v>1887</v>
      </c>
      <c r="H628" t="s">
        <v>2972</v>
      </c>
      <c r="I628" t="s">
        <v>1887</v>
      </c>
      <c r="J628" t="s">
        <v>1887</v>
      </c>
      <c r="K628">
        <v>41</v>
      </c>
      <c r="L628" t="s">
        <v>6</v>
      </c>
      <c r="M628" t="s">
        <v>656</v>
      </c>
      <c r="N628" t="s">
        <v>6178</v>
      </c>
      <c r="O628" t="s">
        <v>6180</v>
      </c>
    </row>
    <row r="629" spans="1:15" x14ac:dyDescent="0.25">
      <c r="A629" t="s">
        <v>660</v>
      </c>
      <c r="B629" t="s">
        <v>4557</v>
      </c>
      <c r="C629">
        <v>8050268</v>
      </c>
      <c r="D629" t="s">
        <v>4558</v>
      </c>
      <c r="E629" t="s">
        <v>661</v>
      </c>
      <c r="F629" t="s">
        <v>2721</v>
      </c>
      <c r="G629" t="s">
        <v>1887</v>
      </c>
      <c r="H629" t="s">
        <v>2973</v>
      </c>
      <c r="I629" t="s">
        <v>1887</v>
      </c>
      <c r="J629" t="s">
        <v>1887</v>
      </c>
      <c r="K629">
        <v>52</v>
      </c>
      <c r="L629" t="s">
        <v>6</v>
      </c>
      <c r="M629" t="s">
        <v>659</v>
      </c>
      <c r="N629" t="s">
        <v>6178</v>
      </c>
      <c r="O629" t="s">
        <v>6180</v>
      </c>
    </row>
    <row r="630" spans="1:15" x14ac:dyDescent="0.25">
      <c r="A630" t="s">
        <v>2362</v>
      </c>
      <c r="B630" t="s">
        <v>3589</v>
      </c>
      <c r="C630">
        <v>9001621</v>
      </c>
      <c r="D630" t="s">
        <v>3590</v>
      </c>
      <c r="E630" t="s">
        <v>2363</v>
      </c>
      <c r="F630" t="s">
        <v>2721</v>
      </c>
      <c r="G630" t="s">
        <v>1887</v>
      </c>
      <c r="H630" t="s">
        <v>3327</v>
      </c>
      <c r="I630" t="s">
        <v>2720</v>
      </c>
      <c r="J630" t="s">
        <v>1887</v>
      </c>
      <c r="K630">
        <v>28</v>
      </c>
      <c r="L630" t="s">
        <v>6</v>
      </c>
      <c r="M630" t="s">
        <v>2361</v>
      </c>
      <c r="N630" t="s">
        <v>6178</v>
      </c>
      <c r="O630" t="s">
        <v>6180</v>
      </c>
    </row>
    <row r="631" spans="1:15" x14ac:dyDescent="0.25">
      <c r="A631" t="s">
        <v>1518</v>
      </c>
      <c r="B631" t="s">
        <v>4807</v>
      </c>
      <c r="C631">
        <v>9005009</v>
      </c>
      <c r="D631" t="s">
        <v>4808</v>
      </c>
      <c r="E631" t="s">
        <v>1519</v>
      </c>
      <c r="F631" t="s">
        <v>2721</v>
      </c>
      <c r="G631" t="s">
        <v>1887</v>
      </c>
      <c r="H631" t="s">
        <v>1519</v>
      </c>
      <c r="I631" t="s">
        <v>1887</v>
      </c>
      <c r="J631" t="s">
        <v>1887</v>
      </c>
      <c r="K631">
        <v>22</v>
      </c>
      <c r="L631" t="s">
        <v>6</v>
      </c>
      <c r="M631" t="s">
        <v>1517</v>
      </c>
      <c r="N631" t="s">
        <v>6178</v>
      </c>
      <c r="O631" t="s">
        <v>6180</v>
      </c>
    </row>
    <row r="632" spans="1:15" x14ac:dyDescent="0.25">
      <c r="A632" t="s">
        <v>2174</v>
      </c>
      <c r="B632" t="s">
        <v>3743</v>
      </c>
      <c r="C632">
        <v>10022318</v>
      </c>
      <c r="D632" t="s">
        <v>3744</v>
      </c>
      <c r="E632" t="s">
        <v>2175</v>
      </c>
      <c r="F632" t="s">
        <v>2721</v>
      </c>
      <c r="G632" t="s">
        <v>1887</v>
      </c>
      <c r="H632" t="s">
        <v>3350</v>
      </c>
      <c r="I632" t="s">
        <v>2720</v>
      </c>
      <c r="J632" t="s">
        <v>2720</v>
      </c>
      <c r="K632">
        <v>44</v>
      </c>
      <c r="L632" t="s">
        <v>36</v>
      </c>
      <c r="M632" t="s">
        <v>2173</v>
      </c>
      <c r="N632" t="s">
        <v>6178</v>
      </c>
      <c r="O632" t="s">
        <v>6181</v>
      </c>
    </row>
    <row r="633" spans="1:15" x14ac:dyDescent="0.25">
      <c r="A633" t="s">
        <v>153</v>
      </c>
      <c r="B633" t="s">
        <v>3673</v>
      </c>
      <c r="C633">
        <v>10042769</v>
      </c>
      <c r="D633" t="s">
        <v>3674</v>
      </c>
      <c r="E633" t="s">
        <v>154</v>
      </c>
      <c r="F633" t="s">
        <v>2721</v>
      </c>
      <c r="G633" t="s">
        <v>1887</v>
      </c>
      <c r="H633" t="s">
        <v>3223</v>
      </c>
      <c r="I633" t="s">
        <v>2720</v>
      </c>
      <c r="J633" t="s">
        <v>2720</v>
      </c>
      <c r="K633">
        <v>44</v>
      </c>
      <c r="L633" t="s">
        <v>29</v>
      </c>
      <c r="M633" t="s">
        <v>152</v>
      </c>
      <c r="N633" t="s">
        <v>6178</v>
      </c>
      <c r="O633" t="s">
        <v>6182</v>
      </c>
    </row>
    <row r="634" spans="1:15" x14ac:dyDescent="0.25">
      <c r="A634" t="s">
        <v>2071</v>
      </c>
      <c r="B634" t="s">
        <v>3745</v>
      </c>
      <c r="C634">
        <v>10043013</v>
      </c>
      <c r="D634" t="s">
        <v>3746</v>
      </c>
      <c r="E634" t="s">
        <v>2072</v>
      </c>
      <c r="F634" t="s">
        <v>2721</v>
      </c>
      <c r="G634" t="s">
        <v>1887</v>
      </c>
      <c r="H634" t="s">
        <v>3351</v>
      </c>
      <c r="I634" t="s">
        <v>2720</v>
      </c>
      <c r="J634" t="s">
        <v>2720</v>
      </c>
      <c r="K634">
        <v>67</v>
      </c>
      <c r="L634" t="s">
        <v>36</v>
      </c>
      <c r="M634" t="s">
        <v>2070</v>
      </c>
      <c r="N634" t="s">
        <v>6178</v>
      </c>
      <c r="O634" t="s">
        <v>6183</v>
      </c>
    </row>
    <row r="635" spans="1:15" x14ac:dyDescent="0.25">
      <c r="A635" t="s">
        <v>184</v>
      </c>
      <c r="B635" t="s">
        <v>3389</v>
      </c>
      <c r="C635">
        <v>10045860</v>
      </c>
      <c r="D635" t="s">
        <v>3390</v>
      </c>
      <c r="E635" t="s">
        <v>185</v>
      </c>
      <c r="F635" t="s">
        <v>2721</v>
      </c>
      <c r="G635" t="s">
        <v>1887</v>
      </c>
      <c r="H635" t="s">
        <v>3183</v>
      </c>
      <c r="I635" t="s">
        <v>2720</v>
      </c>
      <c r="J635" t="s">
        <v>2720</v>
      </c>
      <c r="K635">
        <v>26</v>
      </c>
      <c r="L635" t="s">
        <v>2721</v>
      </c>
      <c r="M635" t="s">
        <v>183</v>
      </c>
      <c r="N635" t="s">
        <v>6178</v>
      </c>
      <c r="O635" t="s">
        <v>2721</v>
      </c>
    </row>
    <row r="636" spans="1:15" x14ac:dyDescent="0.25">
      <c r="A636" t="s">
        <v>271</v>
      </c>
      <c r="B636" t="s">
        <v>3509</v>
      </c>
      <c r="C636">
        <v>10058443</v>
      </c>
      <c r="D636" t="s">
        <v>3510</v>
      </c>
      <c r="E636" t="s">
        <v>272</v>
      </c>
      <c r="F636" t="s">
        <v>2721</v>
      </c>
      <c r="G636" t="s">
        <v>1887</v>
      </c>
      <c r="H636" t="s">
        <v>3296</v>
      </c>
      <c r="I636" t="s">
        <v>2720</v>
      </c>
      <c r="J636" t="s">
        <v>2720</v>
      </c>
      <c r="K636">
        <v>123</v>
      </c>
      <c r="L636" t="s">
        <v>6</v>
      </c>
      <c r="M636" t="s">
        <v>270</v>
      </c>
      <c r="N636" t="s">
        <v>6178</v>
      </c>
      <c r="O636" t="s">
        <v>6180</v>
      </c>
    </row>
    <row r="637" spans="1:15" x14ac:dyDescent="0.25">
      <c r="A637" t="s">
        <v>663</v>
      </c>
      <c r="B637" t="s">
        <v>4559</v>
      </c>
      <c r="C637">
        <v>10081671</v>
      </c>
      <c r="D637" t="s">
        <v>4560</v>
      </c>
      <c r="E637" t="s">
        <v>664</v>
      </c>
      <c r="F637" t="s">
        <v>2721</v>
      </c>
      <c r="G637" t="s">
        <v>1887</v>
      </c>
      <c r="H637" t="s">
        <v>2974</v>
      </c>
      <c r="I637" t="s">
        <v>1887</v>
      </c>
      <c r="J637" t="s">
        <v>1887</v>
      </c>
      <c r="K637">
        <v>51</v>
      </c>
      <c r="L637" t="s">
        <v>6</v>
      </c>
      <c r="M637" t="s">
        <v>662</v>
      </c>
      <c r="N637" t="s">
        <v>6178</v>
      </c>
      <c r="O637" t="s">
        <v>6180</v>
      </c>
    </row>
    <row r="638" spans="1:15" x14ac:dyDescent="0.25">
      <c r="A638" t="s">
        <v>666</v>
      </c>
      <c r="B638" t="s">
        <v>3675</v>
      </c>
      <c r="C638">
        <v>10124375</v>
      </c>
      <c r="D638" t="s">
        <v>3676</v>
      </c>
      <c r="E638" t="s">
        <v>667</v>
      </c>
      <c r="F638" t="s">
        <v>2721</v>
      </c>
      <c r="G638" t="s">
        <v>1887</v>
      </c>
      <c r="H638" t="s">
        <v>3224</v>
      </c>
      <c r="I638" t="s">
        <v>2720</v>
      </c>
      <c r="J638" t="s">
        <v>2720</v>
      </c>
      <c r="K638">
        <v>44</v>
      </c>
      <c r="L638" t="s">
        <v>29</v>
      </c>
      <c r="M638" t="s">
        <v>665</v>
      </c>
      <c r="N638" t="s">
        <v>6178</v>
      </c>
      <c r="O638" t="s">
        <v>6182</v>
      </c>
    </row>
    <row r="639" spans="1:15" x14ac:dyDescent="0.25">
      <c r="A639" t="s">
        <v>995</v>
      </c>
      <c r="B639" t="s">
        <v>3391</v>
      </c>
      <c r="C639">
        <v>10124433</v>
      </c>
      <c r="D639" t="s">
        <v>3392</v>
      </c>
      <c r="E639" t="s">
        <v>996</v>
      </c>
      <c r="F639" t="s">
        <v>2721</v>
      </c>
      <c r="G639" t="s">
        <v>1887</v>
      </c>
      <c r="H639" t="s">
        <v>3182</v>
      </c>
      <c r="I639" t="s">
        <v>2720</v>
      </c>
      <c r="J639" t="s">
        <v>2720</v>
      </c>
      <c r="K639">
        <v>24</v>
      </c>
      <c r="L639" t="s">
        <v>2721</v>
      </c>
      <c r="M639" t="s">
        <v>994</v>
      </c>
      <c r="N639" t="s">
        <v>6178</v>
      </c>
      <c r="O639" t="s">
        <v>2721</v>
      </c>
    </row>
    <row r="640" spans="1:15" x14ac:dyDescent="0.25">
      <c r="A640" t="s">
        <v>998</v>
      </c>
      <c r="B640" t="s">
        <v>3677</v>
      </c>
      <c r="C640">
        <v>10141056</v>
      </c>
      <c r="D640" t="s">
        <v>3678</v>
      </c>
      <c r="E640" t="s">
        <v>999</v>
      </c>
      <c r="F640" t="s">
        <v>2721</v>
      </c>
      <c r="G640" t="s">
        <v>1887</v>
      </c>
      <c r="H640" t="s">
        <v>3225</v>
      </c>
      <c r="I640" t="s">
        <v>2720</v>
      </c>
      <c r="J640" t="s">
        <v>2720</v>
      </c>
      <c r="K640">
        <v>44</v>
      </c>
      <c r="L640" t="s">
        <v>29</v>
      </c>
      <c r="M640" t="s">
        <v>997</v>
      </c>
      <c r="N640" t="s">
        <v>6178</v>
      </c>
      <c r="O640" t="s">
        <v>6182</v>
      </c>
    </row>
    <row r="641" spans="1:15" x14ac:dyDescent="0.25">
      <c r="A641" t="s">
        <v>669</v>
      </c>
      <c r="B641" t="s">
        <v>3511</v>
      </c>
      <c r="C641">
        <v>10163152</v>
      </c>
      <c r="D641" t="s">
        <v>3512</v>
      </c>
      <c r="E641" t="s">
        <v>670</v>
      </c>
      <c r="F641" t="s">
        <v>2721</v>
      </c>
      <c r="G641" t="s">
        <v>1887</v>
      </c>
      <c r="H641" t="s">
        <v>3295</v>
      </c>
      <c r="I641" t="s">
        <v>2720</v>
      </c>
      <c r="J641" t="s">
        <v>2720</v>
      </c>
      <c r="K641">
        <v>28</v>
      </c>
      <c r="L641" t="s">
        <v>6</v>
      </c>
      <c r="M641" t="s">
        <v>668</v>
      </c>
      <c r="N641" t="s">
        <v>6178</v>
      </c>
      <c r="O641" t="s">
        <v>6180</v>
      </c>
    </row>
    <row r="642" spans="1:15" x14ac:dyDescent="0.25">
      <c r="A642" t="s">
        <v>672</v>
      </c>
      <c r="B642" t="s">
        <v>4561</v>
      </c>
      <c r="C642">
        <v>10254576</v>
      </c>
      <c r="D642" t="s">
        <v>4562</v>
      </c>
      <c r="E642" t="s">
        <v>673</v>
      </c>
      <c r="F642" t="s">
        <v>2721</v>
      </c>
      <c r="G642" t="s">
        <v>1887</v>
      </c>
      <c r="H642" t="s">
        <v>673</v>
      </c>
      <c r="I642" t="s">
        <v>1887</v>
      </c>
      <c r="J642" t="s">
        <v>1887</v>
      </c>
      <c r="K642">
        <v>35</v>
      </c>
      <c r="L642" t="s">
        <v>6</v>
      </c>
      <c r="M642" t="s">
        <v>671</v>
      </c>
      <c r="N642" t="s">
        <v>6178</v>
      </c>
      <c r="O642" t="s">
        <v>6180</v>
      </c>
    </row>
    <row r="643" spans="1:15" x14ac:dyDescent="0.25">
      <c r="A643" t="s">
        <v>1538</v>
      </c>
      <c r="B643" t="s">
        <v>5135</v>
      </c>
      <c r="C643">
        <v>10305381</v>
      </c>
      <c r="D643" t="s">
        <v>5136</v>
      </c>
      <c r="E643" t="s">
        <v>1539</v>
      </c>
      <c r="F643" t="s">
        <v>2721</v>
      </c>
      <c r="G643" t="s">
        <v>1887</v>
      </c>
      <c r="H643" t="s">
        <v>3147</v>
      </c>
      <c r="I643" t="s">
        <v>1887</v>
      </c>
      <c r="J643" t="s">
        <v>1887</v>
      </c>
      <c r="K643">
        <v>14</v>
      </c>
      <c r="L643" t="s">
        <v>36</v>
      </c>
      <c r="M643" t="s">
        <v>1537</v>
      </c>
      <c r="N643" t="s">
        <v>6178</v>
      </c>
      <c r="O643" t="s">
        <v>6181</v>
      </c>
    </row>
    <row r="644" spans="1:15" x14ac:dyDescent="0.25">
      <c r="A644" t="s">
        <v>1541</v>
      </c>
      <c r="B644" t="s">
        <v>3513</v>
      </c>
      <c r="C644">
        <v>10361292</v>
      </c>
      <c r="D644" t="s">
        <v>3514</v>
      </c>
      <c r="E644" t="s">
        <v>1543</v>
      </c>
      <c r="F644" t="s">
        <v>2720</v>
      </c>
      <c r="G644" t="s">
        <v>1887</v>
      </c>
      <c r="H644" t="s">
        <v>1542</v>
      </c>
      <c r="I644" t="s">
        <v>2720</v>
      </c>
      <c r="J644" t="s">
        <v>2720</v>
      </c>
      <c r="K644">
        <v>29</v>
      </c>
      <c r="L644" t="s">
        <v>6</v>
      </c>
      <c r="M644" t="s">
        <v>1540</v>
      </c>
      <c r="N644" t="s">
        <v>6178</v>
      </c>
      <c r="O644" t="s">
        <v>6180</v>
      </c>
    </row>
    <row r="645" spans="1:15" x14ac:dyDescent="0.25">
      <c r="A645" t="s">
        <v>1547</v>
      </c>
      <c r="B645" t="s">
        <v>3747</v>
      </c>
      <c r="C645">
        <v>10361372</v>
      </c>
      <c r="D645" t="s">
        <v>3748</v>
      </c>
      <c r="E645" t="s">
        <v>1548</v>
      </c>
      <c r="F645" t="s">
        <v>2721</v>
      </c>
      <c r="G645" t="s">
        <v>1887</v>
      </c>
      <c r="H645" t="s">
        <v>3173</v>
      </c>
      <c r="I645" t="s">
        <v>2720</v>
      </c>
      <c r="J645" t="s">
        <v>2720</v>
      </c>
      <c r="K645">
        <v>18</v>
      </c>
      <c r="L645" t="s">
        <v>36</v>
      </c>
      <c r="M645" t="s">
        <v>1546</v>
      </c>
      <c r="N645" t="s">
        <v>6178</v>
      </c>
      <c r="O645" t="s">
        <v>2721</v>
      </c>
    </row>
    <row r="646" spans="1:15" x14ac:dyDescent="0.25">
      <c r="A646" t="s">
        <v>1545</v>
      </c>
      <c r="B646" t="s">
        <v>3515</v>
      </c>
      <c r="C646">
        <v>10361430</v>
      </c>
      <c r="D646" t="s">
        <v>3516</v>
      </c>
      <c r="E646" t="s">
        <v>3331</v>
      </c>
      <c r="F646" t="s">
        <v>2721</v>
      </c>
      <c r="G646" t="s">
        <v>1887</v>
      </c>
      <c r="H646" t="s">
        <v>3331</v>
      </c>
      <c r="I646" t="s">
        <v>2720</v>
      </c>
      <c r="J646" t="s">
        <v>2720</v>
      </c>
      <c r="K646">
        <v>24</v>
      </c>
      <c r="L646" t="s">
        <v>6</v>
      </c>
      <c r="M646" t="s">
        <v>1544</v>
      </c>
      <c r="N646" t="s">
        <v>6178</v>
      </c>
      <c r="O646" t="s">
        <v>6180</v>
      </c>
    </row>
    <row r="647" spans="1:15" x14ac:dyDescent="0.25">
      <c r="A647" t="s">
        <v>1550</v>
      </c>
      <c r="B647" t="s">
        <v>3393</v>
      </c>
      <c r="C647">
        <v>10377603</v>
      </c>
      <c r="D647" t="s">
        <v>3394</v>
      </c>
      <c r="E647" t="s">
        <v>1551</v>
      </c>
      <c r="F647" t="s">
        <v>2721</v>
      </c>
      <c r="G647" t="s">
        <v>1887</v>
      </c>
      <c r="H647" t="s">
        <v>3181</v>
      </c>
      <c r="I647" t="s">
        <v>2720</v>
      </c>
      <c r="J647" t="s">
        <v>2720</v>
      </c>
      <c r="K647">
        <v>44</v>
      </c>
      <c r="L647" t="s">
        <v>2721</v>
      </c>
      <c r="M647" t="s">
        <v>1549</v>
      </c>
      <c r="N647" t="s">
        <v>6178</v>
      </c>
      <c r="O647" t="s">
        <v>2721</v>
      </c>
    </row>
    <row r="648" spans="1:15" x14ac:dyDescent="0.25">
      <c r="A648" t="s">
        <v>1553</v>
      </c>
      <c r="B648" t="s">
        <v>4563</v>
      </c>
      <c r="C648">
        <v>10420334</v>
      </c>
      <c r="D648" t="s">
        <v>4564</v>
      </c>
      <c r="E648" t="s">
        <v>1554</v>
      </c>
      <c r="F648" t="s">
        <v>2721</v>
      </c>
      <c r="G648" t="s">
        <v>1887</v>
      </c>
      <c r="H648" t="s">
        <v>2975</v>
      </c>
      <c r="I648" t="s">
        <v>1887</v>
      </c>
      <c r="J648" t="s">
        <v>1887</v>
      </c>
      <c r="K648">
        <v>24</v>
      </c>
      <c r="L648" t="s">
        <v>6</v>
      </c>
      <c r="M648" t="s">
        <v>1552</v>
      </c>
      <c r="N648" t="s">
        <v>6178</v>
      </c>
      <c r="O648" t="s">
        <v>6180</v>
      </c>
    </row>
    <row r="649" spans="1:15" x14ac:dyDescent="0.25">
      <c r="A649" t="s">
        <v>1559</v>
      </c>
      <c r="B649" t="s">
        <v>4565</v>
      </c>
      <c r="C649">
        <v>10508095</v>
      </c>
      <c r="D649" t="s">
        <v>4566</v>
      </c>
      <c r="E649" t="s">
        <v>1560</v>
      </c>
      <c r="F649" t="s">
        <v>2721</v>
      </c>
      <c r="G649" t="s">
        <v>1887</v>
      </c>
      <c r="H649" t="s">
        <v>1560</v>
      </c>
      <c r="I649" t="s">
        <v>1887</v>
      </c>
      <c r="J649" t="s">
        <v>1887</v>
      </c>
      <c r="K649">
        <v>20</v>
      </c>
      <c r="L649" t="s">
        <v>6</v>
      </c>
      <c r="M649" t="s">
        <v>1558</v>
      </c>
      <c r="N649" t="s">
        <v>6178</v>
      </c>
      <c r="O649" t="s">
        <v>6180</v>
      </c>
    </row>
    <row r="650" spans="1:15" x14ac:dyDescent="0.25">
      <c r="A650" t="s">
        <v>1562</v>
      </c>
      <c r="B650" t="s">
        <v>4567</v>
      </c>
      <c r="C650">
        <v>10543574</v>
      </c>
      <c r="D650" t="s">
        <v>4568</v>
      </c>
      <c r="E650" t="s">
        <v>1563</v>
      </c>
      <c r="F650" t="s">
        <v>2721</v>
      </c>
      <c r="G650" t="s">
        <v>1887</v>
      </c>
      <c r="H650" t="s">
        <v>2976</v>
      </c>
      <c r="I650" t="s">
        <v>1887</v>
      </c>
      <c r="J650" t="s">
        <v>1887</v>
      </c>
      <c r="K650">
        <v>32</v>
      </c>
      <c r="L650" t="s">
        <v>6</v>
      </c>
      <c r="M650" t="s">
        <v>1561</v>
      </c>
      <c r="N650" t="s">
        <v>6178</v>
      </c>
      <c r="O650" t="s">
        <v>6180</v>
      </c>
    </row>
    <row r="651" spans="1:15" x14ac:dyDescent="0.25">
      <c r="A651" t="s">
        <v>1001</v>
      </c>
      <c r="B651" t="s">
        <v>4959</v>
      </c>
      <c r="C651">
        <v>10563265</v>
      </c>
      <c r="D651" t="s">
        <v>4960</v>
      </c>
      <c r="E651" t="s">
        <v>1002</v>
      </c>
      <c r="F651" t="s">
        <v>2721</v>
      </c>
      <c r="G651" t="s">
        <v>1887</v>
      </c>
      <c r="H651" t="s">
        <v>3097</v>
      </c>
      <c r="I651" t="s">
        <v>1887</v>
      </c>
      <c r="J651" t="s">
        <v>1887</v>
      </c>
      <c r="K651">
        <v>12</v>
      </c>
      <c r="L651" t="s">
        <v>29</v>
      </c>
      <c r="M651" t="s">
        <v>1000</v>
      </c>
      <c r="N651" t="s">
        <v>6178</v>
      </c>
      <c r="O651" t="s">
        <v>6182</v>
      </c>
    </row>
    <row r="652" spans="1:15" x14ac:dyDescent="0.25">
      <c r="A652" t="s">
        <v>1182</v>
      </c>
      <c r="B652" t="s">
        <v>3395</v>
      </c>
      <c r="C652">
        <v>11120255</v>
      </c>
      <c r="D652" t="s">
        <v>3396</v>
      </c>
      <c r="E652" t="s">
        <v>1183</v>
      </c>
      <c r="F652" t="s">
        <v>2721</v>
      </c>
      <c r="G652" t="s">
        <v>1887</v>
      </c>
      <c r="H652" t="s">
        <v>3180</v>
      </c>
      <c r="I652" t="s">
        <v>2720</v>
      </c>
      <c r="J652" t="s">
        <v>2720</v>
      </c>
      <c r="K652">
        <v>33</v>
      </c>
      <c r="L652" t="s">
        <v>2721</v>
      </c>
      <c r="M652" t="s">
        <v>1181</v>
      </c>
      <c r="N652" t="s">
        <v>6178</v>
      </c>
      <c r="O652" t="s">
        <v>2721</v>
      </c>
    </row>
    <row r="653" spans="1:15" x14ac:dyDescent="0.25">
      <c r="A653" t="s">
        <v>1184</v>
      </c>
      <c r="B653" t="s">
        <v>3517</v>
      </c>
      <c r="C653">
        <v>11121167</v>
      </c>
      <c r="D653" t="s">
        <v>3518</v>
      </c>
      <c r="E653" t="s">
        <v>1185</v>
      </c>
      <c r="F653" t="s">
        <v>2721</v>
      </c>
      <c r="G653" t="s">
        <v>1887</v>
      </c>
      <c r="H653" t="s">
        <v>3297</v>
      </c>
      <c r="I653" t="s">
        <v>2720</v>
      </c>
      <c r="J653" t="s">
        <v>2720</v>
      </c>
      <c r="K653">
        <v>24</v>
      </c>
      <c r="L653" t="s">
        <v>6</v>
      </c>
      <c r="M653" t="s">
        <v>155</v>
      </c>
      <c r="N653" t="s">
        <v>6178</v>
      </c>
      <c r="O653" t="s">
        <v>6180</v>
      </c>
    </row>
    <row r="654" spans="1:15" x14ac:dyDescent="0.25">
      <c r="A654" t="s">
        <v>725</v>
      </c>
      <c r="B654" t="s">
        <v>3519</v>
      </c>
      <c r="C654">
        <v>12027677</v>
      </c>
      <c r="D654" t="s">
        <v>3520</v>
      </c>
      <c r="E654" t="s">
        <v>726</v>
      </c>
      <c r="F654" t="s">
        <v>2721</v>
      </c>
      <c r="G654" t="s">
        <v>1887</v>
      </c>
      <c r="H654" t="s">
        <v>3298</v>
      </c>
      <c r="I654" t="s">
        <v>2720</v>
      </c>
      <c r="J654" t="s">
        <v>2720</v>
      </c>
      <c r="K654">
        <v>104</v>
      </c>
      <c r="L654" t="s">
        <v>6</v>
      </c>
      <c r="M654" t="s">
        <v>417</v>
      </c>
      <c r="N654" t="s">
        <v>6178</v>
      </c>
      <c r="O654" t="s">
        <v>6180</v>
      </c>
    </row>
    <row r="655" spans="1:15" x14ac:dyDescent="0.25">
      <c r="A655" t="s">
        <v>728</v>
      </c>
      <c r="B655" t="s">
        <v>4025</v>
      </c>
      <c r="C655">
        <v>12033895</v>
      </c>
      <c r="D655" t="s">
        <v>4026</v>
      </c>
      <c r="E655" t="s">
        <v>3168</v>
      </c>
      <c r="F655" t="s">
        <v>2721</v>
      </c>
      <c r="G655" t="s">
        <v>1887</v>
      </c>
      <c r="H655" t="s">
        <v>3168</v>
      </c>
      <c r="I655" t="s">
        <v>1887</v>
      </c>
      <c r="J655" t="s">
        <v>2720</v>
      </c>
      <c r="K655">
        <v>64</v>
      </c>
      <c r="L655" t="s">
        <v>6</v>
      </c>
      <c r="M655" t="s">
        <v>727</v>
      </c>
      <c r="N655" t="s">
        <v>6178</v>
      </c>
      <c r="O655" t="s">
        <v>6180</v>
      </c>
    </row>
    <row r="656" spans="1:15" x14ac:dyDescent="0.25">
      <c r="A656" t="s">
        <v>751</v>
      </c>
      <c r="B656" t="s">
        <v>3397</v>
      </c>
      <c r="C656">
        <v>12124979</v>
      </c>
      <c r="D656" t="s">
        <v>3398</v>
      </c>
      <c r="E656" t="s">
        <v>752</v>
      </c>
      <c r="F656" t="s">
        <v>2721</v>
      </c>
      <c r="G656" t="s">
        <v>1887</v>
      </c>
      <c r="H656" t="s">
        <v>3179</v>
      </c>
      <c r="I656" t="s">
        <v>2720</v>
      </c>
      <c r="J656" t="s">
        <v>2720</v>
      </c>
      <c r="K656">
        <v>12</v>
      </c>
      <c r="L656" t="s">
        <v>2721</v>
      </c>
      <c r="M656" t="s">
        <v>750</v>
      </c>
      <c r="N656" t="s">
        <v>6178</v>
      </c>
      <c r="O656" t="s">
        <v>2721</v>
      </c>
    </row>
    <row r="657" spans="1:15" x14ac:dyDescent="0.25">
      <c r="A657" t="s">
        <v>754</v>
      </c>
      <c r="B657" t="s">
        <v>3521</v>
      </c>
      <c r="C657">
        <v>12190793</v>
      </c>
      <c r="D657" t="s">
        <v>3522</v>
      </c>
      <c r="E657" t="s">
        <v>755</v>
      </c>
      <c r="F657" t="s">
        <v>2721</v>
      </c>
      <c r="G657" t="s">
        <v>1887</v>
      </c>
      <c r="H657" t="s">
        <v>3299</v>
      </c>
      <c r="I657" t="s">
        <v>2720</v>
      </c>
      <c r="J657" t="s">
        <v>2720</v>
      </c>
      <c r="K657">
        <v>16</v>
      </c>
      <c r="L657" t="s">
        <v>6</v>
      </c>
      <c r="M657" t="s">
        <v>753</v>
      </c>
      <c r="N657" t="s">
        <v>6178</v>
      </c>
      <c r="O657" t="s">
        <v>6180</v>
      </c>
    </row>
    <row r="658" spans="1:15" x14ac:dyDescent="0.25">
      <c r="A658" t="s">
        <v>765</v>
      </c>
      <c r="B658" t="s">
        <v>3679</v>
      </c>
      <c r="C658">
        <v>12207635</v>
      </c>
      <c r="D658" t="s">
        <v>3680</v>
      </c>
      <c r="E658" t="s">
        <v>766</v>
      </c>
      <c r="F658" t="s">
        <v>2721</v>
      </c>
      <c r="G658" t="s">
        <v>1887</v>
      </c>
      <c r="H658" t="s">
        <v>5215</v>
      </c>
      <c r="I658" t="s">
        <v>2720</v>
      </c>
      <c r="J658" t="s">
        <v>2720</v>
      </c>
      <c r="K658">
        <v>66</v>
      </c>
      <c r="L658" t="s">
        <v>29</v>
      </c>
      <c r="M658" t="s">
        <v>764</v>
      </c>
      <c r="N658" t="s">
        <v>6178</v>
      </c>
      <c r="O658" t="s">
        <v>6182</v>
      </c>
    </row>
    <row r="659" spans="1:15" x14ac:dyDescent="0.25">
      <c r="A659" t="s">
        <v>2664</v>
      </c>
      <c r="B659" t="s">
        <v>4569</v>
      </c>
      <c r="C659">
        <v>12225068</v>
      </c>
      <c r="D659" t="s">
        <v>4570</v>
      </c>
      <c r="E659" t="s">
        <v>2665</v>
      </c>
      <c r="F659" t="s">
        <v>2721</v>
      </c>
      <c r="G659" t="s">
        <v>1887</v>
      </c>
      <c r="H659" t="s">
        <v>2977</v>
      </c>
      <c r="I659" t="s">
        <v>1887</v>
      </c>
      <c r="J659" t="s">
        <v>1887</v>
      </c>
      <c r="K659">
        <v>79</v>
      </c>
      <c r="L659" t="s">
        <v>6</v>
      </c>
      <c r="M659" t="s">
        <v>2663</v>
      </c>
      <c r="N659" t="s">
        <v>6178</v>
      </c>
      <c r="O659" t="s">
        <v>6180</v>
      </c>
    </row>
    <row r="660" spans="1:15" x14ac:dyDescent="0.25">
      <c r="A660" t="s">
        <v>2609</v>
      </c>
      <c r="B660" t="s">
        <v>4571</v>
      </c>
      <c r="C660">
        <v>12225182</v>
      </c>
      <c r="D660" t="s">
        <v>4572</v>
      </c>
      <c r="E660" t="s">
        <v>2610</v>
      </c>
      <c r="F660" t="s">
        <v>2721</v>
      </c>
      <c r="G660" t="s">
        <v>1887</v>
      </c>
      <c r="H660" t="s">
        <v>2978</v>
      </c>
      <c r="I660" t="s">
        <v>1887</v>
      </c>
      <c r="J660" t="s">
        <v>1887</v>
      </c>
      <c r="K660">
        <v>70</v>
      </c>
      <c r="L660" t="s">
        <v>6</v>
      </c>
      <c r="M660" t="s">
        <v>2608</v>
      </c>
      <c r="N660" t="s">
        <v>6178</v>
      </c>
      <c r="O660" t="s">
        <v>6180</v>
      </c>
    </row>
    <row r="661" spans="1:15" x14ac:dyDescent="0.25">
      <c r="A661" t="s">
        <v>2667</v>
      </c>
      <c r="B661" t="s">
        <v>4573</v>
      </c>
      <c r="C661">
        <v>12236645</v>
      </c>
      <c r="D661" t="s">
        <v>4574</v>
      </c>
      <c r="E661" t="s">
        <v>2668</v>
      </c>
      <c r="F661" t="s">
        <v>2721</v>
      </c>
      <c r="G661" t="s">
        <v>1887</v>
      </c>
      <c r="H661" t="s">
        <v>2979</v>
      </c>
      <c r="I661" t="s">
        <v>1887</v>
      </c>
      <c r="J661" t="s">
        <v>1887</v>
      </c>
      <c r="K661">
        <v>63</v>
      </c>
      <c r="L661" t="s">
        <v>6</v>
      </c>
      <c r="M661" t="s">
        <v>2666</v>
      </c>
      <c r="N661" t="s">
        <v>6178</v>
      </c>
      <c r="O661" t="s">
        <v>6180</v>
      </c>
    </row>
    <row r="662" spans="1:15" x14ac:dyDescent="0.25">
      <c r="A662" t="s">
        <v>419</v>
      </c>
      <c r="B662" t="s">
        <v>3681</v>
      </c>
      <c r="C662">
        <v>12627144</v>
      </c>
      <c r="D662" t="s">
        <v>3682</v>
      </c>
      <c r="E662" t="s">
        <v>420</v>
      </c>
      <c r="F662" t="s">
        <v>2721</v>
      </c>
      <c r="G662" t="s">
        <v>1887</v>
      </c>
      <c r="H662" t="s">
        <v>3190</v>
      </c>
      <c r="I662" t="s">
        <v>2720</v>
      </c>
      <c r="J662" t="s">
        <v>2720</v>
      </c>
      <c r="K662">
        <v>28</v>
      </c>
      <c r="L662" t="s">
        <v>29</v>
      </c>
      <c r="M662" t="s">
        <v>418</v>
      </c>
      <c r="N662" t="s">
        <v>6178</v>
      </c>
      <c r="O662" t="s">
        <v>6182</v>
      </c>
    </row>
    <row r="663" spans="1:15" x14ac:dyDescent="0.25">
      <c r="A663" t="s">
        <v>431</v>
      </c>
      <c r="B663" t="s">
        <v>3523</v>
      </c>
      <c r="C663">
        <v>12777876</v>
      </c>
      <c r="D663" t="s">
        <v>3524</v>
      </c>
      <c r="E663" t="s">
        <v>432</v>
      </c>
      <c r="F663" t="s">
        <v>2721</v>
      </c>
      <c r="G663" t="s">
        <v>1887</v>
      </c>
      <c r="H663" t="s">
        <v>432</v>
      </c>
      <c r="I663" t="s">
        <v>2720</v>
      </c>
      <c r="J663" t="s">
        <v>2720</v>
      </c>
      <c r="K663">
        <v>13</v>
      </c>
      <c r="L663" t="s">
        <v>6</v>
      </c>
      <c r="M663" t="s">
        <v>430</v>
      </c>
      <c r="N663" t="s">
        <v>6178</v>
      </c>
      <c r="O663" t="s">
        <v>6180</v>
      </c>
    </row>
    <row r="664" spans="1:15" x14ac:dyDescent="0.25">
      <c r="A664" t="s">
        <v>440</v>
      </c>
      <c r="B664" t="s">
        <v>3591</v>
      </c>
      <c r="C664">
        <v>13007857</v>
      </c>
      <c r="D664" t="s">
        <v>3592</v>
      </c>
      <c r="E664" t="s">
        <v>441</v>
      </c>
      <c r="F664" t="s">
        <v>2721</v>
      </c>
      <c r="G664" t="s">
        <v>1887</v>
      </c>
      <c r="H664" t="s">
        <v>3220</v>
      </c>
      <c r="I664" t="s">
        <v>2720</v>
      </c>
      <c r="J664" t="s">
        <v>1887</v>
      </c>
      <c r="K664">
        <v>28</v>
      </c>
      <c r="L664" t="s">
        <v>6</v>
      </c>
      <c r="M664" t="s">
        <v>439</v>
      </c>
      <c r="N664" t="s">
        <v>6178</v>
      </c>
      <c r="O664" t="s">
        <v>6180</v>
      </c>
    </row>
    <row r="665" spans="1:15" x14ac:dyDescent="0.25">
      <c r="A665" t="s">
        <v>1230</v>
      </c>
      <c r="B665" t="s">
        <v>4575</v>
      </c>
      <c r="C665">
        <v>13052090</v>
      </c>
      <c r="D665" t="s">
        <v>4576</v>
      </c>
      <c r="E665" t="s">
        <v>1231</v>
      </c>
      <c r="F665" t="s">
        <v>2721</v>
      </c>
      <c r="G665" t="s">
        <v>1887</v>
      </c>
      <c r="H665" t="s">
        <v>1231</v>
      </c>
      <c r="I665" t="s">
        <v>1887</v>
      </c>
      <c r="J665" t="s">
        <v>1887</v>
      </c>
      <c r="K665">
        <v>48</v>
      </c>
      <c r="L665" t="s">
        <v>6</v>
      </c>
      <c r="M665" t="s">
        <v>1229</v>
      </c>
      <c r="N665" t="s">
        <v>6178</v>
      </c>
      <c r="O665" t="s">
        <v>6180</v>
      </c>
    </row>
    <row r="666" spans="1:15" x14ac:dyDescent="0.25">
      <c r="A666" t="s">
        <v>346</v>
      </c>
      <c r="B666" t="s">
        <v>4577</v>
      </c>
      <c r="C666">
        <v>13122184</v>
      </c>
      <c r="D666" t="s">
        <v>4578</v>
      </c>
      <c r="E666" t="s">
        <v>347</v>
      </c>
      <c r="F666" t="s">
        <v>2721</v>
      </c>
      <c r="G666" t="s">
        <v>1887</v>
      </c>
      <c r="H666" t="s">
        <v>347</v>
      </c>
      <c r="I666" t="s">
        <v>1887</v>
      </c>
      <c r="J666" t="s">
        <v>1887</v>
      </c>
      <c r="K666">
        <v>29</v>
      </c>
      <c r="L666" t="s">
        <v>6</v>
      </c>
      <c r="M666" t="s">
        <v>345</v>
      </c>
      <c r="N666" t="s">
        <v>6178</v>
      </c>
      <c r="O666" t="s">
        <v>6180</v>
      </c>
    </row>
    <row r="667" spans="1:15" x14ac:dyDescent="0.25">
      <c r="A667" t="s">
        <v>355</v>
      </c>
      <c r="B667" t="s">
        <v>4961</v>
      </c>
      <c r="C667">
        <v>13162055</v>
      </c>
      <c r="D667" t="s">
        <v>4962</v>
      </c>
      <c r="E667" t="s">
        <v>356</v>
      </c>
      <c r="F667" t="s">
        <v>2721</v>
      </c>
      <c r="G667" t="s">
        <v>1887</v>
      </c>
      <c r="H667" t="s">
        <v>356</v>
      </c>
      <c r="I667" t="s">
        <v>1887</v>
      </c>
      <c r="J667" t="s">
        <v>1887</v>
      </c>
      <c r="K667">
        <v>7</v>
      </c>
      <c r="L667" t="s">
        <v>29</v>
      </c>
      <c r="M667" t="s">
        <v>354</v>
      </c>
      <c r="N667" t="s">
        <v>6178</v>
      </c>
      <c r="O667" t="s">
        <v>6182</v>
      </c>
    </row>
    <row r="668" spans="1:15" x14ac:dyDescent="0.25">
      <c r="A668" t="s">
        <v>352</v>
      </c>
      <c r="B668" t="s">
        <v>3701</v>
      </c>
      <c r="C668">
        <v>13189009</v>
      </c>
      <c r="D668" t="s">
        <v>3702</v>
      </c>
      <c r="E668" t="s">
        <v>353</v>
      </c>
      <c r="F668" t="s">
        <v>2721</v>
      </c>
      <c r="G668" t="s">
        <v>1887</v>
      </c>
      <c r="H668" t="s">
        <v>3233</v>
      </c>
      <c r="I668" t="s">
        <v>2720</v>
      </c>
      <c r="J668" t="s">
        <v>1887</v>
      </c>
      <c r="K668">
        <v>12</v>
      </c>
      <c r="L668" t="s">
        <v>29</v>
      </c>
      <c r="M668" t="s">
        <v>351</v>
      </c>
      <c r="N668" t="s">
        <v>6178</v>
      </c>
      <c r="O668" t="s">
        <v>6182</v>
      </c>
    </row>
    <row r="669" spans="1:15" x14ac:dyDescent="0.25">
      <c r="A669" t="s">
        <v>204</v>
      </c>
      <c r="B669" t="s">
        <v>4963</v>
      </c>
      <c r="C669">
        <v>13423159</v>
      </c>
      <c r="D669" t="s">
        <v>4964</v>
      </c>
      <c r="E669" t="s">
        <v>205</v>
      </c>
      <c r="F669" t="s">
        <v>2721</v>
      </c>
      <c r="G669" t="s">
        <v>1887</v>
      </c>
      <c r="H669" t="s">
        <v>205</v>
      </c>
      <c r="I669" t="s">
        <v>1887</v>
      </c>
      <c r="J669" t="s">
        <v>1887</v>
      </c>
      <c r="K669">
        <v>8</v>
      </c>
      <c r="L669" t="s">
        <v>29</v>
      </c>
      <c r="M669" t="s">
        <v>203</v>
      </c>
      <c r="N669" t="s">
        <v>6178</v>
      </c>
      <c r="O669" t="s">
        <v>6182</v>
      </c>
    </row>
    <row r="670" spans="1:15" x14ac:dyDescent="0.25">
      <c r="A670" t="s">
        <v>157</v>
      </c>
      <c r="B670" t="s">
        <v>4579</v>
      </c>
      <c r="C670">
        <v>13466789</v>
      </c>
      <c r="D670" t="s">
        <v>4580</v>
      </c>
      <c r="E670" t="s">
        <v>158</v>
      </c>
      <c r="F670" t="s">
        <v>2721</v>
      </c>
      <c r="G670" t="s">
        <v>1887</v>
      </c>
      <c r="H670" t="s">
        <v>158</v>
      </c>
      <c r="I670" t="s">
        <v>1887</v>
      </c>
      <c r="J670" t="s">
        <v>1887</v>
      </c>
      <c r="K670">
        <v>19</v>
      </c>
      <c r="L670" t="s">
        <v>6</v>
      </c>
      <c r="M670" t="s">
        <v>156</v>
      </c>
      <c r="N670" t="s">
        <v>6178</v>
      </c>
      <c r="O670" t="s">
        <v>6180</v>
      </c>
    </row>
    <row r="671" spans="1:15" x14ac:dyDescent="0.25">
      <c r="A671" t="s">
        <v>160</v>
      </c>
      <c r="B671" t="s">
        <v>3399</v>
      </c>
      <c r="C671">
        <v>13472452</v>
      </c>
      <c r="D671" t="s">
        <v>3400</v>
      </c>
      <c r="E671" t="s">
        <v>161</v>
      </c>
      <c r="F671" t="s">
        <v>2721</v>
      </c>
      <c r="G671" t="s">
        <v>1887</v>
      </c>
      <c r="H671" t="s">
        <v>3186</v>
      </c>
      <c r="I671" t="s">
        <v>2720</v>
      </c>
      <c r="J671" t="s">
        <v>2720</v>
      </c>
      <c r="K671">
        <v>31</v>
      </c>
      <c r="L671" t="s">
        <v>2721</v>
      </c>
      <c r="M671" t="s">
        <v>159</v>
      </c>
      <c r="N671" t="s">
        <v>6178</v>
      </c>
      <c r="O671" t="s">
        <v>2721</v>
      </c>
    </row>
    <row r="672" spans="1:15" x14ac:dyDescent="0.25">
      <c r="A672" t="s">
        <v>2000</v>
      </c>
      <c r="B672" t="s">
        <v>4581</v>
      </c>
      <c r="C672">
        <v>13501763</v>
      </c>
      <c r="D672" t="s">
        <v>4582</v>
      </c>
      <c r="E672" t="s">
        <v>2001</v>
      </c>
      <c r="F672" t="s">
        <v>2721</v>
      </c>
      <c r="G672" t="s">
        <v>1887</v>
      </c>
      <c r="H672" t="s">
        <v>2001</v>
      </c>
      <c r="I672" t="s">
        <v>1887</v>
      </c>
      <c r="J672" t="s">
        <v>1887</v>
      </c>
      <c r="K672">
        <v>20</v>
      </c>
      <c r="L672" t="s">
        <v>6</v>
      </c>
      <c r="M672" t="s">
        <v>1999</v>
      </c>
      <c r="N672" t="s">
        <v>6178</v>
      </c>
      <c r="O672" t="s">
        <v>6180</v>
      </c>
    </row>
    <row r="673" spans="1:15" x14ac:dyDescent="0.25">
      <c r="A673" t="s">
        <v>2676</v>
      </c>
      <c r="B673" t="s">
        <v>4583</v>
      </c>
      <c r="C673">
        <v>13515407</v>
      </c>
      <c r="D673" t="s">
        <v>4584</v>
      </c>
      <c r="E673" t="s">
        <v>2677</v>
      </c>
      <c r="F673" t="s">
        <v>2721</v>
      </c>
      <c r="G673" t="s">
        <v>1887</v>
      </c>
      <c r="H673" t="s">
        <v>2980</v>
      </c>
      <c r="I673" t="s">
        <v>1887</v>
      </c>
      <c r="J673" t="s">
        <v>1887</v>
      </c>
      <c r="K673">
        <v>52</v>
      </c>
      <c r="L673" t="s">
        <v>6</v>
      </c>
      <c r="M673" t="s">
        <v>2675</v>
      </c>
      <c r="N673" t="s">
        <v>6178</v>
      </c>
      <c r="O673" t="s">
        <v>6180</v>
      </c>
    </row>
    <row r="674" spans="1:15" x14ac:dyDescent="0.25">
      <c r="A674" t="s">
        <v>2679</v>
      </c>
      <c r="B674" t="s">
        <v>4585</v>
      </c>
      <c r="C674">
        <v>13560899</v>
      </c>
      <c r="D674" t="s">
        <v>4586</v>
      </c>
      <c r="E674" t="s">
        <v>2680</v>
      </c>
      <c r="F674" t="s">
        <v>2721</v>
      </c>
      <c r="G674" t="s">
        <v>1887</v>
      </c>
      <c r="H674" t="s">
        <v>2981</v>
      </c>
      <c r="I674" t="s">
        <v>1887</v>
      </c>
      <c r="J674" t="s">
        <v>1887</v>
      </c>
      <c r="K674">
        <v>74</v>
      </c>
      <c r="L674" t="s">
        <v>6</v>
      </c>
      <c r="M674" t="s">
        <v>2678</v>
      </c>
      <c r="N674" t="s">
        <v>6178</v>
      </c>
      <c r="O674" t="s">
        <v>6180</v>
      </c>
    </row>
    <row r="675" spans="1:15" x14ac:dyDescent="0.25">
      <c r="A675" t="s">
        <v>2003</v>
      </c>
      <c r="B675" t="s">
        <v>3593</v>
      </c>
      <c r="C675">
        <v>13586840</v>
      </c>
      <c r="D675" t="s">
        <v>3594</v>
      </c>
      <c r="E675" t="s">
        <v>2004</v>
      </c>
      <c r="F675" t="s">
        <v>2720</v>
      </c>
      <c r="G675" t="s">
        <v>1887</v>
      </c>
      <c r="H675" t="s">
        <v>3328</v>
      </c>
      <c r="I675" t="s">
        <v>2720</v>
      </c>
      <c r="J675" t="s">
        <v>1887</v>
      </c>
      <c r="K675">
        <v>23</v>
      </c>
      <c r="L675" t="s">
        <v>6</v>
      </c>
      <c r="M675" t="s">
        <v>2002</v>
      </c>
      <c r="N675" t="s">
        <v>6178</v>
      </c>
      <c r="O675" t="s">
        <v>6180</v>
      </c>
    </row>
    <row r="676" spans="1:15" x14ac:dyDescent="0.25">
      <c r="A676" t="s">
        <v>2682</v>
      </c>
      <c r="B676" t="s">
        <v>4587</v>
      </c>
      <c r="C676">
        <v>13676545</v>
      </c>
      <c r="D676" t="s">
        <v>4588</v>
      </c>
      <c r="E676" t="s">
        <v>2683</v>
      </c>
      <c r="F676" t="s">
        <v>2721</v>
      </c>
      <c r="G676" t="s">
        <v>1887</v>
      </c>
      <c r="H676" t="s">
        <v>2982</v>
      </c>
      <c r="I676" t="s">
        <v>1887</v>
      </c>
      <c r="J676" t="s">
        <v>1887</v>
      </c>
      <c r="K676">
        <v>49</v>
      </c>
      <c r="L676" t="s">
        <v>6</v>
      </c>
      <c r="M676" t="s">
        <v>2681</v>
      </c>
      <c r="N676" t="s">
        <v>6178</v>
      </c>
      <c r="O676" t="s">
        <v>6180</v>
      </c>
    </row>
    <row r="677" spans="1:15" x14ac:dyDescent="0.25">
      <c r="A677" t="s">
        <v>1242</v>
      </c>
      <c r="B677" t="s">
        <v>3749</v>
      </c>
      <c r="C677">
        <v>13718268</v>
      </c>
      <c r="D677" t="s">
        <v>3750</v>
      </c>
      <c r="E677" t="s">
        <v>1243</v>
      </c>
      <c r="F677" t="s">
        <v>2721</v>
      </c>
      <c r="G677" t="s">
        <v>1887</v>
      </c>
      <c r="H677" t="s">
        <v>3172</v>
      </c>
      <c r="I677" t="s">
        <v>2720</v>
      </c>
      <c r="J677" t="s">
        <v>2720</v>
      </c>
      <c r="K677">
        <v>19</v>
      </c>
      <c r="L677" t="s">
        <v>36</v>
      </c>
      <c r="M677" t="s">
        <v>1241</v>
      </c>
      <c r="N677" t="s">
        <v>6178</v>
      </c>
      <c r="O677" t="s">
        <v>6183</v>
      </c>
    </row>
    <row r="678" spans="1:15" x14ac:dyDescent="0.25">
      <c r="A678" t="s">
        <v>2009</v>
      </c>
      <c r="B678" t="s">
        <v>3965</v>
      </c>
      <c r="C678">
        <v>13749616</v>
      </c>
      <c r="D678" t="s">
        <v>3966</v>
      </c>
      <c r="E678" t="s">
        <v>2010</v>
      </c>
      <c r="F678" t="s">
        <v>2721</v>
      </c>
      <c r="G678" t="s">
        <v>1887</v>
      </c>
      <c r="H678" t="s">
        <v>2782</v>
      </c>
      <c r="I678" t="s">
        <v>1887</v>
      </c>
      <c r="J678" t="s">
        <v>1887</v>
      </c>
      <c r="K678">
        <v>17</v>
      </c>
      <c r="L678" t="s">
        <v>2721</v>
      </c>
      <c r="M678" t="s">
        <v>2008</v>
      </c>
      <c r="N678" t="s">
        <v>6178</v>
      </c>
      <c r="O678" t="s">
        <v>2721</v>
      </c>
    </row>
    <row r="679" spans="1:15" x14ac:dyDescent="0.25">
      <c r="A679" t="s">
        <v>2012</v>
      </c>
      <c r="B679" t="s">
        <v>3401</v>
      </c>
      <c r="C679">
        <v>13845186</v>
      </c>
      <c r="D679" t="s">
        <v>3402</v>
      </c>
      <c r="E679" t="s">
        <v>2013</v>
      </c>
      <c r="F679" t="s">
        <v>2721</v>
      </c>
      <c r="G679" t="s">
        <v>1887</v>
      </c>
      <c r="H679" t="s">
        <v>3187</v>
      </c>
      <c r="I679" t="s">
        <v>2720</v>
      </c>
      <c r="J679" t="s">
        <v>2720</v>
      </c>
      <c r="K679">
        <v>20</v>
      </c>
      <c r="L679" t="s">
        <v>2721</v>
      </c>
      <c r="M679" t="s">
        <v>2011</v>
      </c>
      <c r="N679" t="s">
        <v>6178</v>
      </c>
      <c r="O679" t="s">
        <v>2721</v>
      </c>
    </row>
    <row r="680" spans="1:15" x14ac:dyDescent="0.25">
      <c r="A680" t="s">
        <v>2015</v>
      </c>
      <c r="B680" t="s">
        <v>3525</v>
      </c>
      <c r="C680">
        <v>13845368</v>
      </c>
      <c r="D680" t="s">
        <v>3526</v>
      </c>
      <c r="E680" t="s">
        <v>2016</v>
      </c>
      <c r="F680" t="s">
        <v>2721</v>
      </c>
      <c r="G680" t="s">
        <v>1887</v>
      </c>
      <c r="H680" t="s">
        <v>3300</v>
      </c>
      <c r="I680" t="s">
        <v>2720</v>
      </c>
      <c r="J680" t="s">
        <v>2720</v>
      </c>
      <c r="K680">
        <v>68</v>
      </c>
      <c r="L680" t="s">
        <v>6</v>
      </c>
      <c r="M680" t="s">
        <v>2014</v>
      </c>
      <c r="N680" t="s">
        <v>6178</v>
      </c>
      <c r="O680" t="s">
        <v>6180</v>
      </c>
    </row>
    <row r="681" spans="1:15" x14ac:dyDescent="0.25">
      <c r="A681" t="s">
        <v>2655</v>
      </c>
      <c r="B681" t="s">
        <v>3789</v>
      </c>
      <c r="C681">
        <v>13927714</v>
      </c>
      <c r="D681" t="s">
        <v>3790</v>
      </c>
      <c r="E681" t="s">
        <v>2656</v>
      </c>
      <c r="F681" t="s">
        <v>2721</v>
      </c>
      <c r="G681" t="s">
        <v>1887</v>
      </c>
      <c r="H681" t="s">
        <v>3337</v>
      </c>
      <c r="I681" t="s">
        <v>2720</v>
      </c>
      <c r="J681" t="s">
        <v>1887</v>
      </c>
      <c r="K681">
        <v>17</v>
      </c>
      <c r="L681" t="s">
        <v>22</v>
      </c>
      <c r="M681" t="s">
        <v>2654</v>
      </c>
      <c r="N681" t="s">
        <v>6178</v>
      </c>
      <c r="O681" t="s">
        <v>6180</v>
      </c>
    </row>
    <row r="682" spans="1:15" x14ac:dyDescent="0.25">
      <c r="A682" t="s">
        <v>1233</v>
      </c>
      <c r="B682" t="s">
        <v>5119</v>
      </c>
      <c r="C682">
        <v>14433762</v>
      </c>
      <c r="D682" t="s">
        <v>5120</v>
      </c>
      <c r="E682" t="s">
        <v>1234</v>
      </c>
      <c r="F682" t="s">
        <v>2721</v>
      </c>
      <c r="G682" t="s">
        <v>1887</v>
      </c>
      <c r="H682" t="s">
        <v>1234</v>
      </c>
      <c r="I682" t="s">
        <v>1887</v>
      </c>
      <c r="J682" t="s">
        <v>1887</v>
      </c>
      <c r="K682">
        <v>19</v>
      </c>
      <c r="L682" t="s">
        <v>36</v>
      </c>
      <c r="M682" t="s">
        <v>1232</v>
      </c>
      <c r="N682" t="s">
        <v>6178</v>
      </c>
      <c r="O682" t="s">
        <v>6181</v>
      </c>
    </row>
    <row r="683" spans="1:15" x14ac:dyDescent="0.25">
      <c r="A683" t="s">
        <v>2027</v>
      </c>
      <c r="B683" t="s">
        <v>3683</v>
      </c>
      <c r="C683">
        <v>14691806</v>
      </c>
      <c r="D683" t="s">
        <v>3684</v>
      </c>
      <c r="E683" t="s">
        <v>2028</v>
      </c>
      <c r="F683" t="s">
        <v>2721</v>
      </c>
      <c r="G683" t="s">
        <v>1887</v>
      </c>
      <c r="H683" t="s">
        <v>3192</v>
      </c>
      <c r="I683" t="s">
        <v>2720</v>
      </c>
      <c r="J683" t="s">
        <v>2720</v>
      </c>
      <c r="K683">
        <v>46</v>
      </c>
      <c r="L683" t="s">
        <v>29</v>
      </c>
      <c r="M683" t="s">
        <v>2026</v>
      </c>
      <c r="N683" t="s">
        <v>6178</v>
      </c>
      <c r="O683" t="s">
        <v>6182</v>
      </c>
    </row>
    <row r="684" spans="1:15" x14ac:dyDescent="0.25">
      <c r="A684" t="s">
        <v>2030</v>
      </c>
      <c r="B684" t="s">
        <v>3419</v>
      </c>
      <c r="C684">
        <v>14726364</v>
      </c>
      <c r="D684" t="s">
        <v>3420</v>
      </c>
      <c r="E684" t="s">
        <v>2031</v>
      </c>
      <c r="F684" t="s">
        <v>2721</v>
      </c>
      <c r="G684" t="s">
        <v>1887</v>
      </c>
      <c r="H684" t="s">
        <v>3253</v>
      </c>
      <c r="I684" t="s">
        <v>2720</v>
      </c>
      <c r="J684" t="s">
        <v>1887</v>
      </c>
      <c r="K684">
        <v>27</v>
      </c>
      <c r="L684" t="s">
        <v>2721</v>
      </c>
      <c r="M684" t="s">
        <v>2029</v>
      </c>
      <c r="N684" t="s">
        <v>6178</v>
      </c>
      <c r="O684" t="s">
        <v>2721</v>
      </c>
    </row>
    <row r="685" spans="1:15" x14ac:dyDescent="0.25">
      <c r="A685" t="s">
        <v>2597</v>
      </c>
      <c r="B685" t="s">
        <v>3527</v>
      </c>
      <c r="C685">
        <v>14852176</v>
      </c>
      <c r="D685" t="s">
        <v>3528</v>
      </c>
      <c r="E685" t="s">
        <v>2598</v>
      </c>
      <c r="F685" t="s">
        <v>2721</v>
      </c>
      <c r="G685" t="s">
        <v>1887</v>
      </c>
      <c r="H685" t="s">
        <v>2598</v>
      </c>
      <c r="I685" t="s">
        <v>2720</v>
      </c>
      <c r="J685" t="s">
        <v>2720</v>
      </c>
      <c r="K685">
        <v>17</v>
      </c>
      <c r="L685" t="s">
        <v>6</v>
      </c>
      <c r="M685" t="s">
        <v>2596</v>
      </c>
      <c r="N685" t="s">
        <v>6178</v>
      </c>
      <c r="O685" t="s">
        <v>6180</v>
      </c>
    </row>
    <row r="686" spans="1:15" x14ac:dyDescent="0.25">
      <c r="A686" t="s">
        <v>1254</v>
      </c>
      <c r="B686" t="s">
        <v>4589</v>
      </c>
      <c r="C686">
        <v>14858732</v>
      </c>
      <c r="D686" t="s">
        <v>4590</v>
      </c>
      <c r="E686" t="s">
        <v>1255</v>
      </c>
      <c r="F686" t="s">
        <v>2721</v>
      </c>
      <c r="G686" t="s">
        <v>1887</v>
      </c>
      <c r="H686" t="s">
        <v>1255</v>
      </c>
      <c r="I686" t="s">
        <v>1887</v>
      </c>
      <c r="J686" t="s">
        <v>1887</v>
      </c>
      <c r="K686">
        <v>27</v>
      </c>
      <c r="L686" t="s">
        <v>6</v>
      </c>
      <c r="M686" t="s">
        <v>1253</v>
      </c>
      <c r="N686" t="s">
        <v>6178</v>
      </c>
      <c r="O686" t="s">
        <v>6180</v>
      </c>
    </row>
    <row r="687" spans="1:15" x14ac:dyDescent="0.25">
      <c r="A687" t="s">
        <v>1257</v>
      </c>
      <c r="B687" t="s">
        <v>3595</v>
      </c>
      <c r="C687">
        <v>14882189</v>
      </c>
      <c r="D687" t="s">
        <v>3596</v>
      </c>
      <c r="E687" t="s">
        <v>3329</v>
      </c>
      <c r="F687" t="s">
        <v>2721</v>
      </c>
      <c r="G687" t="s">
        <v>1887</v>
      </c>
      <c r="H687" t="s">
        <v>3329</v>
      </c>
      <c r="I687" t="s">
        <v>2720</v>
      </c>
      <c r="J687" t="s">
        <v>1887</v>
      </c>
      <c r="K687">
        <v>19</v>
      </c>
      <c r="L687" t="s">
        <v>6</v>
      </c>
      <c r="M687" t="s">
        <v>1256</v>
      </c>
      <c r="N687" t="s">
        <v>6178</v>
      </c>
      <c r="O687" t="s">
        <v>6180</v>
      </c>
    </row>
    <row r="688" spans="1:15" x14ac:dyDescent="0.25">
      <c r="A688" t="s">
        <v>2036</v>
      </c>
      <c r="B688" t="s">
        <v>3421</v>
      </c>
      <c r="C688">
        <v>14960066</v>
      </c>
      <c r="D688" t="s">
        <v>3422</v>
      </c>
      <c r="E688" t="s">
        <v>2037</v>
      </c>
      <c r="F688" t="s">
        <v>2721</v>
      </c>
      <c r="G688" t="s">
        <v>1887</v>
      </c>
      <c r="H688" t="s">
        <v>3255</v>
      </c>
      <c r="I688" t="s">
        <v>2720</v>
      </c>
      <c r="J688" t="s">
        <v>1887</v>
      </c>
      <c r="K688">
        <v>31</v>
      </c>
      <c r="L688" t="s">
        <v>2721</v>
      </c>
      <c r="M688" t="s">
        <v>2035</v>
      </c>
      <c r="N688" t="s">
        <v>6178</v>
      </c>
      <c r="O688" t="s">
        <v>2721</v>
      </c>
    </row>
    <row r="689" spans="1:15" x14ac:dyDescent="0.25">
      <c r="A689" t="s">
        <v>2039</v>
      </c>
      <c r="B689" t="s">
        <v>4591</v>
      </c>
      <c r="C689">
        <v>15267955</v>
      </c>
      <c r="D689" t="s">
        <v>4592</v>
      </c>
      <c r="E689" t="s">
        <v>2040</v>
      </c>
      <c r="F689" t="s">
        <v>2721</v>
      </c>
      <c r="G689" t="s">
        <v>1887</v>
      </c>
      <c r="H689" t="s">
        <v>2040</v>
      </c>
      <c r="I689" t="s">
        <v>1887</v>
      </c>
      <c r="J689" t="s">
        <v>1887</v>
      </c>
      <c r="K689">
        <v>20</v>
      </c>
      <c r="L689" t="s">
        <v>6</v>
      </c>
      <c r="M689" t="s">
        <v>2038</v>
      </c>
      <c r="N689" t="s">
        <v>6178</v>
      </c>
      <c r="O689" t="s">
        <v>6180</v>
      </c>
    </row>
    <row r="690" spans="1:15" x14ac:dyDescent="0.25">
      <c r="A690" t="s">
        <v>2042</v>
      </c>
      <c r="B690" t="s">
        <v>4965</v>
      </c>
      <c r="C690">
        <v>15396006</v>
      </c>
      <c r="D690" t="s">
        <v>4966</v>
      </c>
      <c r="E690" t="s">
        <v>2043</v>
      </c>
      <c r="F690" t="s">
        <v>2721</v>
      </c>
      <c r="G690" t="s">
        <v>1887</v>
      </c>
      <c r="H690" t="s">
        <v>2043</v>
      </c>
      <c r="I690" t="s">
        <v>1887</v>
      </c>
      <c r="J690" t="s">
        <v>1887</v>
      </c>
      <c r="K690">
        <v>22</v>
      </c>
      <c r="L690" t="s">
        <v>29</v>
      </c>
      <c r="M690" t="s">
        <v>2041</v>
      </c>
      <c r="N690" t="s">
        <v>6178</v>
      </c>
      <c r="O690" t="s">
        <v>6182</v>
      </c>
    </row>
    <row r="691" spans="1:15" x14ac:dyDescent="0.25">
      <c r="A691" t="s">
        <v>2045</v>
      </c>
      <c r="B691" t="s">
        <v>4593</v>
      </c>
      <c r="C691">
        <v>15471177</v>
      </c>
      <c r="D691" t="s">
        <v>4594</v>
      </c>
      <c r="E691" t="s">
        <v>2046</v>
      </c>
      <c r="F691" t="s">
        <v>2721</v>
      </c>
      <c r="G691" t="s">
        <v>1887</v>
      </c>
      <c r="H691" t="s">
        <v>2983</v>
      </c>
      <c r="I691" t="s">
        <v>1887</v>
      </c>
      <c r="J691" t="s">
        <v>1887</v>
      </c>
      <c r="K691">
        <v>24</v>
      </c>
      <c r="L691" t="s">
        <v>6</v>
      </c>
      <c r="M691" t="s">
        <v>2044</v>
      </c>
      <c r="N691" t="s">
        <v>6178</v>
      </c>
      <c r="O691" t="s">
        <v>6180</v>
      </c>
    </row>
    <row r="692" spans="1:15" x14ac:dyDescent="0.25">
      <c r="A692" t="s">
        <v>2685</v>
      </c>
      <c r="B692" t="s">
        <v>3967</v>
      </c>
      <c r="C692">
        <v>15535792</v>
      </c>
      <c r="D692" t="s">
        <v>3968</v>
      </c>
      <c r="E692" t="s">
        <v>2686</v>
      </c>
      <c r="F692" t="s">
        <v>2721</v>
      </c>
      <c r="G692" t="s">
        <v>1887</v>
      </c>
      <c r="H692" t="s">
        <v>2783</v>
      </c>
      <c r="I692" t="s">
        <v>1887</v>
      </c>
      <c r="J692" t="s">
        <v>1887</v>
      </c>
      <c r="K692">
        <v>32</v>
      </c>
      <c r="L692" t="s">
        <v>2721</v>
      </c>
      <c r="M692" t="s">
        <v>2684</v>
      </c>
      <c r="N692" t="s">
        <v>6178</v>
      </c>
      <c r="O692" t="s">
        <v>2721</v>
      </c>
    </row>
    <row r="693" spans="1:15" x14ac:dyDescent="0.25">
      <c r="A693" t="s">
        <v>2688</v>
      </c>
      <c r="B693" t="s">
        <v>4595</v>
      </c>
      <c r="C693">
        <v>15571581</v>
      </c>
      <c r="D693" t="s">
        <v>4596</v>
      </c>
      <c r="E693" t="s">
        <v>2689</v>
      </c>
      <c r="F693" t="s">
        <v>2721</v>
      </c>
      <c r="G693" t="s">
        <v>1887</v>
      </c>
      <c r="H693" t="s">
        <v>2689</v>
      </c>
      <c r="I693" t="s">
        <v>1887</v>
      </c>
      <c r="J693" t="s">
        <v>1887</v>
      </c>
      <c r="K693">
        <v>60</v>
      </c>
      <c r="L693" t="s">
        <v>6</v>
      </c>
      <c r="M693" t="s">
        <v>2687</v>
      </c>
      <c r="N693" t="s">
        <v>6178</v>
      </c>
      <c r="O693" t="s">
        <v>6180</v>
      </c>
    </row>
    <row r="694" spans="1:15" x14ac:dyDescent="0.25">
      <c r="A694" t="s">
        <v>2050</v>
      </c>
      <c r="B694" t="s">
        <v>3597</v>
      </c>
      <c r="C694">
        <v>15763765</v>
      </c>
      <c r="D694" t="s">
        <v>3598</v>
      </c>
      <c r="E694" t="s">
        <v>2051</v>
      </c>
      <c r="F694" t="s">
        <v>2721</v>
      </c>
      <c r="G694" t="s">
        <v>1887</v>
      </c>
      <c r="H694" t="s">
        <v>3330</v>
      </c>
      <c r="I694" t="s">
        <v>2720</v>
      </c>
      <c r="J694" t="s">
        <v>1887</v>
      </c>
      <c r="K694">
        <v>25</v>
      </c>
      <c r="L694" t="s">
        <v>6</v>
      </c>
      <c r="M694" t="s">
        <v>288</v>
      </c>
      <c r="N694" t="s">
        <v>6178</v>
      </c>
      <c r="O694" t="s">
        <v>6180</v>
      </c>
    </row>
    <row r="695" spans="1:15" x14ac:dyDescent="0.25">
      <c r="A695" t="s">
        <v>2690</v>
      </c>
      <c r="B695" t="s">
        <v>4597</v>
      </c>
      <c r="C695">
        <v>15793734</v>
      </c>
      <c r="D695" t="s">
        <v>4598</v>
      </c>
      <c r="E695" t="s">
        <v>2691</v>
      </c>
      <c r="F695" t="s">
        <v>2721</v>
      </c>
      <c r="G695" t="s">
        <v>1887</v>
      </c>
      <c r="H695" t="s">
        <v>2984</v>
      </c>
      <c r="I695" t="s">
        <v>1887</v>
      </c>
      <c r="J695" t="s">
        <v>1887</v>
      </c>
      <c r="K695">
        <v>85</v>
      </c>
      <c r="L695" t="s">
        <v>6</v>
      </c>
      <c r="M695" t="s">
        <v>2457</v>
      </c>
      <c r="N695" t="s">
        <v>6178</v>
      </c>
      <c r="O695" t="s">
        <v>6180</v>
      </c>
    </row>
    <row r="696" spans="1:15" x14ac:dyDescent="0.25">
      <c r="A696" t="s">
        <v>2053</v>
      </c>
      <c r="B696" t="s">
        <v>5199</v>
      </c>
      <c r="C696">
        <v>15894709</v>
      </c>
      <c r="D696" t="s">
        <v>5200</v>
      </c>
      <c r="E696" t="s">
        <v>2054</v>
      </c>
      <c r="F696" t="s">
        <v>2721</v>
      </c>
      <c r="G696" t="s">
        <v>1887</v>
      </c>
      <c r="H696" t="s">
        <v>3159</v>
      </c>
      <c r="I696" t="s">
        <v>1887</v>
      </c>
      <c r="J696" t="s">
        <v>1887</v>
      </c>
      <c r="K696">
        <v>26</v>
      </c>
      <c r="L696" t="s">
        <v>22</v>
      </c>
      <c r="M696" t="s">
        <v>2052</v>
      </c>
      <c r="N696" t="s">
        <v>6178</v>
      </c>
      <c r="O696" t="s">
        <v>6180</v>
      </c>
    </row>
    <row r="697" spans="1:15" x14ac:dyDescent="0.25">
      <c r="A697" t="s">
        <v>2056</v>
      </c>
      <c r="B697" t="s">
        <v>3423</v>
      </c>
      <c r="C697">
        <v>15956588</v>
      </c>
      <c r="D697" t="s">
        <v>3424</v>
      </c>
      <c r="E697" t="s">
        <v>2057</v>
      </c>
      <c r="F697" t="s">
        <v>2721</v>
      </c>
      <c r="G697" t="s">
        <v>1887</v>
      </c>
      <c r="H697" t="s">
        <v>3254</v>
      </c>
      <c r="I697" t="s">
        <v>2720</v>
      </c>
      <c r="J697" t="s">
        <v>1887</v>
      </c>
      <c r="K697">
        <v>15</v>
      </c>
      <c r="L697" t="s">
        <v>2721</v>
      </c>
      <c r="M697" t="s">
        <v>2055</v>
      </c>
      <c r="N697" t="s">
        <v>6178</v>
      </c>
      <c r="O697" t="s">
        <v>2721</v>
      </c>
    </row>
    <row r="698" spans="1:15" x14ac:dyDescent="0.25">
      <c r="A698" t="s">
        <v>2059</v>
      </c>
      <c r="B698" t="s">
        <v>4599</v>
      </c>
      <c r="C698">
        <v>15993427</v>
      </c>
      <c r="D698" t="s">
        <v>4600</v>
      </c>
      <c r="E698" t="s">
        <v>2060</v>
      </c>
      <c r="F698" t="s">
        <v>2721</v>
      </c>
      <c r="G698" t="s">
        <v>1887</v>
      </c>
      <c r="H698" t="s">
        <v>2985</v>
      </c>
      <c r="I698" t="s">
        <v>1887</v>
      </c>
      <c r="J698" t="s">
        <v>1887</v>
      </c>
      <c r="K698">
        <v>56</v>
      </c>
      <c r="L698" t="s">
        <v>6</v>
      </c>
      <c r="M698" t="s">
        <v>2058</v>
      </c>
      <c r="N698" t="s">
        <v>6178</v>
      </c>
      <c r="O698" t="s">
        <v>6180</v>
      </c>
    </row>
    <row r="699" spans="1:15" x14ac:dyDescent="0.25">
      <c r="A699" t="s">
        <v>1878</v>
      </c>
      <c r="B699" t="s">
        <v>4601</v>
      </c>
      <c r="C699">
        <v>16219753</v>
      </c>
      <c r="D699" t="s">
        <v>4602</v>
      </c>
      <c r="E699" t="s">
        <v>1879</v>
      </c>
      <c r="F699" t="s">
        <v>2721</v>
      </c>
      <c r="G699" t="s">
        <v>1887</v>
      </c>
      <c r="H699" t="s">
        <v>2986</v>
      </c>
      <c r="I699" t="s">
        <v>1887</v>
      </c>
      <c r="J699" t="s">
        <v>1887</v>
      </c>
      <c r="K699">
        <v>15</v>
      </c>
      <c r="L699" t="s">
        <v>6</v>
      </c>
      <c r="M699" t="s">
        <v>1877</v>
      </c>
      <c r="N699" t="s">
        <v>6178</v>
      </c>
      <c r="O699" t="s">
        <v>6180</v>
      </c>
    </row>
    <row r="700" spans="1:15" x14ac:dyDescent="0.25">
      <c r="A700" t="s">
        <v>2062</v>
      </c>
      <c r="B700" t="s">
        <v>4603</v>
      </c>
      <c r="C700">
        <v>16260096</v>
      </c>
      <c r="D700" t="s">
        <v>4604</v>
      </c>
      <c r="E700" t="s">
        <v>2063</v>
      </c>
      <c r="F700" t="s">
        <v>2721</v>
      </c>
      <c r="G700" t="s">
        <v>1887</v>
      </c>
      <c r="H700" t="s">
        <v>2987</v>
      </c>
      <c r="I700" t="s">
        <v>1887</v>
      </c>
      <c r="J700" t="s">
        <v>1887</v>
      </c>
      <c r="K700">
        <v>40</v>
      </c>
      <c r="L700" t="s">
        <v>6</v>
      </c>
      <c r="M700" t="s">
        <v>2061</v>
      </c>
      <c r="N700" t="s">
        <v>6178</v>
      </c>
      <c r="O700" t="s">
        <v>6180</v>
      </c>
    </row>
    <row r="701" spans="1:15" x14ac:dyDescent="0.25">
      <c r="A701" t="s">
        <v>675</v>
      </c>
      <c r="B701" t="s">
        <v>4605</v>
      </c>
      <c r="C701">
        <v>16415126</v>
      </c>
      <c r="D701" t="s">
        <v>4606</v>
      </c>
      <c r="E701" t="s">
        <v>676</v>
      </c>
      <c r="F701" t="s">
        <v>2721</v>
      </c>
      <c r="G701" t="s">
        <v>1887</v>
      </c>
      <c r="H701" t="s">
        <v>676</v>
      </c>
      <c r="I701" t="s">
        <v>1887</v>
      </c>
      <c r="J701" t="s">
        <v>1887</v>
      </c>
      <c r="K701">
        <v>30</v>
      </c>
      <c r="L701" t="s">
        <v>6</v>
      </c>
      <c r="M701" t="s">
        <v>674</v>
      </c>
      <c r="N701" t="s">
        <v>6178</v>
      </c>
      <c r="O701" t="s">
        <v>6180</v>
      </c>
    </row>
    <row r="702" spans="1:15" x14ac:dyDescent="0.25">
      <c r="A702" t="s">
        <v>2176</v>
      </c>
      <c r="B702" t="s">
        <v>3599</v>
      </c>
      <c r="C702">
        <v>16470249</v>
      </c>
      <c r="D702" t="s">
        <v>3600</v>
      </c>
      <c r="E702" t="s">
        <v>2177</v>
      </c>
      <c r="F702" t="s">
        <v>2721</v>
      </c>
      <c r="G702" t="s">
        <v>1887</v>
      </c>
      <c r="H702" t="s">
        <v>3213</v>
      </c>
      <c r="I702" t="s">
        <v>2720</v>
      </c>
      <c r="J702" t="s">
        <v>1887</v>
      </c>
      <c r="K702">
        <v>131</v>
      </c>
      <c r="L702" t="s">
        <v>6</v>
      </c>
      <c r="M702" t="s">
        <v>1606</v>
      </c>
      <c r="N702" t="s">
        <v>6178</v>
      </c>
      <c r="O702" t="s">
        <v>6180</v>
      </c>
    </row>
    <row r="703" spans="1:15" x14ac:dyDescent="0.25">
      <c r="A703" t="s">
        <v>678</v>
      </c>
      <c r="B703" t="s">
        <v>3685</v>
      </c>
      <c r="C703">
        <v>16731558</v>
      </c>
      <c r="D703" t="s">
        <v>3686</v>
      </c>
      <c r="E703" t="s">
        <v>679</v>
      </c>
      <c r="F703" t="s">
        <v>2721</v>
      </c>
      <c r="G703" t="s">
        <v>1887</v>
      </c>
      <c r="H703" t="s">
        <v>3191</v>
      </c>
      <c r="I703" t="s">
        <v>2720</v>
      </c>
      <c r="J703" t="s">
        <v>2720</v>
      </c>
      <c r="K703">
        <v>32</v>
      </c>
      <c r="L703" t="s">
        <v>29</v>
      </c>
      <c r="M703" t="s">
        <v>677</v>
      </c>
      <c r="N703" t="s">
        <v>6178</v>
      </c>
      <c r="O703" t="s">
        <v>6182</v>
      </c>
    </row>
    <row r="704" spans="1:15" x14ac:dyDescent="0.25">
      <c r="A704" t="s">
        <v>1283</v>
      </c>
      <c r="B704" t="s">
        <v>4607</v>
      </c>
      <c r="C704">
        <v>16958922</v>
      </c>
      <c r="D704" t="s">
        <v>4608</v>
      </c>
      <c r="E704" t="s">
        <v>1284</v>
      </c>
      <c r="F704" t="s">
        <v>2721</v>
      </c>
      <c r="G704" t="s">
        <v>1887</v>
      </c>
      <c r="H704" t="s">
        <v>1284</v>
      </c>
      <c r="I704" t="s">
        <v>1887</v>
      </c>
      <c r="J704" t="s">
        <v>1887</v>
      </c>
      <c r="K704">
        <v>42</v>
      </c>
      <c r="L704" t="s">
        <v>6</v>
      </c>
      <c r="M704" t="s">
        <v>1282</v>
      </c>
      <c r="N704" t="s">
        <v>6178</v>
      </c>
      <c r="O704" t="s">
        <v>6180</v>
      </c>
    </row>
    <row r="705" spans="1:19" x14ac:dyDescent="0.25">
      <c r="A705" t="s">
        <v>1286</v>
      </c>
      <c r="B705" t="s">
        <v>4609</v>
      </c>
      <c r="C705">
        <v>17465860</v>
      </c>
      <c r="D705" t="s">
        <v>4610</v>
      </c>
      <c r="E705" t="s">
        <v>1287</v>
      </c>
      <c r="F705" t="s">
        <v>2721</v>
      </c>
      <c r="G705" t="s">
        <v>1887</v>
      </c>
      <c r="H705" t="s">
        <v>2988</v>
      </c>
      <c r="I705" t="s">
        <v>1887</v>
      </c>
      <c r="J705" t="s">
        <v>1887</v>
      </c>
      <c r="K705">
        <v>150</v>
      </c>
      <c r="L705" t="s">
        <v>6</v>
      </c>
      <c r="M705" t="s">
        <v>1285</v>
      </c>
      <c r="N705" t="s">
        <v>6178</v>
      </c>
      <c r="O705" t="s">
        <v>6180</v>
      </c>
    </row>
    <row r="706" spans="1:19" x14ac:dyDescent="0.25">
      <c r="A706" t="s">
        <v>2693</v>
      </c>
      <c r="B706" t="s">
        <v>4611</v>
      </c>
      <c r="C706">
        <v>17526942</v>
      </c>
      <c r="D706" t="s">
        <v>4612</v>
      </c>
      <c r="E706" t="s">
        <v>2694</v>
      </c>
      <c r="F706" t="s">
        <v>2721</v>
      </c>
      <c r="G706" t="s">
        <v>1887</v>
      </c>
      <c r="H706" t="s">
        <v>2989</v>
      </c>
      <c r="I706" t="s">
        <v>1887</v>
      </c>
      <c r="J706" t="s">
        <v>1887</v>
      </c>
      <c r="K706">
        <v>33</v>
      </c>
      <c r="L706" t="s">
        <v>6</v>
      </c>
      <c r="M706" t="s">
        <v>2692</v>
      </c>
      <c r="N706" t="s">
        <v>6178</v>
      </c>
      <c r="O706" t="s">
        <v>6180</v>
      </c>
    </row>
    <row r="707" spans="1:19" x14ac:dyDescent="0.25">
      <c r="A707" t="s">
        <v>1292</v>
      </c>
      <c r="B707" t="s">
        <v>4613</v>
      </c>
      <c r="C707">
        <v>17689779</v>
      </c>
      <c r="D707" t="s">
        <v>4614</v>
      </c>
      <c r="E707" t="s">
        <v>1293</v>
      </c>
      <c r="F707" t="s">
        <v>2721</v>
      </c>
      <c r="G707" t="s">
        <v>1887</v>
      </c>
      <c r="H707" t="s">
        <v>2990</v>
      </c>
      <c r="I707" t="s">
        <v>1887</v>
      </c>
      <c r="J707" t="s">
        <v>1887</v>
      </c>
      <c r="K707">
        <v>31</v>
      </c>
      <c r="L707" t="s">
        <v>6</v>
      </c>
      <c r="M707" t="s">
        <v>1291</v>
      </c>
      <c r="N707" t="s">
        <v>6178</v>
      </c>
      <c r="O707" t="s">
        <v>6180</v>
      </c>
    </row>
    <row r="708" spans="1:19" x14ac:dyDescent="0.25">
      <c r="A708" t="s">
        <v>2696</v>
      </c>
      <c r="B708" t="s">
        <v>3751</v>
      </c>
      <c r="C708">
        <v>17766266</v>
      </c>
      <c r="D708" t="s">
        <v>3752</v>
      </c>
      <c r="E708" t="s">
        <v>2697</v>
      </c>
      <c r="F708" t="s">
        <v>2720</v>
      </c>
      <c r="G708" t="s">
        <v>1887</v>
      </c>
      <c r="H708" t="s">
        <v>3352</v>
      </c>
      <c r="I708" t="s">
        <v>2720</v>
      </c>
      <c r="J708" t="s">
        <v>2720</v>
      </c>
      <c r="K708">
        <v>47</v>
      </c>
      <c r="L708" t="s">
        <v>36</v>
      </c>
      <c r="M708" t="s">
        <v>2695</v>
      </c>
      <c r="N708" t="s">
        <v>6178</v>
      </c>
      <c r="O708" t="s">
        <v>6182</v>
      </c>
    </row>
    <row r="709" spans="1:19" x14ac:dyDescent="0.25">
      <c r="A709" t="s">
        <v>1295</v>
      </c>
      <c r="B709" t="s">
        <v>5121</v>
      </c>
      <c r="C709">
        <v>17796826</v>
      </c>
      <c r="D709" t="s">
        <v>5122</v>
      </c>
      <c r="E709" t="s">
        <v>1296</v>
      </c>
      <c r="F709" t="s">
        <v>2721</v>
      </c>
      <c r="G709" t="s">
        <v>1887</v>
      </c>
      <c r="H709" t="s">
        <v>3139</v>
      </c>
      <c r="I709" t="s">
        <v>1887</v>
      </c>
      <c r="J709" t="s">
        <v>1887</v>
      </c>
      <c r="K709">
        <v>28</v>
      </c>
      <c r="L709" t="s">
        <v>36</v>
      </c>
      <c r="M709" t="s">
        <v>1294</v>
      </c>
      <c r="N709" t="s">
        <v>6178</v>
      </c>
      <c r="O709" t="s">
        <v>2721</v>
      </c>
    </row>
    <row r="710" spans="1:19" x14ac:dyDescent="0.25">
      <c r="A710" t="s">
        <v>681</v>
      </c>
      <c r="B710" t="s">
        <v>4615</v>
      </c>
      <c r="C710">
        <v>18395307</v>
      </c>
      <c r="D710" t="s">
        <v>4616</v>
      </c>
      <c r="E710" t="s">
        <v>682</v>
      </c>
      <c r="F710" t="s">
        <v>2721</v>
      </c>
      <c r="G710" t="s">
        <v>1887</v>
      </c>
      <c r="H710" t="s">
        <v>2991</v>
      </c>
      <c r="I710" t="s">
        <v>1887</v>
      </c>
      <c r="J710" t="s">
        <v>1887</v>
      </c>
      <c r="K710">
        <v>20</v>
      </c>
      <c r="L710" t="s">
        <v>6</v>
      </c>
      <c r="M710" t="s">
        <v>680</v>
      </c>
      <c r="N710" t="s">
        <v>6178</v>
      </c>
      <c r="O710" t="s">
        <v>6180</v>
      </c>
    </row>
    <row r="711" spans="1:19" x14ac:dyDescent="0.25">
      <c r="A711" t="s">
        <v>2658</v>
      </c>
      <c r="B711" t="s">
        <v>4617</v>
      </c>
      <c r="C711">
        <v>18516182</v>
      </c>
      <c r="D711" t="s">
        <v>4618</v>
      </c>
      <c r="E711" t="s">
        <v>2659</v>
      </c>
      <c r="F711" t="s">
        <v>2721</v>
      </c>
      <c r="G711" t="s">
        <v>1887</v>
      </c>
      <c r="H711" t="s">
        <v>2992</v>
      </c>
      <c r="I711" t="s">
        <v>1887</v>
      </c>
      <c r="J711" t="s">
        <v>1887</v>
      </c>
      <c r="K711">
        <v>13</v>
      </c>
      <c r="L711" t="s">
        <v>6</v>
      </c>
      <c r="M711" t="s">
        <v>2657</v>
      </c>
      <c r="N711" t="s">
        <v>6178</v>
      </c>
      <c r="O711" t="s">
        <v>6180</v>
      </c>
    </row>
    <row r="712" spans="1:19" x14ac:dyDescent="0.25">
      <c r="A712" t="s">
        <v>1991</v>
      </c>
      <c r="B712" t="s">
        <v>3657</v>
      </c>
      <c r="C712">
        <v>18637008</v>
      </c>
      <c r="D712" t="s">
        <v>3658</v>
      </c>
      <c r="E712" t="s">
        <v>1992</v>
      </c>
      <c r="F712" t="s">
        <v>2721</v>
      </c>
      <c r="G712" t="s">
        <v>1887</v>
      </c>
      <c r="H712" t="s">
        <v>3196</v>
      </c>
      <c r="I712" t="s">
        <v>2720</v>
      </c>
      <c r="J712" t="s">
        <v>1887</v>
      </c>
      <c r="K712">
        <v>17</v>
      </c>
      <c r="L712" t="s">
        <v>6</v>
      </c>
      <c r="M712" t="s">
        <v>1990</v>
      </c>
      <c r="N712" t="s">
        <v>6178</v>
      </c>
      <c r="O712" t="s">
        <v>6180</v>
      </c>
      <c r="R712" s="4"/>
      <c r="S712" s="4"/>
    </row>
    <row r="713" spans="1:19" x14ac:dyDescent="0.25">
      <c r="A713" t="s">
        <v>684</v>
      </c>
      <c r="B713" t="s">
        <v>3403</v>
      </c>
      <c r="C713">
        <v>18718075</v>
      </c>
      <c r="D713" t="s">
        <v>3404</v>
      </c>
      <c r="E713" t="s">
        <v>685</v>
      </c>
      <c r="F713" t="s">
        <v>2721</v>
      </c>
      <c r="G713" t="s">
        <v>1887</v>
      </c>
      <c r="H713" t="s">
        <v>3188</v>
      </c>
      <c r="I713" t="s">
        <v>2720</v>
      </c>
      <c r="J713" t="s">
        <v>2720</v>
      </c>
      <c r="K713">
        <v>46</v>
      </c>
      <c r="L713" t="s">
        <v>2721</v>
      </c>
      <c r="M713" t="s">
        <v>683</v>
      </c>
      <c r="N713" t="s">
        <v>6178</v>
      </c>
      <c r="O713" t="s">
        <v>2721</v>
      </c>
      <c r="R713" s="4"/>
      <c r="S713" s="4"/>
    </row>
    <row r="714" spans="1:19" x14ac:dyDescent="0.25">
      <c r="A714" t="s">
        <v>687</v>
      </c>
      <c r="B714" t="s">
        <v>3969</v>
      </c>
      <c r="C714">
        <v>18755436</v>
      </c>
      <c r="D714" t="s">
        <v>3970</v>
      </c>
      <c r="E714" t="s">
        <v>688</v>
      </c>
      <c r="F714" t="s">
        <v>2721</v>
      </c>
      <c r="G714" t="s">
        <v>1887</v>
      </c>
      <c r="H714" t="s">
        <v>688</v>
      </c>
      <c r="I714" t="s">
        <v>1887</v>
      </c>
      <c r="J714" t="s">
        <v>1887</v>
      </c>
      <c r="K714">
        <v>14</v>
      </c>
      <c r="L714" t="s">
        <v>2721</v>
      </c>
      <c r="M714" t="s">
        <v>686</v>
      </c>
      <c r="N714" t="s">
        <v>6178</v>
      </c>
      <c r="O714" t="s">
        <v>2721</v>
      </c>
    </row>
    <row r="715" spans="1:19" x14ac:dyDescent="0.25">
      <c r="A715" t="s">
        <v>2179</v>
      </c>
      <c r="B715" t="s">
        <v>3761</v>
      </c>
      <c r="C715">
        <v>18917914</v>
      </c>
      <c r="D715" t="s">
        <v>3762</v>
      </c>
      <c r="E715" t="s">
        <v>2180</v>
      </c>
      <c r="F715" t="s">
        <v>2720</v>
      </c>
      <c r="G715" t="s">
        <v>1887</v>
      </c>
      <c r="H715" t="s">
        <v>3349</v>
      </c>
      <c r="I715" t="s">
        <v>2720</v>
      </c>
      <c r="J715" t="s">
        <v>1887</v>
      </c>
      <c r="K715">
        <v>11</v>
      </c>
      <c r="L715" t="s">
        <v>36</v>
      </c>
      <c r="M715" t="s">
        <v>2178</v>
      </c>
      <c r="N715" t="s">
        <v>6178</v>
      </c>
      <c r="O715" t="s">
        <v>6183</v>
      </c>
    </row>
    <row r="716" spans="1:19" x14ac:dyDescent="0.25">
      <c r="A716" t="s">
        <v>2182</v>
      </c>
      <c r="B716" t="s">
        <v>3601</v>
      </c>
      <c r="C716">
        <v>18996355</v>
      </c>
      <c r="D716" t="s">
        <v>3602</v>
      </c>
      <c r="E716" t="s">
        <v>2183</v>
      </c>
      <c r="F716" t="s">
        <v>2721</v>
      </c>
      <c r="G716" t="s">
        <v>1887</v>
      </c>
      <c r="H716" t="s">
        <v>3212</v>
      </c>
      <c r="I716" t="s">
        <v>2720</v>
      </c>
      <c r="J716" t="s">
        <v>1887</v>
      </c>
      <c r="K716">
        <v>26</v>
      </c>
      <c r="L716" t="s">
        <v>6</v>
      </c>
      <c r="M716" t="s">
        <v>2181</v>
      </c>
      <c r="N716" t="s">
        <v>6178</v>
      </c>
      <c r="O716" t="s">
        <v>6180</v>
      </c>
    </row>
    <row r="717" spans="1:19" x14ac:dyDescent="0.25">
      <c r="A717" t="s">
        <v>2185</v>
      </c>
      <c r="B717" t="s">
        <v>3703</v>
      </c>
      <c r="C717">
        <v>19035791</v>
      </c>
      <c r="D717" t="s">
        <v>3704</v>
      </c>
      <c r="E717" t="s">
        <v>2186</v>
      </c>
      <c r="F717" t="s">
        <v>2721</v>
      </c>
      <c r="G717" t="s">
        <v>1887</v>
      </c>
      <c r="H717" t="s">
        <v>3234</v>
      </c>
      <c r="I717" t="s">
        <v>2720</v>
      </c>
      <c r="J717" t="s">
        <v>1887</v>
      </c>
      <c r="K717">
        <v>26</v>
      </c>
      <c r="L717" t="s">
        <v>29</v>
      </c>
      <c r="M717" t="s">
        <v>2184</v>
      </c>
      <c r="N717" t="s">
        <v>6178</v>
      </c>
      <c r="O717" t="s">
        <v>6182</v>
      </c>
    </row>
    <row r="718" spans="1:19" x14ac:dyDescent="0.25">
      <c r="A718" t="s">
        <v>2699</v>
      </c>
      <c r="B718" t="s">
        <v>4619</v>
      </c>
      <c r="C718">
        <v>20120336</v>
      </c>
      <c r="D718" t="s">
        <v>4620</v>
      </c>
      <c r="E718" t="s">
        <v>2700</v>
      </c>
      <c r="F718" t="s">
        <v>2721</v>
      </c>
      <c r="G718" t="s">
        <v>1887</v>
      </c>
      <c r="H718" t="s">
        <v>2700</v>
      </c>
      <c r="I718" t="s">
        <v>1887</v>
      </c>
      <c r="J718" t="s">
        <v>1887</v>
      </c>
      <c r="K718">
        <v>21</v>
      </c>
      <c r="L718" t="s">
        <v>6</v>
      </c>
      <c r="M718" t="s">
        <v>2698</v>
      </c>
      <c r="N718" t="s">
        <v>6178</v>
      </c>
      <c r="O718" t="s">
        <v>6180</v>
      </c>
    </row>
    <row r="719" spans="1:19" x14ac:dyDescent="0.25">
      <c r="A719" t="s">
        <v>1304</v>
      </c>
      <c r="B719" t="s">
        <v>4621</v>
      </c>
      <c r="C719">
        <v>20292084</v>
      </c>
      <c r="D719" t="s">
        <v>4622</v>
      </c>
      <c r="E719" t="s">
        <v>1305</v>
      </c>
      <c r="F719" t="s">
        <v>2721</v>
      </c>
      <c r="G719" t="s">
        <v>1887</v>
      </c>
      <c r="H719" t="s">
        <v>1305</v>
      </c>
      <c r="I719" t="s">
        <v>1887</v>
      </c>
      <c r="J719" t="s">
        <v>1887</v>
      </c>
      <c r="K719">
        <v>27</v>
      </c>
      <c r="L719" t="s">
        <v>6</v>
      </c>
      <c r="M719" t="s">
        <v>1303</v>
      </c>
      <c r="N719" t="s">
        <v>6178</v>
      </c>
      <c r="O719" t="s">
        <v>6180</v>
      </c>
    </row>
    <row r="720" spans="1:19" x14ac:dyDescent="0.25">
      <c r="A720" t="s">
        <v>1307</v>
      </c>
      <c r="B720" t="s">
        <v>4623</v>
      </c>
      <c r="C720">
        <v>20298695</v>
      </c>
      <c r="D720" t="s">
        <v>4624</v>
      </c>
      <c r="E720" t="s">
        <v>1308</v>
      </c>
      <c r="F720" t="s">
        <v>2721</v>
      </c>
      <c r="G720" t="s">
        <v>1887</v>
      </c>
      <c r="H720" t="s">
        <v>1308</v>
      </c>
      <c r="I720" t="s">
        <v>1887</v>
      </c>
      <c r="J720" t="s">
        <v>1887</v>
      </c>
      <c r="K720">
        <v>23</v>
      </c>
      <c r="L720" t="s">
        <v>6</v>
      </c>
      <c r="M720" t="s">
        <v>1306</v>
      </c>
      <c r="N720" t="s">
        <v>6178</v>
      </c>
      <c r="O720" t="s">
        <v>6180</v>
      </c>
    </row>
    <row r="721" spans="1:15" x14ac:dyDescent="0.25">
      <c r="A721" t="s">
        <v>690</v>
      </c>
      <c r="B721" t="s">
        <v>4027</v>
      </c>
      <c r="C721">
        <v>20592852</v>
      </c>
      <c r="D721" t="s">
        <v>4028</v>
      </c>
      <c r="E721" t="s">
        <v>691</v>
      </c>
      <c r="F721" t="s">
        <v>2721</v>
      </c>
      <c r="G721" t="s">
        <v>1887</v>
      </c>
      <c r="H721" t="s">
        <v>691</v>
      </c>
      <c r="I721" t="s">
        <v>1887</v>
      </c>
      <c r="J721" t="s">
        <v>2720</v>
      </c>
      <c r="K721">
        <v>35</v>
      </c>
      <c r="L721" t="s">
        <v>6</v>
      </c>
      <c r="M721" t="s">
        <v>689</v>
      </c>
      <c r="N721" t="s">
        <v>6178</v>
      </c>
      <c r="O721" t="s">
        <v>6180</v>
      </c>
    </row>
    <row r="722" spans="1:15" x14ac:dyDescent="0.25">
      <c r="A722" t="s">
        <v>1313</v>
      </c>
      <c r="B722" t="s">
        <v>3753</v>
      </c>
      <c r="C722">
        <v>21041930</v>
      </c>
      <c r="D722" t="s">
        <v>3754</v>
      </c>
      <c r="E722" t="s">
        <v>1314</v>
      </c>
      <c r="F722" t="s">
        <v>2721</v>
      </c>
      <c r="G722" t="s">
        <v>1887</v>
      </c>
      <c r="H722" t="s">
        <v>3344</v>
      </c>
      <c r="I722" t="s">
        <v>2720</v>
      </c>
      <c r="J722" t="s">
        <v>2720</v>
      </c>
      <c r="K722">
        <v>18</v>
      </c>
      <c r="L722" t="s">
        <v>36</v>
      </c>
      <c r="M722" t="s">
        <v>1312</v>
      </c>
      <c r="N722" t="s">
        <v>6178</v>
      </c>
      <c r="O722" t="s">
        <v>6183</v>
      </c>
    </row>
    <row r="723" spans="1:15" x14ac:dyDescent="0.25">
      <c r="A723" s="4" t="s">
        <v>2702</v>
      </c>
      <c r="B723" t="s">
        <v>3603</v>
      </c>
      <c r="C723">
        <v>21049707</v>
      </c>
      <c r="D723" t="s">
        <v>3604</v>
      </c>
      <c r="E723" s="4" t="s">
        <v>2703</v>
      </c>
      <c r="F723" s="4" t="s">
        <v>2721</v>
      </c>
      <c r="G723" t="s">
        <v>1887</v>
      </c>
      <c r="H723" s="4" t="s">
        <v>2703</v>
      </c>
      <c r="I723" s="4" t="s">
        <v>2720</v>
      </c>
      <c r="J723" s="4" t="s">
        <v>1887</v>
      </c>
      <c r="K723" s="4">
        <v>5</v>
      </c>
      <c r="L723" s="4" t="s">
        <v>6</v>
      </c>
      <c r="M723" s="4" t="s">
        <v>2701</v>
      </c>
      <c r="N723" t="s">
        <v>6178</v>
      </c>
      <c r="O723" t="s">
        <v>6180</v>
      </c>
    </row>
    <row r="724" spans="1:15" x14ac:dyDescent="0.25">
      <c r="A724" t="s">
        <v>2138</v>
      </c>
      <c r="B724" t="s">
        <v>5201</v>
      </c>
      <c r="C724">
        <v>21145777</v>
      </c>
      <c r="D724" t="s">
        <v>5202</v>
      </c>
      <c r="E724" t="s">
        <v>2139</v>
      </c>
      <c r="F724" t="s">
        <v>2721</v>
      </c>
      <c r="G724" t="s">
        <v>1887</v>
      </c>
      <c r="H724" t="s">
        <v>3160</v>
      </c>
      <c r="I724" t="s">
        <v>1887</v>
      </c>
      <c r="J724" t="s">
        <v>1887</v>
      </c>
      <c r="K724">
        <v>36</v>
      </c>
      <c r="L724" t="s">
        <v>22</v>
      </c>
      <c r="M724" t="s">
        <v>2137</v>
      </c>
      <c r="N724" t="s">
        <v>6178</v>
      </c>
      <c r="O724" t="s">
        <v>6182</v>
      </c>
    </row>
    <row r="725" spans="1:15" x14ac:dyDescent="0.25">
      <c r="A725" t="s">
        <v>2111</v>
      </c>
      <c r="B725" t="s">
        <v>4005</v>
      </c>
      <c r="C725">
        <v>21331431</v>
      </c>
      <c r="D725" t="s">
        <v>4006</v>
      </c>
      <c r="E725" t="s">
        <v>2112</v>
      </c>
      <c r="F725" t="s">
        <v>2721</v>
      </c>
      <c r="G725" t="s">
        <v>1887</v>
      </c>
      <c r="H725" t="s">
        <v>2796</v>
      </c>
      <c r="I725" t="s">
        <v>1887</v>
      </c>
      <c r="J725" t="s">
        <v>1887</v>
      </c>
      <c r="K725">
        <v>25</v>
      </c>
      <c r="L725" t="s">
        <v>2721</v>
      </c>
      <c r="M725" t="s">
        <v>2110</v>
      </c>
      <c r="N725" t="s">
        <v>6178</v>
      </c>
      <c r="O725" t="s">
        <v>2721</v>
      </c>
    </row>
    <row r="726" spans="1:15" x14ac:dyDescent="0.25">
      <c r="A726" t="s">
        <v>1325</v>
      </c>
      <c r="B726" t="s">
        <v>3425</v>
      </c>
      <c r="C726">
        <v>21829505</v>
      </c>
      <c r="D726" t="s">
        <v>3426</v>
      </c>
      <c r="E726" t="s">
        <v>1326</v>
      </c>
      <c r="F726" t="s">
        <v>2721</v>
      </c>
      <c r="G726" t="s">
        <v>1887</v>
      </c>
      <c r="H726" t="s">
        <v>3256</v>
      </c>
      <c r="I726" t="s">
        <v>2720</v>
      </c>
      <c r="J726" t="s">
        <v>1887</v>
      </c>
      <c r="K726">
        <v>26</v>
      </c>
      <c r="L726" t="s">
        <v>2721</v>
      </c>
      <c r="M726" t="s">
        <v>1324</v>
      </c>
      <c r="N726" t="s">
        <v>6178</v>
      </c>
      <c r="O726" t="s">
        <v>2721</v>
      </c>
    </row>
    <row r="727" spans="1:15" x14ac:dyDescent="0.25">
      <c r="A727" t="s">
        <v>2705</v>
      </c>
      <c r="B727" t="s">
        <v>3605</v>
      </c>
      <c r="C727">
        <v>21829527</v>
      </c>
      <c r="D727" t="s">
        <v>3606</v>
      </c>
      <c r="E727" t="s">
        <v>2706</v>
      </c>
      <c r="F727" t="s">
        <v>2721</v>
      </c>
      <c r="G727" t="s">
        <v>1887</v>
      </c>
      <c r="H727" t="s">
        <v>3209</v>
      </c>
      <c r="I727" t="s">
        <v>2720</v>
      </c>
      <c r="J727" t="s">
        <v>1887</v>
      </c>
      <c r="K727">
        <v>4</v>
      </c>
      <c r="L727" t="s">
        <v>6</v>
      </c>
      <c r="M727" t="s">
        <v>2704</v>
      </c>
      <c r="N727" t="s">
        <v>6178</v>
      </c>
      <c r="O727" t="s">
        <v>6180</v>
      </c>
    </row>
    <row r="728" spans="1:15" x14ac:dyDescent="0.25">
      <c r="A728" t="s">
        <v>693</v>
      </c>
      <c r="B728" t="s">
        <v>4625</v>
      </c>
      <c r="C728">
        <v>22036777</v>
      </c>
      <c r="D728" t="s">
        <v>4626</v>
      </c>
      <c r="E728" t="s">
        <v>694</v>
      </c>
      <c r="F728" t="s">
        <v>2721</v>
      </c>
      <c r="G728" t="s">
        <v>1887</v>
      </c>
      <c r="H728" t="s">
        <v>2994</v>
      </c>
      <c r="I728" t="s">
        <v>1887</v>
      </c>
      <c r="J728" t="s">
        <v>1887</v>
      </c>
      <c r="K728">
        <v>48</v>
      </c>
      <c r="L728" t="s">
        <v>6</v>
      </c>
      <c r="M728" t="s">
        <v>692</v>
      </c>
      <c r="N728" t="s">
        <v>6178</v>
      </c>
      <c r="O728" t="s">
        <v>6180</v>
      </c>
    </row>
    <row r="729" spans="1:15" x14ac:dyDescent="0.25">
      <c r="A729" t="s">
        <v>696</v>
      </c>
      <c r="B729" t="s">
        <v>3607</v>
      </c>
      <c r="C729">
        <v>22042962</v>
      </c>
      <c r="D729" t="s">
        <v>3608</v>
      </c>
      <c r="E729" t="s">
        <v>697</v>
      </c>
      <c r="F729" t="s">
        <v>2721</v>
      </c>
      <c r="G729" t="s">
        <v>1887</v>
      </c>
      <c r="H729" t="s">
        <v>3210</v>
      </c>
      <c r="I729" t="s">
        <v>2720</v>
      </c>
      <c r="J729" t="s">
        <v>1887</v>
      </c>
      <c r="K729">
        <v>63</v>
      </c>
      <c r="L729" t="s">
        <v>6</v>
      </c>
      <c r="M729" t="s">
        <v>695</v>
      </c>
      <c r="N729" t="s">
        <v>6178</v>
      </c>
      <c r="O729" t="s">
        <v>6180</v>
      </c>
    </row>
    <row r="730" spans="1:15" x14ac:dyDescent="0.25">
      <c r="A730" t="s">
        <v>2673</v>
      </c>
      <c r="B730" t="s">
        <v>4627</v>
      </c>
      <c r="C730">
        <v>22094935</v>
      </c>
      <c r="D730" t="s">
        <v>4628</v>
      </c>
      <c r="E730" t="s">
        <v>2674</v>
      </c>
      <c r="F730" t="s">
        <v>2721</v>
      </c>
      <c r="G730" t="s">
        <v>1887</v>
      </c>
      <c r="H730" t="s">
        <v>2995</v>
      </c>
      <c r="I730" t="s">
        <v>1887</v>
      </c>
      <c r="J730" t="s">
        <v>1887</v>
      </c>
      <c r="K730">
        <v>93</v>
      </c>
      <c r="L730" t="s">
        <v>6</v>
      </c>
      <c r="M730" t="s">
        <v>2672</v>
      </c>
      <c r="N730" t="s">
        <v>6178</v>
      </c>
      <c r="O730" t="s">
        <v>6180</v>
      </c>
    </row>
    <row r="731" spans="1:15" x14ac:dyDescent="0.25">
      <c r="A731" t="s">
        <v>699</v>
      </c>
      <c r="B731" t="s">
        <v>4629</v>
      </c>
      <c r="C731">
        <v>22174705</v>
      </c>
      <c r="D731" t="s">
        <v>4630</v>
      </c>
      <c r="E731" t="s">
        <v>700</v>
      </c>
      <c r="F731" t="s">
        <v>2721</v>
      </c>
      <c r="G731" t="s">
        <v>1887</v>
      </c>
      <c r="H731" t="s">
        <v>700</v>
      </c>
      <c r="I731" t="s">
        <v>1887</v>
      </c>
      <c r="J731" t="s">
        <v>1887</v>
      </c>
      <c r="K731">
        <v>23</v>
      </c>
      <c r="L731" t="s">
        <v>6</v>
      </c>
      <c r="M731" t="s">
        <v>698</v>
      </c>
      <c r="N731" t="s">
        <v>6178</v>
      </c>
      <c r="O731" t="s">
        <v>6180</v>
      </c>
    </row>
    <row r="732" spans="1:15" x14ac:dyDescent="0.25">
      <c r="A732" t="s">
        <v>1331</v>
      </c>
      <c r="B732" t="s">
        <v>3609</v>
      </c>
      <c r="C732">
        <v>22464999</v>
      </c>
      <c r="D732" t="s">
        <v>3610</v>
      </c>
      <c r="E732" t="s">
        <v>1332</v>
      </c>
      <c r="F732" t="s">
        <v>2721</v>
      </c>
      <c r="G732" t="s">
        <v>1887</v>
      </c>
      <c r="H732" t="s">
        <v>3211</v>
      </c>
      <c r="I732" t="s">
        <v>2720</v>
      </c>
      <c r="J732" t="s">
        <v>1887</v>
      </c>
      <c r="K732">
        <v>15</v>
      </c>
      <c r="L732" t="s">
        <v>6</v>
      </c>
      <c r="M732" t="s">
        <v>1330</v>
      </c>
      <c r="N732" t="s">
        <v>6178</v>
      </c>
      <c r="O732" t="s">
        <v>6180</v>
      </c>
    </row>
    <row r="733" spans="1:15" x14ac:dyDescent="0.25">
      <c r="A733" t="s">
        <v>702</v>
      </c>
      <c r="B733" t="s">
        <v>5123</v>
      </c>
      <c r="C733">
        <v>22984549</v>
      </c>
      <c r="D733" t="s">
        <v>5124</v>
      </c>
      <c r="E733" t="s">
        <v>703</v>
      </c>
      <c r="F733" t="s">
        <v>2721</v>
      </c>
      <c r="G733" t="s">
        <v>1887</v>
      </c>
      <c r="H733" t="s">
        <v>3140</v>
      </c>
      <c r="I733" t="s">
        <v>1887</v>
      </c>
      <c r="J733" t="s">
        <v>1887</v>
      </c>
      <c r="K733">
        <v>36</v>
      </c>
      <c r="L733" t="s">
        <v>36</v>
      </c>
      <c r="M733" t="s">
        <v>701</v>
      </c>
      <c r="N733" t="s">
        <v>6178</v>
      </c>
      <c r="O733" t="s">
        <v>6183</v>
      </c>
    </row>
    <row r="734" spans="1:15" x14ac:dyDescent="0.25">
      <c r="A734" t="s">
        <v>705</v>
      </c>
      <c r="B734" t="s">
        <v>4631</v>
      </c>
      <c r="C734">
        <v>23235612</v>
      </c>
      <c r="D734" t="s">
        <v>4632</v>
      </c>
      <c r="E734" t="s">
        <v>706</v>
      </c>
      <c r="F734" t="s">
        <v>2721</v>
      </c>
      <c r="G734" t="s">
        <v>1887</v>
      </c>
      <c r="H734" t="s">
        <v>706</v>
      </c>
      <c r="I734" t="s">
        <v>1887</v>
      </c>
      <c r="J734" t="s">
        <v>1887</v>
      </c>
      <c r="K734">
        <v>25</v>
      </c>
      <c r="L734" t="s">
        <v>6</v>
      </c>
      <c r="M734" t="s">
        <v>704</v>
      </c>
      <c r="N734" t="s">
        <v>6178</v>
      </c>
      <c r="O734" t="s">
        <v>6180</v>
      </c>
    </row>
    <row r="735" spans="1:15" x14ac:dyDescent="0.25">
      <c r="A735" t="s">
        <v>1337</v>
      </c>
      <c r="B735" t="s">
        <v>3427</v>
      </c>
      <c r="C735">
        <v>23386529</v>
      </c>
      <c r="D735" t="s">
        <v>3428</v>
      </c>
      <c r="E735" t="s">
        <v>1338</v>
      </c>
      <c r="F735" t="s">
        <v>2721</v>
      </c>
      <c r="G735" t="s">
        <v>1887</v>
      </c>
      <c r="H735" t="s">
        <v>3257</v>
      </c>
      <c r="I735" t="s">
        <v>2720</v>
      </c>
      <c r="J735" t="s">
        <v>1887</v>
      </c>
      <c r="K735">
        <v>42</v>
      </c>
      <c r="L735" t="s">
        <v>2721</v>
      </c>
      <c r="M735" t="s">
        <v>1336</v>
      </c>
      <c r="N735" t="s">
        <v>6178</v>
      </c>
      <c r="O735" t="s">
        <v>2721</v>
      </c>
    </row>
    <row r="736" spans="1:15" x14ac:dyDescent="0.25">
      <c r="A736" t="s">
        <v>2707</v>
      </c>
      <c r="B736" t="s">
        <v>3611</v>
      </c>
      <c r="C736">
        <v>24292602</v>
      </c>
      <c r="D736" t="s">
        <v>3612</v>
      </c>
      <c r="E736" t="s">
        <v>2708</v>
      </c>
      <c r="F736" t="s">
        <v>2720</v>
      </c>
      <c r="G736" t="s">
        <v>1887</v>
      </c>
      <c r="H736" t="s">
        <v>3214</v>
      </c>
      <c r="I736" t="s">
        <v>2720</v>
      </c>
      <c r="J736" t="s">
        <v>1887</v>
      </c>
      <c r="K736">
        <v>91</v>
      </c>
      <c r="L736" t="s">
        <v>6</v>
      </c>
      <c r="M736" t="s">
        <v>376</v>
      </c>
      <c r="N736" t="s">
        <v>6178</v>
      </c>
      <c r="O736" t="s">
        <v>6180</v>
      </c>
    </row>
    <row r="737" spans="1:15" x14ac:dyDescent="0.25">
      <c r="A737" t="s">
        <v>1355</v>
      </c>
      <c r="B737" t="s">
        <v>3763</v>
      </c>
      <c r="C737">
        <v>24634615</v>
      </c>
      <c r="D737" t="s">
        <v>3764</v>
      </c>
      <c r="E737" t="s">
        <v>1356</v>
      </c>
      <c r="F737" t="s">
        <v>2721</v>
      </c>
      <c r="G737" t="s">
        <v>2720</v>
      </c>
      <c r="H737" t="s">
        <v>3348</v>
      </c>
      <c r="I737" t="s">
        <v>2720</v>
      </c>
      <c r="J737" t="s">
        <v>1887</v>
      </c>
      <c r="K737">
        <v>13</v>
      </c>
      <c r="L737" t="s">
        <v>36</v>
      </c>
      <c r="M737" t="s">
        <v>1354</v>
      </c>
      <c r="N737" t="s">
        <v>6178</v>
      </c>
      <c r="O737" t="s">
        <v>2721</v>
      </c>
    </row>
    <row r="738" spans="1:15" x14ac:dyDescent="0.25">
      <c r="A738" t="s">
        <v>708</v>
      </c>
      <c r="B738" t="s">
        <v>4633</v>
      </c>
      <c r="C738">
        <v>24800440</v>
      </c>
      <c r="D738" t="s">
        <v>4634</v>
      </c>
      <c r="E738" t="s">
        <v>709</v>
      </c>
      <c r="F738" t="s">
        <v>2721</v>
      </c>
      <c r="G738" t="s">
        <v>1887</v>
      </c>
      <c r="H738" t="s">
        <v>2996</v>
      </c>
      <c r="I738" t="s">
        <v>1887</v>
      </c>
      <c r="J738" t="s">
        <v>1887</v>
      </c>
      <c r="K738">
        <v>19</v>
      </c>
      <c r="L738" t="s">
        <v>6</v>
      </c>
      <c r="M738" t="s">
        <v>707</v>
      </c>
      <c r="N738" t="s">
        <v>6178</v>
      </c>
      <c r="O738" t="s">
        <v>6180</v>
      </c>
    </row>
    <row r="739" spans="1:15" x14ac:dyDescent="0.25">
      <c r="A739" t="s">
        <v>711</v>
      </c>
      <c r="B739" t="s">
        <v>4635</v>
      </c>
      <c r="C739">
        <v>24851987</v>
      </c>
      <c r="D739" t="s">
        <v>4636</v>
      </c>
      <c r="E739" t="s">
        <v>712</v>
      </c>
      <c r="F739" t="s">
        <v>2721</v>
      </c>
      <c r="G739" t="s">
        <v>1887</v>
      </c>
      <c r="H739" t="s">
        <v>2997</v>
      </c>
      <c r="I739" t="s">
        <v>1887</v>
      </c>
      <c r="J739" t="s">
        <v>1887</v>
      </c>
      <c r="K739">
        <v>24</v>
      </c>
      <c r="L739" t="s">
        <v>6</v>
      </c>
      <c r="M739" t="s">
        <v>710</v>
      </c>
      <c r="N739" t="s">
        <v>6178</v>
      </c>
      <c r="O739" t="s">
        <v>6180</v>
      </c>
    </row>
    <row r="740" spans="1:15" x14ac:dyDescent="0.25">
      <c r="A740" t="s">
        <v>714</v>
      </c>
      <c r="B740" t="s">
        <v>4967</v>
      </c>
      <c r="C740">
        <v>25134218</v>
      </c>
      <c r="D740" t="s">
        <v>4968</v>
      </c>
      <c r="E740" t="s">
        <v>715</v>
      </c>
      <c r="F740" t="s">
        <v>2721</v>
      </c>
      <c r="G740" t="s">
        <v>1887</v>
      </c>
      <c r="H740" t="s">
        <v>3098</v>
      </c>
      <c r="I740" t="s">
        <v>1887</v>
      </c>
      <c r="J740" t="s">
        <v>1887</v>
      </c>
      <c r="K740">
        <v>28</v>
      </c>
      <c r="L740" t="s">
        <v>29</v>
      </c>
      <c r="M740" t="s">
        <v>713</v>
      </c>
      <c r="N740" t="s">
        <v>6178</v>
      </c>
      <c r="O740" t="s">
        <v>6182</v>
      </c>
    </row>
    <row r="741" spans="1:15" x14ac:dyDescent="0.25">
      <c r="A741" t="s">
        <v>1370</v>
      </c>
      <c r="B741" t="s">
        <v>4637</v>
      </c>
      <c r="C741">
        <v>25167708</v>
      </c>
      <c r="D741" t="s">
        <v>4638</v>
      </c>
      <c r="E741" t="s">
        <v>1371</v>
      </c>
      <c r="F741" t="s">
        <v>2721</v>
      </c>
      <c r="G741" t="s">
        <v>1887</v>
      </c>
      <c r="H741" t="s">
        <v>2998</v>
      </c>
      <c r="I741" t="s">
        <v>1887</v>
      </c>
      <c r="J741" t="s">
        <v>1887</v>
      </c>
      <c r="K741">
        <v>15</v>
      </c>
      <c r="L741" t="s">
        <v>6</v>
      </c>
      <c r="M741" t="s">
        <v>1369</v>
      </c>
      <c r="N741" t="s">
        <v>6178</v>
      </c>
      <c r="O741" t="s">
        <v>6180</v>
      </c>
    </row>
    <row r="742" spans="1:15" x14ac:dyDescent="0.25">
      <c r="A742" t="s">
        <v>181</v>
      </c>
      <c r="B742" t="s">
        <v>4639</v>
      </c>
      <c r="C742">
        <v>25377826</v>
      </c>
      <c r="D742" t="s">
        <v>4640</v>
      </c>
      <c r="E742" t="s">
        <v>182</v>
      </c>
      <c r="F742" t="s">
        <v>2721</v>
      </c>
      <c r="G742" t="s">
        <v>1887</v>
      </c>
      <c r="H742" t="s">
        <v>2999</v>
      </c>
      <c r="I742" t="s">
        <v>1887</v>
      </c>
      <c r="J742" t="s">
        <v>1887</v>
      </c>
      <c r="K742">
        <v>14</v>
      </c>
      <c r="L742" t="s">
        <v>6</v>
      </c>
      <c r="M742" t="s">
        <v>180</v>
      </c>
      <c r="N742" t="s">
        <v>6178</v>
      </c>
      <c r="O742" t="s">
        <v>6180</v>
      </c>
    </row>
    <row r="743" spans="1:15" x14ac:dyDescent="0.25">
      <c r="A743" t="s">
        <v>60</v>
      </c>
      <c r="B743" t="s">
        <v>4641</v>
      </c>
      <c r="C743">
        <v>25973551</v>
      </c>
      <c r="D743" t="s">
        <v>4642</v>
      </c>
      <c r="E743" t="s">
        <v>61</v>
      </c>
      <c r="F743" t="s">
        <v>2721</v>
      </c>
      <c r="G743" t="s">
        <v>1887</v>
      </c>
      <c r="H743" t="s">
        <v>3000</v>
      </c>
      <c r="I743" t="s">
        <v>1887</v>
      </c>
      <c r="J743" t="s">
        <v>1887</v>
      </c>
      <c r="K743">
        <v>47</v>
      </c>
      <c r="L743" t="s">
        <v>6</v>
      </c>
      <c r="M743" t="s">
        <v>59</v>
      </c>
      <c r="N743" t="s">
        <v>6178</v>
      </c>
      <c r="O743" t="s">
        <v>6180</v>
      </c>
    </row>
    <row r="744" spans="1:15" x14ac:dyDescent="0.25">
      <c r="A744" t="s">
        <v>595</v>
      </c>
      <c r="B744" t="s">
        <v>4643</v>
      </c>
      <c r="C744">
        <v>26040517</v>
      </c>
      <c r="D744" t="s">
        <v>4644</v>
      </c>
      <c r="E744" t="s">
        <v>596</v>
      </c>
      <c r="F744" t="s">
        <v>2721</v>
      </c>
      <c r="G744" t="s">
        <v>1887</v>
      </c>
      <c r="H744" t="s">
        <v>3001</v>
      </c>
      <c r="I744" t="s">
        <v>1887</v>
      </c>
      <c r="J744" t="s">
        <v>1887</v>
      </c>
      <c r="K744">
        <v>56</v>
      </c>
      <c r="L744" t="s">
        <v>6</v>
      </c>
      <c r="M744" t="s">
        <v>594</v>
      </c>
      <c r="N744" t="s">
        <v>6178</v>
      </c>
      <c r="O744" t="s">
        <v>6180</v>
      </c>
    </row>
    <row r="745" spans="1:15" x14ac:dyDescent="0.25">
      <c r="A745" t="s">
        <v>126</v>
      </c>
      <c r="B745" t="s">
        <v>3971</v>
      </c>
      <c r="C745">
        <v>26272902</v>
      </c>
      <c r="D745" t="s">
        <v>3972</v>
      </c>
      <c r="E745" t="s">
        <v>127</v>
      </c>
      <c r="F745" t="s">
        <v>2721</v>
      </c>
      <c r="G745" t="s">
        <v>1887</v>
      </c>
      <c r="H745" t="s">
        <v>127</v>
      </c>
      <c r="I745" t="s">
        <v>1887</v>
      </c>
      <c r="J745" t="s">
        <v>1887</v>
      </c>
      <c r="K745">
        <v>24</v>
      </c>
      <c r="L745" t="s">
        <v>2721</v>
      </c>
      <c r="M745" t="s">
        <v>125</v>
      </c>
      <c r="N745" t="s">
        <v>6178</v>
      </c>
      <c r="O745" t="s">
        <v>2721</v>
      </c>
    </row>
    <row r="746" spans="1:15" x14ac:dyDescent="0.25">
      <c r="A746" t="s">
        <v>449</v>
      </c>
      <c r="B746" t="s">
        <v>4645</v>
      </c>
      <c r="C746">
        <v>26401354</v>
      </c>
      <c r="D746" t="s">
        <v>4646</v>
      </c>
      <c r="E746" t="s">
        <v>450</v>
      </c>
      <c r="F746" t="s">
        <v>2721</v>
      </c>
      <c r="G746" t="s">
        <v>1887</v>
      </c>
      <c r="H746" t="s">
        <v>450</v>
      </c>
      <c r="I746" t="s">
        <v>1887</v>
      </c>
      <c r="J746" t="s">
        <v>1887</v>
      </c>
      <c r="K746">
        <v>46</v>
      </c>
      <c r="L746" t="s">
        <v>6</v>
      </c>
      <c r="M746" t="s">
        <v>448</v>
      </c>
      <c r="N746" t="s">
        <v>6178</v>
      </c>
      <c r="O746" t="s">
        <v>6180</v>
      </c>
    </row>
    <row r="747" spans="1:15" x14ac:dyDescent="0.25">
      <c r="A747" s="4" t="s">
        <v>1512</v>
      </c>
      <c r="B747" t="s">
        <v>3719</v>
      </c>
      <c r="C747">
        <v>26566950</v>
      </c>
      <c r="D747" t="s">
        <v>3720</v>
      </c>
      <c r="E747" s="4" t="s">
        <v>1513</v>
      </c>
      <c r="F747" s="4" t="s">
        <v>2720</v>
      </c>
      <c r="G747" t="s">
        <v>1887</v>
      </c>
      <c r="H747" s="4" t="s">
        <v>3362</v>
      </c>
      <c r="I747" s="4" t="s">
        <v>2720</v>
      </c>
      <c r="J747" s="4" t="s">
        <v>1887</v>
      </c>
      <c r="K747" s="4">
        <v>26</v>
      </c>
      <c r="L747" s="4" t="s">
        <v>29</v>
      </c>
      <c r="M747" s="4" t="s">
        <v>1511</v>
      </c>
      <c r="N747" t="s">
        <v>6178</v>
      </c>
      <c r="O747" t="s">
        <v>6182</v>
      </c>
    </row>
    <row r="748" spans="1:15" x14ac:dyDescent="0.25">
      <c r="A748" t="s">
        <v>1583</v>
      </c>
      <c r="B748" t="s">
        <v>3613</v>
      </c>
      <c r="C748">
        <v>26591720</v>
      </c>
      <c r="D748" t="s">
        <v>3614</v>
      </c>
      <c r="E748" t="s">
        <v>1584</v>
      </c>
      <c r="F748" t="s">
        <v>2721</v>
      </c>
      <c r="G748" t="s">
        <v>1887</v>
      </c>
      <c r="H748" t="s">
        <v>3215</v>
      </c>
      <c r="I748" t="s">
        <v>2720</v>
      </c>
      <c r="J748" t="s">
        <v>1887</v>
      </c>
      <c r="K748">
        <v>16</v>
      </c>
      <c r="L748" t="s">
        <v>6</v>
      </c>
      <c r="M748" t="s">
        <v>1582</v>
      </c>
      <c r="N748" t="s">
        <v>6178</v>
      </c>
      <c r="O748" t="s">
        <v>6180</v>
      </c>
    </row>
    <row r="749" spans="1:15" x14ac:dyDescent="0.25">
      <c r="A749" t="s">
        <v>1592</v>
      </c>
      <c r="B749" t="s">
        <v>4647</v>
      </c>
      <c r="C749">
        <v>26741537</v>
      </c>
      <c r="D749" t="s">
        <v>4648</v>
      </c>
      <c r="E749" t="s">
        <v>1593</v>
      </c>
      <c r="F749" t="s">
        <v>2721</v>
      </c>
      <c r="G749" t="s">
        <v>1887</v>
      </c>
      <c r="H749" t="s">
        <v>3002</v>
      </c>
      <c r="I749" t="s">
        <v>1887</v>
      </c>
      <c r="J749" t="s">
        <v>1887</v>
      </c>
      <c r="K749">
        <v>75</v>
      </c>
      <c r="L749" t="s">
        <v>6</v>
      </c>
      <c r="M749" t="s">
        <v>1591</v>
      </c>
      <c r="N749" t="s">
        <v>6178</v>
      </c>
      <c r="O749" t="s">
        <v>6180</v>
      </c>
    </row>
    <row r="750" spans="1:15" x14ac:dyDescent="0.25">
      <c r="A750" t="s">
        <v>1385</v>
      </c>
      <c r="B750" t="s">
        <v>4649</v>
      </c>
      <c r="C750">
        <v>26748414</v>
      </c>
      <c r="D750" t="s">
        <v>4650</v>
      </c>
      <c r="E750" t="s">
        <v>1386</v>
      </c>
      <c r="F750" t="s">
        <v>2721</v>
      </c>
      <c r="G750" t="s">
        <v>1887</v>
      </c>
      <c r="H750" t="s">
        <v>1386</v>
      </c>
      <c r="I750" t="s">
        <v>1887</v>
      </c>
      <c r="J750" t="s">
        <v>1887</v>
      </c>
      <c r="K750">
        <v>28</v>
      </c>
      <c r="L750" t="s">
        <v>6</v>
      </c>
      <c r="M750" t="s">
        <v>1384</v>
      </c>
      <c r="N750" t="s">
        <v>6178</v>
      </c>
      <c r="O750" t="s">
        <v>6180</v>
      </c>
    </row>
    <row r="751" spans="1:15" x14ac:dyDescent="0.25">
      <c r="A751" t="s">
        <v>1523</v>
      </c>
      <c r="B751" t="s">
        <v>3973</v>
      </c>
      <c r="C751">
        <v>26896208</v>
      </c>
      <c r="D751" t="s">
        <v>3974</v>
      </c>
      <c r="E751" t="s">
        <v>1524</v>
      </c>
      <c r="F751" t="s">
        <v>2721</v>
      </c>
      <c r="G751" t="s">
        <v>1887</v>
      </c>
      <c r="H751" t="s">
        <v>1524</v>
      </c>
      <c r="I751" t="s">
        <v>1887</v>
      </c>
      <c r="J751" t="s">
        <v>1887</v>
      </c>
      <c r="K751">
        <v>19</v>
      </c>
      <c r="L751" t="s">
        <v>2721</v>
      </c>
      <c r="M751" t="s">
        <v>1522</v>
      </c>
      <c r="N751" t="s">
        <v>6178</v>
      </c>
      <c r="O751" t="s">
        <v>2721</v>
      </c>
    </row>
    <row r="752" spans="1:15" x14ac:dyDescent="0.25">
      <c r="A752" t="s">
        <v>1387</v>
      </c>
      <c r="B752" t="s">
        <v>4651</v>
      </c>
      <c r="C752">
        <v>26952136</v>
      </c>
      <c r="D752" t="s">
        <v>4652</v>
      </c>
      <c r="E752" t="s">
        <v>1388</v>
      </c>
      <c r="F752" t="s">
        <v>2721</v>
      </c>
      <c r="G752" t="s">
        <v>1887</v>
      </c>
      <c r="H752" t="s">
        <v>3003</v>
      </c>
      <c r="I752" t="s">
        <v>1887</v>
      </c>
      <c r="J752" t="s">
        <v>1887</v>
      </c>
      <c r="K752">
        <v>15</v>
      </c>
      <c r="L752" t="s">
        <v>6</v>
      </c>
      <c r="M752" t="s">
        <v>180</v>
      </c>
      <c r="N752" t="s">
        <v>6178</v>
      </c>
      <c r="O752" t="s">
        <v>6180</v>
      </c>
    </row>
    <row r="753" spans="1:15" x14ac:dyDescent="0.25">
      <c r="A753" t="s">
        <v>1616</v>
      </c>
      <c r="B753" t="s">
        <v>4653</v>
      </c>
      <c r="C753">
        <v>27107897</v>
      </c>
      <c r="D753" t="s">
        <v>4654</v>
      </c>
      <c r="E753" t="s">
        <v>1617</v>
      </c>
      <c r="F753" t="s">
        <v>2721</v>
      </c>
      <c r="G753" t="s">
        <v>1887</v>
      </c>
      <c r="H753" t="s">
        <v>1617</v>
      </c>
      <c r="I753" t="s">
        <v>1887</v>
      </c>
      <c r="J753" t="s">
        <v>1887</v>
      </c>
      <c r="K753">
        <v>70</v>
      </c>
      <c r="L753" t="s">
        <v>6</v>
      </c>
      <c r="M753" t="s">
        <v>1615</v>
      </c>
      <c r="N753" t="s">
        <v>6178</v>
      </c>
      <c r="O753" t="s">
        <v>6180</v>
      </c>
    </row>
    <row r="754" spans="1:15" x14ac:dyDescent="0.25">
      <c r="A754" t="s">
        <v>1393</v>
      </c>
      <c r="B754" t="s">
        <v>4655</v>
      </c>
      <c r="C754">
        <v>27178161</v>
      </c>
      <c r="D754" t="s">
        <v>4656</v>
      </c>
      <c r="E754" t="s">
        <v>1394</v>
      </c>
      <c r="F754" t="s">
        <v>2721</v>
      </c>
      <c r="G754" t="s">
        <v>1887</v>
      </c>
      <c r="H754" t="s">
        <v>1394</v>
      </c>
      <c r="I754" t="s">
        <v>1887</v>
      </c>
      <c r="J754" t="s">
        <v>1887</v>
      </c>
      <c r="K754">
        <v>40</v>
      </c>
      <c r="L754" t="s">
        <v>6</v>
      </c>
      <c r="M754" t="s">
        <v>1392</v>
      </c>
      <c r="N754" t="s">
        <v>6178</v>
      </c>
      <c r="O754" t="s">
        <v>6180</v>
      </c>
    </row>
    <row r="755" spans="1:15" x14ac:dyDescent="0.25">
      <c r="A755" t="s">
        <v>955</v>
      </c>
      <c r="B755" t="s">
        <v>4657</v>
      </c>
      <c r="C755">
        <v>27215958</v>
      </c>
      <c r="D755" t="s">
        <v>4658</v>
      </c>
      <c r="E755" t="s">
        <v>956</v>
      </c>
      <c r="F755" t="s">
        <v>2721</v>
      </c>
      <c r="G755" t="s">
        <v>1887</v>
      </c>
      <c r="H755" t="s">
        <v>3004</v>
      </c>
      <c r="I755" t="s">
        <v>1887</v>
      </c>
      <c r="J755" t="s">
        <v>1887</v>
      </c>
      <c r="K755">
        <v>10</v>
      </c>
      <c r="L755" t="s">
        <v>6</v>
      </c>
      <c r="M755" t="s">
        <v>3</v>
      </c>
      <c r="N755" t="s">
        <v>6178</v>
      </c>
      <c r="O755" t="s">
        <v>6180</v>
      </c>
    </row>
    <row r="756" spans="1:15" x14ac:dyDescent="0.25">
      <c r="A756" t="s">
        <v>1396</v>
      </c>
      <c r="B756" t="s">
        <v>5203</v>
      </c>
      <c r="C756">
        <v>27247967</v>
      </c>
      <c r="D756" t="s">
        <v>5204</v>
      </c>
      <c r="E756" t="s">
        <v>1397</v>
      </c>
      <c r="F756" t="s">
        <v>2721</v>
      </c>
      <c r="G756" t="s">
        <v>1887</v>
      </c>
      <c r="H756" t="s">
        <v>1397</v>
      </c>
      <c r="I756" t="s">
        <v>1887</v>
      </c>
      <c r="J756" t="s">
        <v>1887</v>
      </c>
      <c r="K756">
        <v>23</v>
      </c>
      <c r="L756" t="s">
        <v>22</v>
      </c>
      <c r="M756" t="s">
        <v>1395</v>
      </c>
      <c r="N756" t="s">
        <v>6178</v>
      </c>
      <c r="O756" t="s">
        <v>6180</v>
      </c>
    </row>
    <row r="757" spans="1:15" x14ac:dyDescent="0.25">
      <c r="A757" t="s">
        <v>1619</v>
      </c>
      <c r="B757" t="s">
        <v>4659</v>
      </c>
      <c r="C757">
        <v>27253265</v>
      </c>
      <c r="D757" t="s">
        <v>4660</v>
      </c>
      <c r="E757" t="s">
        <v>1620</v>
      </c>
      <c r="F757" t="s">
        <v>2721</v>
      </c>
      <c r="G757" t="s">
        <v>1887</v>
      </c>
      <c r="H757" t="s">
        <v>3005</v>
      </c>
      <c r="I757" t="s">
        <v>1887</v>
      </c>
      <c r="J757" t="s">
        <v>1887</v>
      </c>
      <c r="K757">
        <v>50</v>
      </c>
      <c r="L757" t="s">
        <v>6</v>
      </c>
      <c r="M757" t="s">
        <v>1618</v>
      </c>
      <c r="N757" t="s">
        <v>6178</v>
      </c>
      <c r="O757" t="s">
        <v>6180</v>
      </c>
    </row>
    <row r="758" spans="1:15" x14ac:dyDescent="0.25">
      <c r="A758" t="s">
        <v>1399</v>
      </c>
      <c r="B758" t="s">
        <v>3615</v>
      </c>
      <c r="C758">
        <v>27253298</v>
      </c>
      <c r="D758" t="s">
        <v>3616</v>
      </c>
      <c r="E758" t="s">
        <v>1400</v>
      </c>
      <c r="F758" t="s">
        <v>2721</v>
      </c>
      <c r="G758" t="s">
        <v>1887</v>
      </c>
      <c r="H758" t="s">
        <v>3216</v>
      </c>
      <c r="I758" t="s">
        <v>2720</v>
      </c>
      <c r="J758" t="s">
        <v>1887</v>
      </c>
      <c r="K758">
        <v>19</v>
      </c>
      <c r="L758" t="s">
        <v>6</v>
      </c>
      <c r="M758" t="s">
        <v>1398</v>
      </c>
      <c r="N758" t="s">
        <v>6178</v>
      </c>
      <c r="O758" t="s">
        <v>6180</v>
      </c>
    </row>
    <row r="759" spans="1:15" x14ac:dyDescent="0.25">
      <c r="A759" t="s">
        <v>1607</v>
      </c>
      <c r="B759" t="s">
        <v>3617</v>
      </c>
      <c r="C759">
        <v>27344065</v>
      </c>
      <c r="D759" t="s">
        <v>3618</v>
      </c>
      <c r="E759" t="s">
        <v>1608</v>
      </c>
      <c r="F759" t="s">
        <v>2721</v>
      </c>
      <c r="G759" t="s">
        <v>1887</v>
      </c>
      <c r="H759" t="s">
        <v>3217</v>
      </c>
      <c r="I759" t="s">
        <v>2720</v>
      </c>
      <c r="J759" t="s">
        <v>1887</v>
      </c>
      <c r="K759">
        <v>117</v>
      </c>
      <c r="L759" t="s">
        <v>6</v>
      </c>
      <c r="M759" t="s">
        <v>1606</v>
      </c>
      <c r="N759" t="s">
        <v>6178</v>
      </c>
      <c r="O759" t="s">
        <v>6180</v>
      </c>
    </row>
    <row r="760" spans="1:15" x14ac:dyDescent="0.25">
      <c r="A760" t="s">
        <v>1624</v>
      </c>
      <c r="B760" t="s">
        <v>3765</v>
      </c>
      <c r="C760">
        <v>27344418</v>
      </c>
      <c r="D760" t="s">
        <v>3766</v>
      </c>
      <c r="E760" t="s">
        <v>1625</v>
      </c>
      <c r="F760" t="s">
        <v>2721</v>
      </c>
      <c r="G760" t="s">
        <v>2720</v>
      </c>
      <c r="H760" t="s">
        <v>3141</v>
      </c>
      <c r="I760" t="s">
        <v>2720</v>
      </c>
      <c r="J760" t="s">
        <v>1887</v>
      </c>
      <c r="K760">
        <v>63</v>
      </c>
      <c r="L760" t="s">
        <v>36</v>
      </c>
      <c r="M760" t="s">
        <v>1623</v>
      </c>
      <c r="N760" t="s">
        <v>6178</v>
      </c>
      <c r="O760" t="s">
        <v>2721</v>
      </c>
    </row>
    <row r="761" spans="1:15" x14ac:dyDescent="0.25">
      <c r="A761" t="s">
        <v>1402</v>
      </c>
      <c r="B761" t="s">
        <v>4661</v>
      </c>
      <c r="C761">
        <v>27458931</v>
      </c>
      <c r="D761" t="s">
        <v>4662</v>
      </c>
      <c r="E761" t="s">
        <v>1403</v>
      </c>
      <c r="F761" t="s">
        <v>2721</v>
      </c>
      <c r="G761" t="s">
        <v>2720</v>
      </c>
      <c r="H761" t="s">
        <v>1403</v>
      </c>
      <c r="I761" t="s">
        <v>1887</v>
      </c>
      <c r="J761" t="s">
        <v>1887</v>
      </c>
      <c r="K761">
        <v>21</v>
      </c>
      <c r="L761" t="s">
        <v>6</v>
      </c>
      <c r="M761" t="s">
        <v>1401</v>
      </c>
      <c r="N761" t="s">
        <v>6178</v>
      </c>
      <c r="O761" t="s">
        <v>2721</v>
      </c>
    </row>
    <row r="762" spans="1:15" x14ac:dyDescent="0.25">
      <c r="A762" t="s">
        <v>1627</v>
      </c>
      <c r="B762" t="s">
        <v>4663</v>
      </c>
      <c r="C762">
        <v>27676626</v>
      </c>
      <c r="D762" t="s">
        <v>4664</v>
      </c>
      <c r="E762" t="s">
        <v>1628</v>
      </c>
      <c r="F762" t="s">
        <v>2721</v>
      </c>
      <c r="G762" t="s">
        <v>1887</v>
      </c>
      <c r="H762" t="s">
        <v>3006</v>
      </c>
      <c r="I762" t="s">
        <v>1887</v>
      </c>
      <c r="J762" t="s">
        <v>1887</v>
      </c>
      <c r="K762">
        <v>116</v>
      </c>
      <c r="L762" t="s">
        <v>6</v>
      </c>
      <c r="M762" t="s">
        <v>1626</v>
      </c>
      <c r="N762" t="s">
        <v>6178</v>
      </c>
      <c r="O762" t="s">
        <v>6180</v>
      </c>
    </row>
    <row r="763" spans="1:15" x14ac:dyDescent="0.25">
      <c r="A763" t="s">
        <v>1408</v>
      </c>
      <c r="B763" t="s">
        <v>4665</v>
      </c>
      <c r="C763">
        <v>27776018</v>
      </c>
      <c r="D763" t="s">
        <v>4666</v>
      </c>
      <c r="E763" t="s">
        <v>1409</v>
      </c>
      <c r="F763" t="s">
        <v>2721</v>
      </c>
      <c r="G763" t="s">
        <v>1887</v>
      </c>
      <c r="H763" t="s">
        <v>3007</v>
      </c>
      <c r="I763" t="s">
        <v>1887</v>
      </c>
      <c r="J763" t="s">
        <v>1887</v>
      </c>
      <c r="K763">
        <v>18</v>
      </c>
      <c r="L763" t="s">
        <v>6</v>
      </c>
      <c r="M763" t="s">
        <v>1407</v>
      </c>
      <c r="N763" t="s">
        <v>6178</v>
      </c>
      <c r="O763" t="s">
        <v>6180</v>
      </c>
    </row>
    <row r="764" spans="1:15" x14ac:dyDescent="0.25">
      <c r="A764" t="s">
        <v>1630</v>
      </c>
      <c r="B764" t="s">
        <v>3529</v>
      </c>
      <c r="C764">
        <v>27794930</v>
      </c>
      <c r="D764" t="s">
        <v>3530</v>
      </c>
      <c r="E764" t="s">
        <v>1631</v>
      </c>
      <c r="F764" t="s">
        <v>2721</v>
      </c>
      <c r="G764" t="s">
        <v>1887</v>
      </c>
      <c r="H764" s="4" t="s">
        <v>3301</v>
      </c>
      <c r="I764" t="s">
        <v>2720</v>
      </c>
      <c r="J764" t="s">
        <v>2720</v>
      </c>
      <c r="K764">
        <v>83</v>
      </c>
      <c r="L764" t="s">
        <v>6</v>
      </c>
      <c r="M764" t="s">
        <v>1629</v>
      </c>
      <c r="N764" t="s">
        <v>6178</v>
      </c>
      <c r="O764" t="s">
        <v>6180</v>
      </c>
    </row>
    <row r="765" spans="1:15" x14ac:dyDescent="0.25">
      <c r="A765" t="s">
        <v>1417</v>
      </c>
      <c r="B765" t="s">
        <v>4667</v>
      </c>
      <c r="C765">
        <v>28299414</v>
      </c>
      <c r="D765" t="s">
        <v>4668</v>
      </c>
      <c r="E765" t="s">
        <v>1418</v>
      </c>
      <c r="F765" t="s">
        <v>2721</v>
      </c>
      <c r="G765" t="s">
        <v>1887</v>
      </c>
      <c r="H765" t="s">
        <v>3008</v>
      </c>
      <c r="I765" t="s">
        <v>1887</v>
      </c>
      <c r="J765" t="s">
        <v>1887</v>
      </c>
      <c r="K765">
        <v>19</v>
      </c>
      <c r="L765" t="s">
        <v>6</v>
      </c>
      <c r="M765" t="s">
        <v>1416</v>
      </c>
      <c r="N765" t="s">
        <v>6178</v>
      </c>
      <c r="O765" t="s">
        <v>6180</v>
      </c>
    </row>
    <row r="766" spans="1:15" x14ac:dyDescent="0.25">
      <c r="A766" t="s">
        <v>1633</v>
      </c>
      <c r="B766" t="s">
        <v>3429</v>
      </c>
      <c r="C766">
        <v>28629665</v>
      </c>
      <c r="D766" t="s">
        <v>3430</v>
      </c>
      <c r="E766" t="s">
        <v>1634</v>
      </c>
      <c r="F766" t="s">
        <v>2721</v>
      </c>
      <c r="G766" t="s">
        <v>1887</v>
      </c>
      <c r="H766" t="s">
        <v>3258</v>
      </c>
      <c r="I766" t="s">
        <v>2720</v>
      </c>
      <c r="J766" t="s">
        <v>1887</v>
      </c>
      <c r="K766">
        <v>30</v>
      </c>
      <c r="L766" t="s">
        <v>2721</v>
      </c>
      <c r="M766" t="s">
        <v>1632</v>
      </c>
      <c r="N766" t="s">
        <v>6178</v>
      </c>
      <c r="O766" t="s">
        <v>2721</v>
      </c>
    </row>
    <row r="767" spans="1:15" x14ac:dyDescent="0.25">
      <c r="A767" t="s">
        <v>1636</v>
      </c>
      <c r="B767" t="s">
        <v>3619</v>
      </c>
      <c r="C767">
        <v>28706254</v>
      </c>
      <c r="D767" t="s">
        <v>3620</v>
      </c>
      <c r="E767" t="s">
        <v>1637</v>
      </c>
      <c r="F767" t="s">
        <v>2721</v>
      </c>
      <c r="G767" t="s">
        <v>1887</v>
      </c>
      <c r="H767" t="s">
        <v>3218</v>
      </c>
      <c r="I767" t="s">
        <v>2720</v>
      </c>
      <c r="J767" t="s">
        <v>1887</v>
      </c>
      <c r="K767">
        <v>131</v>
      </c>
      <c r="L767" t="s">
        <v>6</v>
      </c>
      <c r="M767" t="s">
        <v>1635</v>
      </c>
      <c r="N767" t="s">
        <v>6178</v>
      </c>
      <c r="O767" t="s">
        <v>6180</v>
      </c>
    </row>
    <row r="768" spans="1:15" x14ac:dyDescent="0.25">
      <c r="A768" t="s">
        <v>1423</v>
      </c>
      <c r="B768" t="s">
        <v>3431</v>
      </c>
      <c r="C768">
        <v>28874513</v>
      </c>
      <c r="D768" t="s">
        <v>3432</v>
      </c>
      <c r="E768" t="s">
        <v>1424</v>
      </c>
      <c r="F768" t="s">
        <v>2721</v>
      </c>
      <c r="G768" t="s">
        <v>1887</v>
      </c>
      <c r="H768" t="s">
        <v>3259</v>
      </c>
      <c r="I768" t="s">
        <v>2720</v>
      </c>
      <c r="J768" t="s">
        <v>1887</v>
      </c>
      <c r="K768">
        <v>17</v>
      </c>
      <c r="L768" t="s">
        <v>2721</v>
      </c>
      <c r="M768" t="s">
        <v>1422</v>
      </c>
      <c r="N768" t="s">
        <v>6178</v>
      </c>
      <c r="O768" t="s">
        <v>2721</v>
      </c>
    </row>
    <row r="769" spans="1:15" x14ac:dyDescent="0.25">
      <c r="A769" t="s">
        <v>1580</v>
      </c>
      <c r="B769" t="s">
        <v>5131</v>
      </c>
      <c r="C769">
        <v>28961435</v>
      </c>
      <c r="D769" t="s">
        <v>5132</v>
      </c>
      <c r="E769" t="s">
        <v>1581</v>
      </c>
      <c r="F769" t="s">
        <v>2721</v>
      </c>
      <c r="G769" t="s">
        <v>1887</v>
      </c>
      <c r="H769" t="s">
        <v>3146</v>
      </c>
      <c r="I769" t="s">
        <v>1887</v>
      </c>
      <c r="J769" t="s">
        <v>1887</v>
      </c>
      <c r="K769">
        <v>46</v>
      </c>
      <c r="L769" t="s">
        <v>36</v>
      </c>
      <c r="M769" t="s">
        <v>1579</v>
      </c>
      <c r="N769" t="s">
        <v>6178</v>
      </c>
      <c r="O769" t="s">
        <v>6182</v>
      </c>
    </row>
    <row r="770" spans="1:15" x14ac:dyDescent="0.25">
      <c r="A770" t="s">
        <v>1435</v>
      </c>
      <c r="B770" t="s">
        <v>4669</v>
      </c>
      <c r="C770">
        <v>29761215</v>
      </c>
      <c r="D770" t="s">
        <v>4670</v>
      </c>
      <c r="E770" t="s">
        <v>1436</v>
      </c>
      <c r="F770" t="s">
        <v>2721</v>
      </c>
      <c r="G770" t="s">
        <v>1887</v>
      </c>
      <c r="H770" t="s">
        <v>3009</v>
      </c>
      <c r="I770" t="s">
        <v>1887</v>
      </c>
      <c r="J770" t="s">
        <v>1887</v>
      </c>
      <c r="K770">
        <v>38</v>
      </c>
      <c r="L770" t="s">
        <v>6</v>
      </c>
      <c r="M770" t="s">
        <v>1434</v>
      </c>
      <c r="N770" t="s">
        <v>6178</v>
      </c>
      <c r="O770" t="s">
        <v>6180</v>
      </c>
    </row>
    <row r="771" spans="1:15" x14ac:dyDescent="0.25">
      <c r="A771" t="s">
        <v>1438</v>
      </c>
      <c r="B771" t="s">
        <v>3975</v>
      </c>
      <c r="C771">
        <v>29797408</v>
      </c>
      <c r="D771" t="s">
        <v>3976</v>
      </c>
      <c r="E771" t="s">
        <v>1439</v>
      </c>
      <c r="F771" t="s">
        <v>2721</v>
      </c>
      <c r="G771" t="s">
        <v>2720</v>
      </c>
      <c r="H771" t="s">
        <v>2784</v>
      </c>
      <c r="I771" t="s">
        <v>1887</v>
      </c>
      <c r="J771" t="s">
        <v>1887</v>
      </c>
      <c r="K771">
        <v>15</v>
      </c>
      <c r="L771" t="s">
        <v>2721</v>
      </c>
      <c r="M771" t="s">
        <v>1437</v>
      </c>
      <c r="N771" t="s">
        <v>6178</v>
      </c>
      <c r="O771" t="s">
        <v>2721</v>
      </c>
    </row>
    <row r="772" spans="1:15" x14ac:dyDescent="0.25">
      <c r="A772" t="s">
        <v>1444</v>
      </c>
      <c r="B772" t="s">
        <v>4671</v>
      </c>
      <c r="C772">
        <v>29806733</v>
      </c>
      <c r="D772" t="s">
        <v>4672</v>
      </c>
      <c r="E772" t="s">
        <v>1445</v>
      </c>
      <c r="F772" t="s">
        <v>2721</v>
      </c>
      <c r="G772" t="s">
        <v>1887</v>
      </c>
      <c r="H772" t="s">
        <v>1445</v>
      </c>
      <c r="I772" t="s">
        <v>1887</v>
      </c>
      <c r="J772" t="s">
        <v>1887</v>
      </c>
      <c r="K772">
        <v>31</v>
      </c>
      <c r="L772" t="s">
        <v>6</v>
      </c>
      <c r="M772" t="s">
        <v>1443</v>
      </c>
      <c r="N772" t="s">
        <v>6178</v>
      </c>
      <c r="O772" t="s">
        <v>6180</v>
      </c>
    </row>
    <row r="773" spans="1:15" x14ac:dyDescent="0.25">
      <c r="A773" t="s">
        <v>1447</v>
      </c>
      <c r="B773" t="s">
        <v>3767</v>
      </c>
      <c r="C773">
        <v>29857134</v>
      </c>
      <c r="D773" t="s">
        <v>3768</v>
      </c>
      <c r="E773" t="s">
        <v>1448</v>
      </c>
      <c r="F773" t="s">
        <v>2721</v>
      </c>
      <c r="G773" t="s">
        <v>1887</v>
      </c>
      <c r="H773" t="s">
        <v>3142</v>
      </c>
      <c r="I773" t="s">
        <v>2720</v>
      </c>
      <c r="J773" t="s">
        <v>1887</v>
      </c>
      <c r="K773">
        <v>50</v>
      </c>
      <c r="L773" t="s">
        <v>36</v>
      </c>
      <c r="M773" t="s">
        <v>1446</v>
      </c>
      <c r="N773" t="s">
        <v>6178</v>
      </c>
      <c r="O773" t="s">
        <v>6181</v>
      </c>
    </row>
    <row r="774" spans="1:15" x14ac:dyDescent="0.25">
      <c r="A774" t="s">
        <v>1450</v>
      </c>
      <c r="B774" t="s">
        <v>3977</v>
      </c>
      <c r="C774">
        <v>29911271</v>
      </c>
      <c r="D774" t="s">
        <v>3978</v>
      </c>
      <c r="E774" t="s">
        <v>1451</v>
      </c>
      <c r="F774" t="s">
        <v>2721</v>
      </c>
      <c r="G774" t="s">
        <v>2720</v>
      </c>
      <c r="H774" t="s">
        <v>1451</v>
      </c>
      <c r="I774" t="s">
        <v>1887</v>
      </c>
      <c r="J774" t="s">
        <v>1887</v>
      </c>
      <c r="K774">
        <v>16</v>
      </c>
      <c r="L774" t="s">
        <v>2721</v>
      </c>
      <c r="M774" t="s">
        <v>1449</v>
      </c>
      <c r="N774" t="s">
        <v>6178</v>
      </c>
      <c r="O774" t="s">
        <v>2721</v>
      </c>
    </row>
    <row r="775" spans="1:15" x14ac:dyDescent="0.25">
      <c r="A775" t="s">
        <v>1515</v>
      </c>
      <c r="B775" t="s">
        <v>4673</v>
      </c>
      <c r="C775">
        <v>29911282</v>
      </c>
      <c r="D775" t="s">
        <v>4674</v>
      </c>
      <c r="E775" t="s">
        <v>1516</v>
      </c>
      <c r="F775" t="s">
        <v>2721</v>
      </c>
      <c r="G775" t="s">
        <v>1887</v>
      </c>
      <c r="H775" t="s">
        <v>1516</v>
      </c>
      <c r="I775" t="s">
        <v>1887</v>
      </c>
      <c r="J775" t="s">
        <v>1887</v>
      </c>
      <c r="K775">
        <v>17</v>
      </c>
      <c r="L775" t="s">
        <v>6</v>
      </c>
      <c r="M775" t="s">
        <v>1514</v>
      </c>
      <c r="N775" t="s">
        <v>6178</v>
      </c>
      <c r="O775" t="s">
        <v>6180</v>
      </c>
    </row>
    <row r="776" spans="1:15" x14ac:dyDescent="0.25">
      <c r="A776" t="s">
        <v>1648</v>
      </c>
      <c r="B776" t="s">
        <v>4675</v>
      </c>
      <c r="C776">
        <v>29920318</v>
      </c>
      <c r="D776" t="s">
        <v>4676</v>
      </c>
      <c r="E776" t="s">
        <v>1649</v>
      </c>
      <c r="F776" t="s">
        <v>2721</v>
      </c>
      <c r="G776" t="s">
        <v>1887</v>
      </c>
      <c r="H776" t="s">
        <v>3010</v>
      </c>
      <c r="I776" t="s">
        <v>1887</v>
      </c>
      <c r="J776" t="s">
        <v>1887</v>
      </c>
      <c r="K776">
        <v>67</v>
      </c>
      <c r="L776" t="s">
        <v>6</v>
      </c>
      <c r="M776" t="s">
        <v>1647</v>
      </c>
      <c r="N776" t="s">
        <v>6178</v>
      </c>
      <c r="O776" t="s">
        <v>6180</v>
      </c>
    </row>
    <row r="777" spans="1:15" x14ac:dyDescent="0.25">
      <c r="A777" t="s">
        <v>1459</v>
      </c>
      <c r="B777" t="s">
        <v>4677</v>
      </c>
      <c r="C777">
        <v>30399849</v>
      </c>
      <c r="D777" t="s">
        <v>4678</v>
      </c>
      <c r="E777" t="s">
        <v>1460</v>
      </c>
      <c r="F777" t="s">
        <v>2721</v>
      </c>
      <c r="G777" t="s">
        <v>2720</v>
      </c>
      <c r="H777" t="s">
        <v>1460</v>
      </c>
      <c r="I777" t="s">
        <v>1887</v>
      </c>
      <c r="J777" t="s">
        <v>1887</v>
      </c>
      <c r="K777">
        <v>25</v>
      </c>
      <c r="L777" t="s">
        <v>6</v>
      </c>
      <c r="M777" t="s">
        <v>1458</v>
      </c>
      <c r="N777" t="s">
        <v>6178</v>
      </c>
      <c r="O777" t="s">
        <v>2721</v>
      </c>
    </row>
    <row r="778" spans="1:15" x14ac:dyDescent="0.25">
      <c r="A778" t="s">
        <v>1698</v>
      </c>
      <c r="B778" t="s">
        <v>4679</v>
      </c>
      <c r="C778">
        <v>30618849</v>
      </c>
      <c r="D778" t="s">
        <v>4680</v>
      </c>
      <c r="E778" t="s">
        <v>1699</v>
      </c>
      <c r="F778" t="s">
        <v>2721</v>
      </c>
      <c r="G778" t="s">
        <v>1887</v>
      </c>
      <c r="H778" t="s">
        <v>3011</v>
      </c>
      <c r="I778" t="s">
        <v>1887</v>
      </c>
      <c r="J778" t="s">
        <v>1887</v>
      </c>
      <c r="K778">
        <v>15</v>
      </c>
      <c r="L778" t="s">
        <v>6</v>
      </c>
      <c r="M778" t="s">
        <v>1697</v>
      </c>
      <c r="N778" t="s">
        <v>6178</v>
      </c>
      <c r="O778" t="s">
        <v>6180</v>
      </c>
    </row>
    <row r="779" spans="1:15" x14ac:dyDescent="0.25">
      <c r="A779" t="s">
        <v>1707</v>
      </c>
      <c r="B779" t="s">
        <v>4681</v>
      </c>
      <c r="C779">
        <v>30989050</v>
      </c>
      <c r="D779" t="s">
        <v>4682</v>
      </c>
      <c r="E779" t="s">
        <v>1708</v>
      </c>
      <c r="F779" t="s">
        <v>2721</v>
      </c>
      <c r="G779" t="s">
        <v>1887</v>
      </c>
      <c r="H779" t="s">
        <v>3012</v>
      </c>
      <c r="I779" t="s">
        <v>1887</v>
      </c>
      <c r="J779" t="s">
        <v>1887</v>
      </c>
      <c r="K779">
        <v>36</v>
      </c>
      <c r="L779" t="s">
        <v>6</v>
      </c>
      <c r="M779" t="s">
        <v>1706</v>
      </c>
      <c r="N779" t="s">
        <v>6178</v>
      </c>
      <c r="O779" t="s">
        <v>6180</v>
      </c>
    </row>
    <row r="780" spans="1:15" x14ac:dyDescent="0.25">
      <c r="A780" t="s">
        <v>1468</v>
      </c>
      <c r="B780" t="s">
        <v>3621</v>
      </c>
      <c r="C780">
        <v>31098201</v>
      </c>
      <c r="D780" t="s">
        <v>3622</v>
      </c>
      <c r="E780" t="s">
        <v>1469</v>
      </c>
      <c r="F780" t="s">
        <v>2721</v>
      </c>
      <c r="G780" t="s">
        <v>1887</v>
      </c>
      <c r="H780" t="s">
        <v>3219</v>
      </c>
      <c r="I780" t="s">
        <v>2720</v>
      </c>
      <c r="J780" t="s">
        <v>1887</v>
      </c>
      <c r="K780">
        <v>22</v>
      </c>
      <c r="L780" t="s">
        <v>6</v>
      </c>
      <c r="M780" t="s">
        <v>1467</v>
      </c>
      <c r="N780" t="s">
        <v>6178</v>
      </c>
      <c r="O780" t="s">
        <v>6180</v>
      </c>
    </row>
    <row r="781" spans="1:15" x14ac:dyDescent="0.25">
      <c r="A781" t="s">
        <v>1471</v>
      </c>
      <c r="B781" t="s">
        <v>3623</v>
      </c>
      <c r="C781">
        <v>31138655</v>
      </c>
      <c r="D781" t="s">
        <v>3624</v>
      </c>
      <c r="E781" t="s">
        <v>441</v>
      </c>
      <c r="F781" t="s">
        <v>2721</v>
      </c>
      <c r="G781" t="s">
        <v>1887</v>
      </c>
      <c r="H781" t="s">
        <v>3220</v>
      </c>
      <c r="I781" t="s">
        <v>2720</v>
      </c>
      <c r="J781" t="s">
        <v>1887</v>
      </c>
      <c r="K781">
        <v>28</v>
      </c>
      <c r="L781" t="s">
        <v>6</v>
      </c>
      <c r="M781" t="s">
        <v>1470</v>
      </c>
      <c r="N781" t="s">
        <v>6178</v>
      </c>
      <c r="O781" t="s">
        <v>6180</v>
      </c>
    </row>
    <row r="782" spans="1:15" x14ac:dyDescent="0.25">
      <c r="A782" t="s">
        <v>1710</v>
      </c>
      <c r="B782" t="s">
        <v>4683</v>
      </c>
      <c r="C782">
        <v>31775209</v>
      </c>
      <c r="D782" t="s">
        <v>4684</v>
      </c>
      <c r="E782" t="s">
        <v>1711</v>
      </c>
      <c r="F782" t="s">
        <v>2721</v>
      </c>
      <c r="G782" t="s">
        <v>1887</v>
      </c>
      <c r="H782" t="s">
        <v>3013</v>
      </c>
      <c r="I782" t="s">
        <v>1887</v>
      </c>
      <c r="J782" t="s">
        <v>1887</v>
      </c>
      <c r="K782">
        <v>89</v>
      </c>
      <c r="L782" t="s">
        <v>6</v>
      </c>
      <c r="M782" t="s">
        <v>1709</v>
      </c>
      <c r="N782" t="s">
        <v>6178</v>
      </c>
      <c r="O782" t="s">
        <v>6180</v>
      </c>
    </row>
    <row r="783" spans="1:15" x14ac:dyDescent="0.25">
      <c r="A783" t="s">
        <v>1713</v>
      </c>
      <c r="B783" t="s">
        <v>4685</v>
      </c>
      <c r="C783">
        <v>31778106</v>
      </c>
      <c r="D783" t="s">
        <v>4686</v>
      </c>
      <c r="E783" t="s">
        <v>1714</v>
      </c>
      <c r="F783" t="s">
        <v>2721</v>
      </c>
      <c r="G783" t="s">
        <v>1887</v>
      </c>
      <c r="H783" t="s">
        <v>3014</v>
      </c>
      <c r="I783" t="s">
        <v>1887</v>
      </c>
      <c r="J783" t="s">
        <v>1887</v>
      </c>
      <c r="K783">
        <v>71</v>
      </c>
      <c r="L783" t="s">
        <v>6</v>
      </c>
      <c r="M783" t="s">
        <v>1712</v>
      </c>
      <c r="N783" t="s">
        <v>6178</v>
      </c>
      <c r="O783" t="s">
        <v>6180</v>
      </c>
    </row>
    <row r="784" spans="1:15" x14ac:dyDescent="0.25">
      <c r="A784" t="s">
        <v>1719</v>
      </c>
      <c r="B784" t="s">
        <v>4687</v>
      </c>
      <c r="C784">
        <v>31837420</v>
      </c>
      <c r="D784" t="s">
        <v>4688</v>
      </c>
      <c r="E784" t="s">
        <v>1720</v>
      </c>
      <c r="F784" t="s">
        <v>2721</v>
      </c>
      <c r="G784" t="s">
        <v>1887</v>
      </c>
      <c r="H784" t="s">
        <v>3015</v>
      </c>
      <c r="I784" t="s">
        <v>1887</v>
      </c>
      <c r="J784" t="s">
        <v>1887</v>
      </c>
      <c r="K784">
        <v>55</v>
      </c>
      <c r="L784" t="s">
        <v>6</v>
      </c>
      <c r="M784" t="s">
        <v>1718</v>
      </c>
      <c r="N784" t="s">
        <v>6178</v>
      </c>
      <c r="O784" t="s">
        <v>6180</v>
      </c>
    </row>
    <row r="785" spans="1:15" x14ac:dyDescent="0.25">
      <c r="A785" t="s">
        <v>1484</v>
      </c>
      <c r="B785" t="s">
        <v>4689</v>
      </c>
      <c r="C785">
        <v>32210234</v>
      </c>
      <c r="D785" t="s">
        <v>4690</v>
      </c>
      <c r="E785" t="s">
        <v>1485</v>
      </c>
      <c r="F785" t="s">
        <v>2721</v>
      </c>
      <c r="G785" t="s">
        <v>1887</v>
      </c>
      <c r="H785" t="s">
        <v>3016</v>
      </c>
      <c r="I785" t="s">
        <v>1887</v>
      </c>
      <c r="J785" t="s">
        <v>1887</v>
      </c>
      <c r="K785">
        <v>25</v>
      </c>
      <c r="L785" t="s">
        <v>6</v>
      </c>
      <c r="M785" t="s">
        <v>1483</v>
      </c>
      <c r="N785" t="s">
        <v>6178</v>
      </c>
      <c r="O785" t="s">
        <v>6180</v>
      </c>
    </row>
    <row r="786" spans="1:15" x14ac:dyDescent="0.25">
      <c r="A786" t="s">
        <v>1722</v>
      </c>
      <c r="B786" t="s">
        <v>4691</v>
      </c>
      <c r="C786">
        <v>32388559</v>
      </c>
      <c r="D786" t="s">
        <v>4692</v>
      </c>
      <c r="E786" t="s">
        <v>1723</v>
      </c>
      <c r="F786" t="s">
        <v>2721</v>
      </c>
      <c r="G786" t="s">
        <v>1887</v>
      </c>
      <c r="H786" t="s">
        <v>3017</v>
      </c>
      <c r="I786" t="s">
        <v>1887</v>
      </c>
      <c r="J786" t="s">
        <v>1887</v>
      </c>
      <c r="K786">
        <v>36</v>
      </c>
      <c r="L786" t="s">
        <v>6</v>
      </c>
      <c r="M786" t="s">
        <v>1721</v>
      </c>
      <c r="N786" t="s">
        <v>6178</v>
      </c>
      <c r="O786" t="s">
        <v>6180</v>
      </c>
    </row>
    <row r="787" spans="1:15" x14ac:dyDescent="0.25">
      <c r="A787" t="s">
        <v>1725</v>
      </c>
      <c r="B787" t="s">
        <v>4693</v>
      </c>
      <c r="C787">
        <v>32509663</v>
      </c>
      <c r="D787" t="s">
        <v>4694</v>
      </c>
      <c r="E787" t="s">
        <v>1726</v>
      </c>
      <c r="F787" t="s">
        <v>2721</v>
      </c>
      <c r="G787" t="s">
        <v>1887</v>
      </c>
      <c r="H787" t="s">
        <v>3018</v>
      </c>
      <c r="I787" t="s">
        <v>1887</v>
      </c>
      <c r="J787" t="s">
        <v>1887</v>
      </c>
      <c r="K787">
        <v>110</v>
      </c>
      <c r="L787" t="s">
        <v>6</v>
      </c>
      <c r="M787" t="s">
        <v>1724</v>
      </c>
      <c r="N787" t="s">
        <v>6178</v>
      </c>
      <c r="O787" t="s">
        <v>6180</v>
      </c>
    </row>
    <row r="788" spans="1:15" x14ac:dyDescent="0.25">
      <c r="A788" t="s">
        <v>1728</v>
      </c>
      <c r="B788" t="s">
        <v>4695</v>
      </c>
      <c r="C788">
        <v>32687788</v>
      </c>
      <c r="D788" t="s">
        <v>4696</v>
      </c>
      <c r="E788" t="s">
        <v>1729</v>
      </c>
      <c r="F788" t="s">
        <v>2721</v>
      </c>
      <c r="G788" t="s">
        <v>1887</v>
      </c>
      <c r="H788" t="s">
        <v>3019</v>
      </c>
      <c r="I788" t="s">
        <v>1887</v>
      </c>
      <c r="J788" t="s">
        <v>1887</v>
      </c>
      <c r="K788">
        <v>76</v>
      </c>
      <c r="L788" t="s">
        <v>6</v>
      </c>
      <c r="M788" t="s">
        <v>1727</v>
      </c>
      <c r="N788" t="s">
        <v>6178</v>
      </c>
      <c r="O788" t="s">
        <v>6180</v>
      </c>
    </row>
    <row r="789" spans="1:15" x14ac:dyDescent="0.25">
      <c r="A789" t="s">
        <v>1731</v>
      </c>
      <c r="B789" t="s">
        <v>4697</v>
      </c>
      <c r="C789">
        <v>32724622</v>
      </c>
      <c r="D789" t="s">
        <v>4698</v>
      </c>
      <c r="E789" t="s">
        <v>1732</v>
      </c>
      <c r="F789" t="s">
        <v>2721</v>
      </c>
      <c r="G789" t="s">
        <v>1887</v>
      </c>
      <c r="H789" t="s">
        <v>3020</v>
      </c>
      <c r="I789" t="s">
        <v>1887</v>
      </c>
      <c r="J789" t="s">
        <v>1887</v>
      </c>
      <c r="K789">
        <v>64</v>
      </c>
      <c r="L789" t="s">
        <v>6</v>
      </c>
      <c r="M789" t="s">
        <v>1730</v>
      </c>
      <c r="N789" t="s">
        <v>6178</v>
      </c>
      <c r="O789" t="s">
        <v>6180</v>
      </c>
    </row>
    <row r="790" spans="1:15" x14ac:dyDescent="0.25">
      <c r="A790" t="s">
        <v>1493</v>
      </c>
      <c r="B790" t="s">
        <v>4699</v>
      </c>
      <c r="C790">
        <v>32764980</v>
      </c>
      <c r="D790" t="s">
        <v>4700</v>
      </c>
      <c r="E790" t="s">
        <v>1494</v>
      </c>
      <c r="F790" t="s">
        <v>2721</v>
      </c>
      <c r="G790" t="s">
        <v>1887</v>
      </c>
      <c r="H790" t="s">
        <v>1494</v>
      </c>
      <c r="I790" t="s">
        <v>1887</v>
      </c>
      <c r="J790" t="s">
        <v>1887</v>
      </c>
      <c r="K790">
        <v>18</v>
      </c>
      <c r="L790" t="s">
        <v>6</v>
      </c>
      <c r="M790" t="s">
        <v>1492</v>
      </c>
      <c r="N790" t="s">
        <v>6178</v>
      </c>
      <c r="O790" t="s">
        <v>6180</v>
      </c>
    </row>
    <row r="791" spans="1:15" x14ac:dyDescent="0.25">
      <c r="A791" t="s">
        <v>1510</v>
      </c>
      <c r="B791" t="s">
        <v>3433</v>
      </c>
      <c r="C791">
        <v>34041093</v>
      </c>
      <c r="D791" t="s">
        <v>3434</v>
      </c>
      <c r="E791" t="s">
        <v>2719</v>
      </c>
      <c r="F791" t="s">
        <v>2720</v>
      </c>
      <c r="G791" t="s">
        <v>1887</v>
      </c>
      <c r="H791" t="s">
        <v>3260</v>
      </c>
      <c r="I791" t="s">
        <v>2720</v>
      </c>
      <c r="J791" t="s">
        <v>1887</v>
      </c>
      <c r="K791">
        <v>15</v>
      </c>
      <c r="L791" t="s">
        <v>2721</v>
      </c>
      <c r="M791" t="s">
        <v>1509</v>
      </c>
      <c r="N791" t="s">
        <v>6178</v>
      </c>
      <c r="O791" t="s">
        <v>2721</v>
      </c>
    </row>
    <row r="792" spans="1:15" x14ac:dyDescent="0.25">
      <c r="A792" t="s">
        <v>1734</v>
      </c>
      <c r="B792" t="s">
        <v>3769</v>
      </c>
      <c r="C792">
        <v>34140915</v>
      </c>
      <c r="D792" t="s">
        <v>3770</v>
      </c>
      <c r="E792" t="s">
        <v>1735</v>
      </c>
      <c r="F792" t="s">
        <v>2721</v>
      </c>
      <c r="G792" t="s">
        <v>1887</v>
      </c>
      <c r="H792" t="s">
        <v>3143</v>
      </c>
      <c r="I792" t="s">
        <v>2720</v>
      </c>
      <c r="J792" t="s">
        <v>1887</v>
      </c>
      <c r="K792">
        <v>24</v>
      </c>
      <c r="L792" t="s">
        <v>36</v>
      </c>
      <c r="M792" t="s">
        <v>1733</v>
      </c>
      <c r="N792" t="s">
        <v>6178</v>
      </c>
      <c r="O792" t="s">
        <v>6183</v>
      </c>
    </row>
    <row r="793" spans="1:15" x14ac:dyDescent="0.25">
      <c r="A793" t="s">
        <v>1736</v>
      </c>
      <c r="B793" t="s">
        <v>5125</v>
      </c>
      <c r="C793">
        <v>34206401</v>
      </c>
      <c r="D793" t="s">
        <v>5126</v>
      </c>
      <c r="E793" t="s">
        <v>1737</v>
      </c>
      <c r="F793" t="s">
        <v>2721</v>
      </c>
      <c r="G793" t="s">
        <v>1887</v>
      </c>
      <c r="H793" t="s">
        <v>3144</v>
      </c>
      <c r="I793" t="s">
        <v>1887</v>
      </c>
      <c r="J793" t="s">
        <v>1887</v>
      </c>
      <c r="K793">
        <v>44</v>
      </c>
      <c r="L793" t="s">
        <v>36</v>
      </c>
      <c r="M793" t="s">
        <v>701</v>
      </c>
      <c r="N793" t="s">
        <v>6178</v>
      </c>
      <c r="O793" t="s">
        <v>2721</v>
      </c>
    </row>
    <row r="794" spans="1:15" x14ac:dyDescent="0.25">
      <c r="A794" t="s">
        <v>1657</v>
      </c>
      <c r="B794" t="s">
        <v>4701</v>
      </c>
      <c r="C794">
        <v>34396037</v>
      </c>
      <c r="D794" t="s">
        <v>4702</v>
      </c>
      <c r="E794" t="s">
        <v>1658</v>
      </c>
      <c r="F794" t="s">
        <v>2721</v>
      </c>
      <c r="G794" t="s">
        <v>1887</v>
      </c>
      <c r="H794" t="s">
        <v>3021</v>
      </c>
      <c r="I794" t="s">
        <v>1887</v>
      </c>
      <c r="J794" t="s">
        <v>1887</v>
      </c>
      <c r="K794">
        <v>28</v>
      </c>
      <c r="L794" t="s">
        <v>6</v>
      </c>
      <c r="M794" t="s">
        <v>1656</v>
      </c>
      <c r="N794" t="s">
        <v>6178</v>
      </c>
      <c r="O794" t="s">
        <v>6180</v>
      </c>
    </row>
    <row r="795" spans="1:15" x14ac:dyDescent="0.25">
      <c r="A795" t="s">
        <v>1742</v>
      </c>
      <c r="B795" t="s">
        <v>4703</v>
      </c>
      <c r="C795">
        <v>34432923</v>
      </c>
      <c r="D795" t="s">
        <v>4704</v>
      </c>
      <c r="E795" t="s">
        <v>1743</v>
      </c>
      <c r="F795" t="s">
        <v>2721</v>
      </c>
      <c r="G795" t="s">
        <v>1887</v>
      </c>
      <c r="H795" t="s">
        <v>3022</v>
      </c>
      <c r="I795" t="s">
        <v>1887</v>
      </c>
      <c r="J795" t="s">
        <v>1887</v>
      </c>
      <c r="K795">
        <v>40</v>
      </c>
      <c r="L795" t="s">
        <v>6</v>
      </c>
      <c r="M795" t="s">
        <v>1741</v>
      </c>
      <c r="N795" t="s">
        <v>6178</v>
      </c>
      <c r="O795" t="s">
        <v>6180</v>
      </c>
    </row>
    <row r="796" spans="1:15" x14ac:dyDescent="0.25">
      <c r="A796" t="s">
        <v>108</v>
      </c>
      <c r="B796" t="s">
        <v>4705</v>
      </c>
      <c r="C796">
        <v>34443124</v>
      </c>
      <c r="D796" t="s">
        <v>4706</v>
      </c>
      <c r="E796" t="s">
        <v>109</v>
      </c>
      <c r="F796" t="s">
        <v>2721</v>
      </c>
      <c r="G796" t="s">
        <v>1887</v>
      </c>
      <c r="H796" t="s">
        <v>109</v>
      </c>
      <c r="I796" t="s">
        <v>1887</v>
      </c>
      <c r="J796" t="s">
        <v>1887</v>
      </c>
      <c r="K796">
        <v>26</v>
      </c>
      <c r="L796" t="s">
        <v>6</v>
      </c>
      <c r="M796" t="s">
        <v>107</v>
      </c>
      <c r="N796" t="s">
        <v>6178</v>
      </c>
      <c r="O796" t="s">
        <v>6180</v>
      </c>
    </row>
    <row r="797" spans="1:15" x14ac:dyDescent="0.25">
      <c r="A797" t="s">
        <v>114</v>
      </c>
      <c r="B797" t="s">
        <v>3791</v>
      </c>
      <c r="C797">
        <v>34452512</v>
      </c>
      <c r="D797" t="s">
        <v>3792</v>
      </c>
      <c r="E797" t="s">
        <v>115</v>
      </c>
      <c r="F797" t="s">
        <v>2721</v>
      </c>
      <c r="G797" t="s">
        <v>1887</v>
      </c>
      <c r="H797" t="s">
        <v>3333</v>
      </c>
      <c r="I797" t="s">
        <v>2720</v>
      </c>
      <c r="J797" t="s">
        <v>1887</v>
      </c>
      <c r="K797">
        <v>8</v>
      </c>
      <c r="L797" t="s">
        <v>22</v>
      </c>
      <c r="M797" t="s">
        <v>113</v>
      </c>
      <c r="N797" t="s">
        <v>6178</v>
      </c>
      <c r="O797" t="s">
        <v>6180</v>
      </c>
    </row>
    <row r="798" spans="1:15" x14ac:dyDescent="0.25">
      <c r="A798" t="s">
        <v>120</v>
      </c>
      <c r="B798" t="s">
        <v>4707</v>
      </c>
      <c r="C798">
        <v>34708082</v>
      </c>
      <c r="D798" t="s">
        <v>4708</v>
      </c>
      <c r="E798" t="s">
        <v>121</v>
      </c>
      <c r="F798" t="s">
        <v>2721</v>
      </c>
      <c r="G798" t="s">
        <v>1887</v>
      </c>
      <c r="H798" t="s">
        <v>121</v>
      </c>
      <c r="I798" t="s">
        <v>1887</v>
      </c>
      <c r="J798" t="s">
        <v>1887</v>
      </c>
      <c r="K798">
        <v>24</v>
      </c>
      <c r="L798" t="s">
        <v>6</v>
      </c>
      <c r="M798" t="s">
        <v>119</v>
      </c>
      <c r="N798" t="s">
        <v>6178</v>
      </c>
      <c r="O798" t="s">
        <v>6180</v>
      </c>
    </row>
    <row r="799" spans="1:15" x14ac:dyDescent="0.25">
      <c r="A799" t="s">
        <v>123</v>
      </c>
      <c r="B799" t="s">
        <v>4825</v>
      </c>
      <c r="C799">
        <v>35123069</v>
      </c>
      <c r="D799" t="s">
        <v>4826</v>
      </c>
      <c r="E799" t="s">
        <v>124</v>
      </c>
      <c r="F799" t="s">
        <v>2721</v>
      </c>
      <c r="G799" t="s">
        <v>1887</v>
      </c>
      <c r="H799" t="s">
        <v>3064</v>
      </c>
      <c r="I799" t="s">
        <v>1887</v>
      </c>
      <c r="J799" t="s">
        <v>1887</v>
      </c>
      <c r="K799">
        <v>15</v>
      </c>
      <c r="L799" t="s">
        <v>6</v>
      </c>
      <c r="M799" t="s">
        <v>122</v>
      </c>
      <c r="N799" t="s">
        <v>6178</v>
      </c>
      <c r="O799" t="s">
        <v>6180</v>
      </c>
    </row>
    <row r="800" spans="1:15" x14ac:dyDescent="0.25">
      <c r="A800" t="s">
        <v>1678</v>
      </c>
      <c r="B800" t="s">
        <v>4709</v>
      </c>
      <c r="C800">
        <v>35435213</v>
      </c>
      <c r="D800" t="s">
        <v>4710</v>
      </c>
      <c r="E800" t="s">
        <v>1679</v>
      </c>
      <c r="F800" t="s">
        <v>2721</v>
      </c>
      <c r="G800" t="s">
        <v>1887</v>
      </c>
      <c r="H800" t="s">
        <v>1679</v>
      </c>
      <c r="I800" t="s">
        <v>1887</v>
      </c>
      <c r="J800" t="s">
        <v>1887</v>
      </c>
      <c r="K800">
        <v>31</v>
      </c>
      <c r="L800" t="s">
        <v>6</v>
      </c>
      <c r="M800" t="s">
        <v>1677</v>
      </c>
      <c r="N800" t="s">
        <v>6178</v>
      </c>
      <c r="O800" t="s">
        <v>6180</v>
      </c>
    </row>
    <row r="801" spans="1:19" x14ac:dyDescent="0.25">
      <c r="A801" t="s">
        <v>1745</v>
      </c>
      <c r="B801" t="s">
        <v>4711</v>
      </c>
      <c r="C801">
        <v>35636636</v>
      </c>
      <c r="D801" t="s">
        <v>4712</v>
      </c>
      <c r="E801" t="s">
        <v>1746</v>
      </c>
      <c r="F801" t="s">
        <v>2721</v>
      </c>
      <c r="G801" t="s">
        <v>1887</v>
      </c>
      <c r="H801" t="s">
        <v>3023</v>
      </c>
      <c r="I801" t="s">
        <v>1887</v>
      </c>
      <c r="J801" t="s">
        <v>1887</v>
      </c>
      <c r="K801">
        <v>67</v>
      </c>
      <c r="L801" t="s">
        <v>6</v>
      </c>
      <c r="M801" t="s">
        <v>1744</v>
      </c>
      <c r="N801" t="s">
        <v>6178</v>
      </c>
      <c r="O801" t="s">
        <v>6180</v>
      </c>
    </row>
    <row r="802" spans="1:19" x14ac:dyDescent="0.25">
      <c r="A802" t="s">
        <v>961</v>
      </c>
      <c r="B802" t="s">
        <v>4713</v>
      </c>
      <c r="C802">
        <v>35869648</v>
      </c>
      <c r="D802" t="s">
        <v>4714</v>
      </c>
      <c r="E802" t="s">
        <v>962</v>
      </c>
      <c r="F802" t="s">
        <v>2721</v>
      </c>
      <c r="G802" t="s">
        <v>1887</v>
      </c>
      <c r="H802" t="s">
        <v>3024</v>
      </c>
      <c r="I802" t="s">
        <v>1887</v>
      </c>
      <c r="J802" t="s">
        <v>1887</v>
      </c>
      <c r="K802">
        <v>118</v>
      </c>
      <c r="L802" t="s">
        <v>6</v>
      </c>
      <c r="M802" t="s">
        <v>960</v>
      </c>
      <c r="N802" t="s">
        <v>6178</v>
      </c>
      <c r="O802" t="s">
        <v>6180</v>
      </c>
    </row>
    <row r="803" spans="1:19" x14ac:dyDescent="0.25">
      <c r="A803" t="s">
        <v>1760</v>
      </c>
      <c r="B803" t="s">
        <v>3979</v>
      </c>
      <c r="C803">
        <v>36177921</v>
      </c>
      <c r="D803" t="s">
        <v>3980</v>
      </c>
      <c r="E803" t="s">
        <v>1761</v>
      </c>
      <c r="F803" t="s">
        <v>2721</v>
      </c>
      <c r="G803" t="s">
        <v>1887</v>
      </c>
      <c r="H803" t="s">
        <v>2785</v>
      </c>
      <c r="I803" t="s">
        <v>1887</v>
      </c>
      <c r="J803" t="s">
        <v>1887</v>
      </c>
      <c r="K803">
        <v>25</v>
      </c>
      <c r="L803" t="s">
        <v>2721</v>
      </c>
      <c r="M803" t="s">
        <v>1759</v>
      </c>
      <c r="N803" t="s">
        <v>6178</v>
      </c>
      <c r="O803" t="s">
        <v>2721</v>
      </c>
    </row>
    <row r="804" spans="1:19" x14ac:dyDescent="0.25">
      <c r="A804" t="s">
        <v>1689</v>
      </c>
      <c r="B804" t="s">
        <v>4715</v>
      </c>
      <c r="C804">
        <v>36443682</v>
      </c>
      <c r="D804" t="s">
        <v>4716</v>
      </c>
      <c r="E804" t="s">
        <v>1690</v>
      </c>
      <c r="F804" t="s">
        <v>2721</v>
      </c>
      <c r="G804" t="s">
        <v>1887</v>
      </c>
      <c r="H804" t="s">
        <v>3025</v>
      </c>
      <c r="I804" t="s">
        <v>1887</v>
      </c>
      <c r="J804" t="s">
        <v>1887</v>
      </c>
      <c r="K804">
        <v>70</v>
      </c>
      <c r="L804" t="s">
        <v>6</v>
      </c>
      <c r="M804" t="s">
        <v>1688</v>
      </c>
      <c r="N804" t="s">
        <v>6178</v>
      </c>
      <c r="O804" t="s">
        <v>6180</v>
      </c>
      <c r="R804" s="4"/>
      <c r="S804" s="4"/>
    </row>
    <row r="805" spans="1:19" x14ac:dyDescent="0.25">
      <c r="A805" t="s">
        <v>72</v>
      </c>
      <c r="B805" t="s">
        <v>4717</v>
      </c>
      <c r="C805">
        <v>36653824</v>
      </c>
      <c r="D805" t="s">
        <v>4718</v>
      </c>
      <c r="E805" t="s">
        <v>73</v>
      </c>
      <c r="F805" t="s">
        <v>2721</v>
      </c>
      <c r="G805" t="s">
        <v>1887</v>
      </c>
      <c r="H805" t="s">
        <v>73</v>
      </c>
      <c r="I805" t="s">
        <v>1887</v>
      </c>
      <c r="J805" t="s">
        <v>1887</v>
      </c>
      <c r="K805">
        <v>17</v>
      </c>
      <c r="L805" t="s">
        <v>6</v>
      </c>
      <c r="M805" t="s">
        <v>71</v>
      </c>
      <c r="N805" t="s">
        <v>6178</v>
      </c>
      <c r="O805" t="s">
        <v>6180</v>
      </c>
    </row>
    <row r="806" spans="1:19" x14ac:dyDescent="0.25">
      <c r="A806" t="s">
        <v>1686</v>
      </c>
      <c r="B806" t="s">
        <v>3981</v>
      </c>
      <c r="C806">
        <v>36727294</v>
      </c>
      <c r="D806" t="s">
        <v>3982</v>
      </c>
      <c r="E806" t="s">
        <v>1687</v>
      </c>
      <c r="F806" t="s">
        <v>2721</v>
      </c>
      <c r="G806" t="s">
        <v>1887</v>
      </c>
      <c r="H806" t="s">
        <v>1687</v>
      </c>
      <c r="I806" t="s">
        <v>1887</v>
      </c>
      <c r="J806" t="s">
        <v>1887</v>
      </c>
      <c r="K806">
        <v>21</v>
      </c>
      <c r="L806" t="s">
        <v>2721</v>
      </c>
      <c r="M806" t="s">
        <v>1685</v>
      </c>
      <c r="N806" t="s">
        <v>6178</v>
      </c>
      <c r="O806" t="s">
        <v>2721</v>
      </c>
    </row>
    <row r="807" spans="1:19" x14ac:dyDescent="0.25">
      <c r="A807" t="s">
        <v>1793</v>
      </c>
      <c r="B807" t="s">
        <v>4719</v>
      </c>
      <c r="C807">
        <v>36888990</v>
      </c>
      <c r="D807" t="s">
        <v>4720</v>
      </c>
      <c r="E807" t="s">
        <v>1794</v>
      </c>
      <c r="F807" t="s">
        <v>2721</v>
      </c>
      <c r="G807" t="s">
        <v>1887</v>
      </c>
      <c r="H807" t="s">
        <v>3026</v>
      </c>
      <c r="I807" t="s">
        <v>1887</v>
      </c>
      <c r="J807" t="s">
        <v>1887</v>
      </c>
      <c r="K807">
        <v>58</v>
      </c>
      <c r="L807" t="s">
        <v>6</v>
      </c>
      <c r="M807" t="s">
        <v>1792</v>
      </c>
      <c r="N807" t="s">
        <v>6178</v>
      </c>
      <c r="O807" t="s">
        <v>6180</v>
      </c>
    </row>
    <row r="808" spans="1:19" x14ac:dyDescent="0.25">
      <c r="A808" t="s">
        <v>807</v>
      </c>
      <c r="B808" t="s">
        <v>5127</v>
      </c>
      <c r="C808">
        <v>37187227</v>
      </c>
      <c r="D808" t="s">
        <v>5128</v>
      </c>
      <c r="E808" t="s">
        <v>808</v>
      </c>
      <c r="F808" t="s">
        <v>2721</v>
      </c>
      <c r="G808" t="s">
        <v>1887</v>
      </c>
      <c r="H808" t="s">
        <v>3145</v>
      </c>
      <c r="I808" t="s">
        <v>1887</v>
      </c>
      <c r="J808" t="s">
        <v>1887</v>
      </c>
      <c r="K808">
        <v>32</v>
      </c>
      <c r="L808" t="s">
        <v>36</v>
      </c>
      <c r="M808" t="s">
        <v>806</v>
      </c>
      <c r="N808" t="s">
        <v>6178</v>
      </c>
      <c r="O808" t="s">
        <v>2721</v>
      </c>
    </row>
    <row r="809" spans="1:19" x14ac:dyDescent="0.25">
      <c r="A809" t="s">
        <v>1808</v>
      </c>
      <c r="B809" t="s">
        <v>3531</v>
      </c>
      <c r="C809">
        <v>37640576</v>
      </c>
      <c r="D809" t="s">
        <v>3532</v>
      </c>
      <c r="E809" t="s">
        <v>1809</v>
      </c>
      <c r="F809" t="s">
        <v>2721</v>
      </c>
      <c r="G809" t="s">
        <v>1887</v>
      </c>
      <c r="H809" t="s">
        <v>1809</v>
      </c>
      <c r="I809" t="s">
        <v>2720</v>
      </c>
      <c r="J809" t="s">
        <v>2720</v>
      </c>
      <c r="K809">
        <v>41</v>
      </c>
      <c r="L809" t="s">
        <v>6</v>
      </c>
      <c r="M809" t="s">
        <v>1807</v>
      </c>
      <c r="N809" t="s">
        <v>6178</v>
      </c>
      <c r="O809" t="s">
        <v>6180</v>
      </c>
    </row>
    <row r="810" spans="1:19" x14ac:dyDescent="0.25">
      <c r="A810" t="s">
        <v>1817</v>
      </c>
      <c r="B810" t="s">
        <v>4721</v>
      </c>
      <c r="C810">
        <v>38051104</v>
      </c>
      <c r="D810" t="s">
        <v>4722</v>
      </c>
      <c r="E810" t="s">
        <v>1818</v>
      </c>
      <c r="F810" t="s">
        <v>2721</v>
      </c>
      <c r="G810" t="s">
        <v>1887</v>
      </c>
      <c r="H810" t="s">
        <v>3027</v>
      </c>
      <c r="I810" t="s">
        <v>1887</v>
      </c>
      <c r="J810" t="s">
        <v>1887</v>
      </c>
      <c r="K810">
        <v>49</v>
      </c>
      <c r="L810" t="s">
        <v>6</v>
      </c>
      <c r="M810" t="s">
        <v>1816</v>
      </c>
      <c r="N810" t="s">
        <v>6178</v>
      </c>
      <c r="O810" t="s">
        <v>6180</v>
      </c>
    </row>
    <row r="811" spans="1:19" x14ac:dyDescent="0.25">
      <c r="A811" t="s">
        <v>819</v>
      </c>
      <c r="B811" t="s">
        <v>4723</v>
      </c>
      <c r="C811">
        <v>38640629</v>
      </c>
      <c r="D811" t="s">
        <v>4724</v>
      </c>
      <c r="E811" t="s">
        <v>820</v>
      </c>
      <c r="F811" t="s">
        <v>2721</v>
      </c>
      <c r="G811" t="s">
        <v>1887</v>
      </c>
      <c r="H811" t="s">
        <v>3028</v>
      </c>
      <c r="I811" t="s">
        <v>1887</v>
      </c>
      <c r="J811" t="s">
        <v>1887</v>
      </c>
      <c r="K811">
        <v>24</v>
      </c>
      <c r="L811" t="s">
        <v>6</v>
      </c>
      <c r="M811" t="s">
        <v>818</v>
      </c>
      <c r="N811" t="s">
        <v>6178</v>
      </c>
      <c r="O811" t="s">
        <v>6180</v>
      </c>
    </row>
    <row r="812" spans="1:19" x14ac:dyDescent="0.25">
      <c r="A812" t="s">
        <v>822</v>
      </c>
      <c r="B812" t="s">
        <v>3983</v>
      </c>
      <c r="C812">
        <v>38668483</v>
      </c>
      <c r="D812" t="s">
        <v>3984</v>
      </c>
      <c r="E812" t="s">
        <v>823</v>
      </c>
      <c r="F812" t="s">
        <v>2721</v>
      </c>
      <c r="G812" t="s">
        <v>1887</v>
      </c>
      <c r="H812" t="s">
        <v>2786</v>
      </c>
      <c r="I812" t="s">
        <v>1887</v>
      </c>
      <c r="J812" t="s">
        <v>1887</v>
      </c>
      <c r="K812">
        <v>26</v>
      </c>
      <c r="L812" t="s">
        <v>2721</v>
      </c>
      <c r="M812" t="s">
        <v>821</v>
      </c>
      <c r="N812" t="s">
        <v>6178</v>
      </c>
      <c r="O812" t="s">
        <v>2721</v>
      </c>
    </row>
    <row r="813" spans="1:19" x14ac:dyDescent="0.25">
      <c r="A813" t="s">
        <v>1826</v>
      </c>
      <c r="B813" t="s">
        <v>3705</v>
      </c>
      <c r="C813">
        <v>39322786</v>
      </c>
      <c r="D813" t="s">
        <v>3706</v>
      </c>
      <c r="E813" t="s">
        <v>1827</v>
      </c>
      <c r="F813" t="s">
        <v>2721</v>
      </c>
      <c r="G813" t="s">
        <v>1887</v>
      </c>
      <c r="H813" t="s">
        <v>3235</v>
      </c>
      <c r="I813" t="s">
        <v>2720</v>
      </c>
      <c r="J813" t="s">
        <v>1887</v>
      </c>
      <c r="K813">
        <v>22</v>
      </c>
      <c r="L813" t="s">
        <v>29</v>
      </c>
      <c r="M813" t="s">
        <v>1825</v>
      </c>
      <c r="N813" t="s">
        <v>6178</v>
      </c>
      <c r="O813" t="s">
        <v>6182</v>
      </c>
    </row>
    <row r="814" spans="1:19" x14ac:dyDescent="0.25">
      <c r="A814" t="s">
        <v>1832</v>
      </c>
      <c r="B814" t="s">
        <v>3985</v>
      </c>
      <c r="C814">
        <v>40601761</v>
      </c>
      <c r="D814" t="s">
        <v>3986</v>
      </c>
      <c r="E814" t="s">
        <v>1833</v>
      </c>
      <c r="F814" t="s">
        <v>2721</v>
      </c>
      <c r="G814" t="s">
        <v>1887</v>
      </c>
      <c r="H814" t="s">
        <v>2787</v>
      </c>
      <c r="I814" t="s">
        <v>1887</v>
      </c>
      <c r="J814" t="s">
        <v>1887</v>
      </c>
      <c r="K814">
        <v>100</v>
      </c>
      <c r="L814" t="s">
        <v>2721</v>
      </c>
      <c r="M814" t="s">
        <v>1831</v>
      </c>
      <c r="N814" t="s">
        <v>6178</v>
      </c>
      <c r="O814" t="s">
        <v>2721</v>
      </c>
    </row>
    <row r="815" spans="1:19" x14ac:dyDescent="0.25">
      <c r="A815" t="s">
        <v>1835</v>
      </c>
      <c r="B815" t="s">
        <v>4725</v>
      </c>
      <c r="C815">
        <v>40618313</v>
      </c>
      <c r="D815" t="s">
        <v>4726</v>
      </c>
      <c r="E815" t="s">
        <v>1836</v>
      </c>
      <c r="F815" t="s">
        <v>2721</v>
      </c>
      <c r="G815" t="s">
        <v>1887</v>
      </c>
      <c r="H815" t="s">
        <v>3029</v>
      </c>
      <c r="I815" t="s">
        <v>1887</v>
      </c>
      <c r="J815" t="s">
        <v>1887</v>
      </c>
      <c r="K815">
        <v>100</v>
      </c>
      <c r="L815" t="s">
        <v>6</v>
      </c>
      <c r="M815" t="s">
        <v>1834</v>
      </c>
      <c r="N815" t="s">
        <v>6178</v>
      </c>
      <c r="O815" t="s">
        <v>6180</v>
      </c>
    </row>
    <row r="816" spans="1:19" x14ac:dyDescent="0.25">
      <c r="A816" t="s">
        <v>1840</v>
      </c>
      <c r="B816" t="s">
        <v>3625</v>
      </c>
      <c r="C816">
        <v>41098560</v>
      </c>
      <c r="D816" t="s">
        <v>3626</v>
      </c>
      <c r="E816" t="s">
        <v>1841</v>
      </c>
      <c r="F816" t="s">
        <v>2721</v>
      </c>
      <c r="G816" t="s">
        <v>1887</v>
      </c>
      <c r="H816" t="s">
        <v>3030</v>
      </c>
      <c r="I816" t="s">
        <v>2720</v>
      </c>
      <c r="J816" t="s">
        <v>1887</v>
      </c>
      <c r="K816">
        <v>147</v>
      </c>
      <c r="L816" t="s">
        <v>6</v>
      </c>
      <c r="M816" t="s">
        <v>1606</v>
      </c>
      <c r="N816" t="s">
        <v>6178</v>
      </c>
      <c r="O816" t="s">
        <v>6180</v>
      </c>
    </row>
    <row r="817" spans="1:15" x14ac:dyDescent="0.25">
      <c r="A817" t="s">
        <v>840</v>
      </c>
      <c r="B817" t="s">
        <v>3533</v>
      </c>
      <c r="C817">
        <v>41583099</v>
      </c>
      <c r="D817" t="s">
        <v>3534</v>
      </c>
      <c r="E817" t="s">
        <v>841</v>
      </c>
      <c r="F817" t="s">
        <v>2721</v>
      </c>
      <c r="G817" t="s">
        <v>1887</v>
      </c>
      <c r="H817" t="s">
        <v>841</v>
      </c>
      <c r="I817" t="s">
        <v>2720</v>
      </c>
      <c r="J817" t="s">
        <v>2720</v>
      </c>
      <c r="K817">
        <v>31</v>
      </c>
      <c r="L817" t="s">
        <v>6</v>
      </c>
      <c r="M817" t="s">
        <v>839</v>
      </c>
      <c r="N817" t="s">
        <v>6178</v>
      </c>
      <c r="O817" t="s">
        <v>6180</v>
      </c>
    </row>
    <row r="818" spans="1:15" x14ac:dyDescent="0.25">
      <c r="A818" t="s">
        <v>1763</v>
      </c>
      <c r="B818" t="s">
        <v>3771</v>
      </c>
      <c r="C818">
        <v>46830222</v>
      </c>
      <c r="D818" t="s">
        <v>3772</v>
      </c>
      <c r="E818" t="s">
        <v>1764</v>
      </c>
      <c r="F818" t="s">
        <v>2721</v>
      </c>
      <c r="G818" t="s">
        <v>1887</v>
      </c>
      <c r="H818" t="s">
        <v>3342</v>
      </c>
      <c r="I818" t="s">
        <v>2720</v>
      </c>
      <c r="J818" t="s">
        <v>1887</v>
      </c>
      <c r="K818">
        <v>30</v>
      </c>
      <c r="L818" t="s">
        <v>36</v>
      </c>
      <c r="M818" t="s">
        <v>1762</v>
      </c>
      <c r="N818" t="s">
        <v>6178</v>
      </c>
      <c r="O818" t="s">
        <v>6180</v>
      </c>
    </row>
    <row r="819" spans="1:15" x14ac:dyDescent="0.25">
      <c r="A819" t="s">
        <v>1854</v>
      </c>
      <c r="B819" t="s">
        <v>3627</v>
      </c>
      <c r="C819">
        <v>51410721</v>
      </c>
      <c r="D819" t="s">
        <v>3628</v>
      </c>
      <c r="E819" t="s">
        <v>1855</v>
      </c>
      <c r="F819" t="s">
        <v>2721</v>
      </c>
      <c r="G819" t="s">
        <v>1887</v>
      </c>
      <c r="H819" t="s">
        <v>3221</v>
      </c>
      <c r="I819" t="s">
        <v>2720</v>
      </c>
      <c r="J819" t="s">
        <v>1887</v>
      </c>
      <c r="K819">
        <v>26</v>
      </c>
      <c r="L819" t="s">
        <v>6</v>
      </c>
      <c r="M819" t="s">
        <v>52</v>
      </c>
      <c r="N819" t="s">
        <v>6178</v>
      </c>
      <c r="O819" t="s">
        <v>6180</v>
      </c>
    </row>
    <row r="820" spans="1:15" x14ac:dyDescent="0.25">
      <c r="A820" t="s">
        <v>1857</v>
      </c>
      <c r="B820" t="s">
        <v>3987</v>
      </c>
      <c r="C820">
        <v>51566622</v>
      </c>
      <c r="D820" t="s">
        <v>3988</v>
      </c>
      <c r="E820" t="s">
        <v>1858</v>
      </c>
      <c r="F820" t="s">
        <v>2721</v>
      </c>
      <c r="G820" t="s">
        <v>1887</v>
      </c>
      <c r="H820" t="s">
        <v>2788</v>
      </c>
      <c r="I820" t="s">
        <v>1887</v>
      </c>
      <c r="J820" t="s">
        <v>1887</v>
      </c>
      <c r="K820">
        <v>17</v>
      </c>
      <c r="L820" t="s">
        <v>2721</v>
      </c>
      <c r="M820" t="s">
        <v>1856</v>
      </c>
      <c r="N820" t="s">
        <v>6178</v>
      </c>
      <c r="O820" t="s">
        <v>2721</v>
      </c>
    </row>
    <row r="821" spans="1:15" x14ac:dyDescent="0.25">
      <c r="A821" t="s">
        <v>1695</v>
      </c>
      <c r="B821" t="s">
        <v>4727</v>
      </c>
      <c r="C821">
        <v>51920128</v>
      </c>
      <c r="D821" t="s">
        <v>4728</v>
      </c>
      <c r="E821" t="s">
        <v>1696</v>
      </c>
      <c r="F821" t="s">
        <v>2721</v>
      </c>
      <c r="G821" t="s">
        <v>1887</v>
      </c>
      <c r="H821" t="s">
        <v>3031</v>
      </c>
      <c r="I821" t="s">
        <v>1887</v>
      </c>
      <c r="J821" t="s">
        <v>1887</v>
      </c>
      <c r="K821">
        <v>79</v>
      </c>
      <c r="L821" t="s">
        <v>6</v>
      </c>
      <c r="M821" t="s">
        <v>1694</v>
      </c>
      <c r="N821" t="s">
        <v>6178</v>
      </c>
      <c r="O821" t="s">
        <v>6180</v>
      </c>
    </row>
    <row r="822" spans="1:15" x14ac:dyDescent="0.25">
      <c r="A822" s="4" t="s">
        <v>1860</v>
      </c>
      <c r="B822" t="s">
        <v>3629</v>
      </c>
      <c r="C822">
        <v>51981216</v>
      </c>
      <c r="D822" t="s">
        <v>3630</v>
      </c>
      <c r="E822" s="4" t="s">
        <v>1861</v>
      </c>
      <c r="F822" s="4" t="s">
        <v>2721</v>
      </c>
      <c r="G822" t="s">
        <v>1887</v>
      </c>
      <c r="H822" s="4" t="s">
        <v>3222</v>
      </c>
      <c r="I822" s="4" t="s">
        <v>2720</v>
      </c>
      <c r="J822" s="4" t="s">
        <v>1887</v>
      </c>
      <c r="K822" s="4">
        <v>34</v>
      </c>
      <c r="L822" s="4" t="s">
        <v>6</v>
      </c>
      <c r="M822" s="4" t="s">
        <v>1859</v>
      </c>
      <c r="N822" t="s">
        <v>6178</v>
      </c>
      <c r="O822" t="s">
        <v>6180</v>
      </c>
    </row>
    <row r="823" spans="1:15" x14ac:dyDescent="0.25">
      <c r="A823" t="s">
        <v>1586</v>
      </c>
      <c r="B823" t="s">
        <v>5133</v>
      </c>
      <c r="C823">
        <v>52408841</v>
      </c>
      <c r="D823" t="s">
        <v>5134</v>
      </c>
      <c r="E823" t="s">
        <v>1587</v>
      </c>
      <c r="F823" t="s">
        <v>2721</v>
      </c>
      <c r="G823" t="s">
        <v>1887</v>
      </c>
      <c r="H823" t="s">
        <v>1587</v>
      </c>
      <c r="I823" t="s">
        <v>1887</v>
      </c>
      <c r="J823" t="s">
        <v>1887</v>
      </c>
      <c r="K823">
        <v>44</v>
      </c>
      <c r="L823" t="s">
        <v>36</v>
      </c>
      <c r="M823" t="s">
        <v>1585</v>
      </c>
      <c r="N823" t="s">
        <v>6178</v>
      </c>
      <c r="O823" t="s">
        <v>6182</v>
      </c>
    </row>
    <row r="824" spans="1:15" x14ac:dyDescent="0.25">
      <c r="A824" t="s">
        <v>893</v>
      </c>
      <c r="B824" t="s">
        <v>4809</v>
      </c>
      <c r="C824">
        <v>52625135</v>
      </c>
      <c r="D824" t="s">
        <v>4810</v>
      </c>
      <c r="E824" t="s">
        <v>894</v>
      </c>
      <c r="F824" t="s">
        <v>2721</v>
      </c>
      <c r="G824" t="s">
        <v>2720</v>
      </c>
      <c r="H824" t="s">
        <v>3057</v>
      </c>
      <c r="I824" t="s">
        <v>1887</v>
      </c>
      <c r="J824" t="s">
        <v>1887</v>
      </c>
      <c r="K824">
        <v>44</v>
      </c>
      <c r="L824" t="s">
        <v>6</v>
      </c>
      <c r="M824" t="s">
        <v>892</v>
      </c>
      <c r="N824" t="s">
        <v>6178</v>
      </c>
      <c r="O824" t="s">
        <v>2721</v>
      </c>
    </row>
    <row r="825" spans="1:15" x14ac:dyDescent="0.25">
      <c r="A825" t="s">
        <v>896</v>
      </c>
      <c r="B825" t="s">
        <v>3631</v>
      </c>
      <c r="C825">
        <v>52636676</v>
      </c>
      <c r="D825" t="s">
        <v>3632</v>
      </c>
      <c r="E825" t="s">
        <v>897</v>
      </c>
      <c r="F825" t="s">
        <v>2721</v>
      </c>
      <c r="G825" t="s">
        <v>1887</v>
      </c>
      <c r="H825" t="s">
        <v>897</v>
      </c>
      <c r="I825" t="s">
        <v>2720</v>
      </c>
      <c r="J825" t="s">
        <v>1887</v>
      </c>
      <c r="K825">
        <v>8</v>
      </c>
      <c r="L825" t="s">
        <v>6</v>
      </c>
      <c r="M825" t="s">
        <v>895</v>
      </c>
      <c r="N825" t="s">
        <v>6178</v>
      </c>
      <c r="O825" t="s">
        <v>6180</v>
      </c>
    </row>
    <row r="826" spans="1:15" x14ac:dyDescent="0.25">
      <c r="A826" t="s">
        <v>1866</v>
      </c>
      <c r="B826" t="s">
        <v>3989</v>
      </c>
      <c r="C826">
        <v>52722868</v>
      </c>
      <c r="D826" t="s">
        <v>3990</v>
      </c>
      <c r="E826" t="s">
        <v>1867</v>
      </c>
      <c r="F826" t="s">
        <v>2721</v>
      </c>
      <c r="G826" t="s">
        <v>1887</v>
      </c>
      <c r="H826" t="s">
        <v>2789</v>
      </c>
      <c r="I826" t="s">
        <v>1887</v>
      </c>
      <c r="J826" t="s">
        <v>1887</v>
      </c>
      <c r="K826">
        <v>24</v>
      </c>
      <c r="L826" t="s">
        <v>2721</v>
      </c>
      <c r="M826" t="s">
        <v>1865</v>
      </c>
      <c r="N826" t="s">
        <v>6178</v>
      </c>
      <c r="O826" t="s">
        <v>2721</v>
      </c>
    </row>
    <row r="827" spans="1:15" x14ac:dyDescent="0.25">
      <c r="A827" t="s">
        <v>902</v>
      </c>
      <c r="B827" t="s">
        <v>4729</v>
      </c>
      <c r="C827">
        <v>53220227</v>
      </c>
      <c r="D827" t="s">
        <v>4730</v>
      </c>
      <c r="E827" t="s">
        <v>903</v>
      </c>
      <c r="F827" t="s">
        <v>2721</v>
      </c>
      <c r="G827" t="s">
        <v>1887</v>
      </c>
      <c r="H827" t="s">
        <v>903</v>
      </c>
      <c r="I827" t="s">
        <v>1887</v>
      </c>
      <c r="J827" t="s">
        <v>1887</v>
      </c>
      <c r="K827">
        <v>42</v>
      </c>
      <c r="L827" t="s">
        <v>6</v>
      </c>
      <c r="M827" t="s">
        <v>901</v>
      </c>
      <c r="N827" t="s">
        <v>6178</v>
      </c>
      <c r="O827" t="s">
        <v>6180</v>
      </c>
    </row>
    <row r="828" spans="1:15" x14ac:dyDescent="0.25">
      <c r="A828" t="s">
        <v>905</v>
      </c>
      <c r="B828" t="s">
        <v>4731</v>
      </c>
      <c r="C828">
        <v>53306540</v>
      </c>
      <c r="D828" t="s">
        <v>4732</v>
      </c>
      <c r="E828" t="s">
        <v>906</v>
      </c>
      <c r="F828" t="s">
        <v>2721</v>
      </c>
      <c r="G828" t="s">
        <v>1887</v>
      </c>
      <c r="H828" t="s">
        <v>3032</v>
      </c>
      <c r="I828" t="s">
        <v>1887</v>
      </c>
      <c r="J828" t="s">
        <v>1887</v>
      </c>
      <c r="K828">
        <v>44</v>
      </c>
      <c r="L828" t="s">
        <v>6</v>
      </c>
      <c r="M828" t="s">
        <v>904</v>
      </c>
      <c r="N828" t="s">
        <v>6178</v>
      </c>
      <c r="O828" t="s">
        <v>6180</v>
      </c>
    </row>
    <row r="829" spans="1:15" x14ac:dyDescent="0.25">
      <c r="A829" t="s">
        <v>2126</v>
      </c>
      <c r="B829" t="s">
        <v>3723</v>
      </c>
      <c r="C829">
        <v>53378522</v>
      </c>
      <c r="D829" t="s">
        <v>3724</v>
      </c>
      <c r="E829" t="s">
        <v>2127</v>
      </c>
      <c r="F829" t="s">
        <v>2721</v>
      </c>
      <c r="G829" t="s">
        <v>1887</v>
      </c>
      <c r="H829" t="s">
        <v>3355</v>
      </c>
      <c r="I829" t="s">
        <v>2720</v>
      </c>
      <c r="J829" t="s">
        <v>1887</v>
      </c>
      <c r="K829">
        <v>22</v>
      </c>
      <c r="L829" t="s">
        <v>29</v>
      </c>
      <c r="M829" t="s">
        <v>2125</v>
      </c>
      <c r="N829" t="s">
        <v>6178</v>
      </c>
      <c r="O829" t="s">
        <v>6182</v>
      </c>
    </row>
    <row r="830" spans="1:15" x14ac:dyDescent="0.25">
      <c r="A830" t="s">
        <v>1922</v>
      </c>
      <c r="B830" t="s">
        <v>4733</v>
      </c>
      <c r="C830">
        <v>54112231</v>
      </c>
      <c r="D830" t="s">
        <v>4734</v>
      </c>
      <c r="E830" t="s">
        <v>1923</v>
      </c>
      <c r="F830" t="s">
        <v>2721</v>
      </c>
      <c r="G830" t="s">
        <v>1887</v>
      </c>
      <c r="H830" t="s">
        <v>3033</v>
      </c>
      <c r="I830" t="s">
        <v>1887</v>
      </c>
      <c r="J830" t="s">
        <v>1887</v>
      </c>
      <c r="K830">
        <v>55</v>
      </c>
      <c r="L830" t="s">
        <v>6</v>
      </c>
      <c r="M830" t="s">
        <v>1921</v>
      </c>
      <c r="N830" t="s">
        <v>6178</v>
      </c>
      <c r="O830" t="s">
        <v>6180</v>
      </c>
    </row>
    <row r="831" spans="1:15" x14ac:dyDescent="0.25">
      <c r="A831" t="s">
        <v>938</v>
      </c>
      <c r="B831" t="s">
        <v>4735</v>
      </c>
      <c r="C831">
        <v>54839246</v>
      </c>
      <c r="D831" t="s">
        <v>4736</v>
      </c>
      <c r="E831" t="s">
        <v>939</v>
      </c>
      <c r="F831" t="s">
        <v>2721</v>
      </c>
      <c r="G831" t="s">
        <v>1887</v>
      </c>
      <c r="H831" t="s">
        <v>3034</v>
      </c>
      <c r="I831" t="s">
        <v>1887</v>
      </c>
      <c r="J831" t="s">
        <v>1887</v>
      </c>
      <c r="K831">
        <v>15</v>
      </c>
      <c r="L831" t="s">
        <v>6</v>
      </c>
      <c r="M831" t="s">
        <v>937</v>
      </c>
      <c r="N831" t="s">
        <v>6178</v>
      </c>
      <c r="O831" t="s">
        <v>6180</v>
      </c>
    </row>
    <row r="832" spans="1:15" x14ac:dyDescent="0.25">
      <c r="A832" t="s">
        <v>944</v>
      </c>
      <c r="B832" t="s">
        <v>3435</v>
      </c>
      <c r="C832">
        <v>55310468</v>
      </c>
      <c r="D832" t="s">
        <v>3436</v>
      </c>
      <c r="E832" t="s">
        <v>945</v>
      </c>
      <c r="F832" t="s">
        <v>2720</v>
      </c>
      <c r="G832" t="s">
        <v>1887</v>
      </c>
      <c r="H832" t="s">
        <v>3261</v>
      </c>
      <c r="I832" t="s">
        <v>2720</v>
      </c>
      <c r="J832" t="s">
        <v>1887</v>
      </c>
      <c r="K832">
        <v>27</v>
      </c>
      <c r="L832" t="s">
        <v>2721</v>
      </c>
      <c r="M832" t="s">
        <v>943</v>
      </c>
      <c r="N832" t="s">
        <v>6178</v>
      </c>
      <c r="O832" t="s">
        <v>2721</v>
      </c>
    </row>
    <row r="833" spans="1:15" x14ac:dyDescent="0.25">
      <c r="A833" t="s">
        <v>1925</v>
      </c>
      <c r="B833" t="s">
        <v>3633</v>
      </c>
      <c r="C833">
        <v>55589623</v>
      </c>
      <c r="D833" t="s">
        <v>3634</v>
      </c>
      <c r="E833" t="s">
        <v>1926</v>
      </c>
      <c r="F833" t="s">
        <v>2721</v>
      </c>
      <c r="G833" t="s">
        <v>1887</v>
      </c>
      <c r="H833" t="s">
        <v>3197</v>
      </c>
      <c r="I833" t="s">
        <v>2720</v>
      </c>
      <c r="J833" t="s">
        <v>1887</v>
      </c>
      <c r="K833">
        <v>22</v>
      </c>
      <c r="L833" t="s">
        <v>6</v>
      </c>
      <c r="M833" t="s">
        <v>1924</v>
      </c>
      <c r="N833" t="s">
        <v>6178</v>
      </c>
      <c r="O833" t="s">
        <v>6180</v>
      </c>
    </row>
    <row r="834" spans="1:15" x14ac:dyDescent="0.25">
      <c r="A834" t="s">
        <v>1928</v>
      </c>
      <c r="B834" t="s">
        <v>4737</v>
      </c>
      <c r="C834">
        <v>55934935</v>
      </c>
      <c r="D834" t="s">
        <v>4738</v>
      </c>
      <c r="E834" t="s">
        <v>1929</v>
      </c>
      <c r="F834" t="s">
        <v>2721</v>
      </c>
      <c r="G834" t="s">
        <v>1887</v>
      </c>
      <c r="H834" t="s">
        <v>1929</v>
      </c>
      <c r="I834" t="s">
        <v>1887</v>
      </c>
      <c r="J834" t="s">
        <v>1887</v>
      </c>
      <c r="K834">
        <v>21</v>
      </c>
      <c r="L834" t="s">
        <v>6</v>
      </c>
      <c r="M834" t="s">
        <v>1927</v>
      </c>
      <c r="N834" t="s">
        <v>6178</v>
      </c>
      <c r="O834" t="s">
        <v>6180</v>
      </c>
    </row>
    <row r="835" spans="1:15" x14ac:dyDescent="0.25">
      <c r="A835" t="s">
        <v>472</v>
      </c>
      <c r="B835" t="s">
        <v>4739</v>
      </c>
      <c r="C835">
        <v>56677602</v>
      </c>
      <c r="D835" t="s">
        <v>4740</v>
      </c>
      <c r="E835" t="s">
        <v>473</v>
      </c>
      <c r="F835" t="s">
        <v>2721</v>
      </c>
      <c r="G835" t="s">
        <v>1887</v>
      </c>
      <c r="H835" t="s">
        <v>473</v>
      </c>
      <c r="I835" t="s">
        <v>1887</v>
      </c>
      <c r="J835" t="s">
        <v>1887</v>
      </c>
      <c r="K835">
        <v>22</v>
      </c>
      <c r="L835" t="s">
        <v>6</v>
      </c>
      <c r="M835" t="s">
        <v>471</v>
      </c>
      <c r="N835" t="s">
        <v>6178</v>
      </c>
      <c r="O835" t="s">
        <v>6180</v>
      </c>
    </row>
    <row r="836" spans="1:15" x14ac:dyDescent="0.25">
      <c r="A836" t="s">
        <v>1931</v>
      </c>
      <c r="B836" t="s">
        <v>4741</v>
      </c>
      <c r="C836">
        <v>56706106</v>
      </c>
      <c r="D836" t="s">
        <v>4742</v>
      </c>
      <c r="E836" t="s">
        <v>1932</v>
      </c>
      <c r="F836" t="s">
        <v>2721</v>
      </c>
      <c r="G836" t="s">
        <v>1887</v>
      </c>
      <c r="H836" t="s">
        <v>1932</v>
      </c>
      <c r="I836" t="s">
        <v>1887</v>
      </c>
      <c r="J836" t="s">
        <v>1887</v>
      </c>
      <c r="K836">
        <v>42</v>
      </c>
      <c r="L836" t="s">
        <v>6</v>
      </c>
      <c r="M836" t="s">
        <v>1930</v>
      </c>
      <c r="N836" t="s">
        <v>6178</v>
      </c>
      <c r="O836" t="s">
        <v>6180</v>
      </c>
    </row>
    <row r="837" spans="1:15" x14ac:dyDescent="0.25">
      <c r="A837" t="s">
        <v>1934</v>
      </c>
      <c r="B837" t="s">
        <v>3991</v>
      </c>
      <c r="C837">
        <v>57583343</v>
      </c>
      <c r="D837" t="s">
        <v>3992</v>
      </c>
      <c r="E837" t="s">
        <v>1935</v>
      </c>
      <c r="F837" t="s">
        <v>2721</v>
      </c>
      <c r="G837" t="s">
        <v>1887</v>
      </c>
      <c r="H837" t="s">
        <v>1935</v>
      </c>
      <c r="I837" t="s">
        <v>1887</v>
      </c>
      <c r="J837" t="s">
        <v>1887</v>
      </c>
      <c r="K837">
        <v>63</v>
      </c>
      <c r="L837" t="s">
        <v>2721</v>
      </c>
      <c r="M837" t="s">
        <v>1933</v>
      </c>
      <c r="N837" t="s">
        <v>6178</v>
      </c>
      <c r="O837" t="s">
        <v>2721</v>
      </c>
    </row>
    <row r="838" spans="1:15" x14ac:dyDescent="0.25">
      <c r="A838" t="s">
        <v>1937</v>
      </c>
      <c r="B838" t="s">
        <v>4743</v>
      </c>
      <c r="C838">
        <v>57583354</v>
      </c>
      <c r="D838" t="s">
        <v>4744</v>
      </c>
      <c r="E838" t="s">
        <v>1938</v>
      </c>
      <c r="F838" t="s">
        <v>2721</v>
      </c>
      <c r="G838" t="s">
        <v>1887</v>
      </c>
      <c r="H838" t="s">
        <v>1938</v>
      </c>
      <c r="I838" t="s">
        <v>1887</v>
      </c>
      <c r="J838" t="s">
        <v>1887</v>
      </c>
      <c r="K838">
        <v>46</v>
      </c>
      <c r="L838" t="s">
        <v>6</v>
      </c>
      <c r="M838" t="s">
        <v>1936</v>
      </c>
      <c r="N838" t="s">
        <v>6178</v>
      </c>
      <c r="O838" t="s">
        <v>6180</v>
      </c>
    </row>
    <row r="839" spans="1:15" x14ac:dyDescent="0.25">
      <c r="A839" t="s">
        <v>493</v>
      </c>
      <c r="B839" t="s">
        <v>4745</v>
      </c>
      <c r="C839">
        <v>57583547</v>
      </c>
      <c r="D839" t="s">
        <v>4746</v>
      </c>
      <c r="E839" t="s">
        <v>494</v>
      </c>
      <c r="F839" t="s">
        <v>2721</v>
      </c>
      <c r="G839" t="s">
        <v>1887</v>
      </c>
      <c r="H839" t="s">
        <v>3035</v>
      </c>
      <c r="I839" t="s">
        <v>1887</v>
      </c>
      <c r="J839" t="s">
        <v>1887</v>
      </c>
      <c r="K839">
        <v>62</v>
      </c>
      <c r="L839" t="s">
        <v>6</v>
      </c>
      <c r="M839" t="s">
        <v>492</v>
      </c>
      <c r="N839" t="s">
        <v>6178</v>
      </c>
      <c r="O839" t="s">
        <v>6180</v>
      </c>
    </row>
    <row r="840" spans="1:15" x14ac:dyDescent="0.25">
      <c r="A840" t="s">
        <v>499</v>
      </c>
      <c r="B840" t="s">
        <v>4747</v>
      </c>
      <c r="C840">
        <v>57843535</v>
      </c>
      <c r="D840" t="s">
        <v>4748</v>
      </c>
      <c r="E840" t="s">
        <v>500</v>
      </c>
      <c r="F840" t="s">
        <v>2721</v>
      </c>
      <c r="G840" t="s">
        <v>1887</v>
      </c>
      <c r="H840" t="s">
        <v>3036</v>
      </c>
      <c r="I840" t="s">
        <v>1887</v>
      </c>
      <c r="J840" t="s">
        <v>1887</v>
      </c>
      <c r="K840">
        <v>44</v>
      </c>
      <c r="L840" t="s">
        <v>6</v>
      </c>
      <c r="M840" t="s">
        <v>498</v>
      </c>
      <c r="N840" t="s">
        <v>6178</v>
      </c>
      <c r="O840" t="s">
        <v>6180</v>
      </c>
    </row>
    <row r="841" spans="1:15" x14ac:dyDescent="0.25">
      <c r="A841" t="s">
        <v>505</v>
      </c>
      <c r="B841" t="s">
        <v>4749</v>
      </c>
      <c r="C841">
        <v>58567116</v>
      </c>
      <c r="D841" t="s">
        <v>4750</v>
      </c>
      <c r="E841" t="s">
        <v>506</v>
      </c>
      <c r="F841" t="s">
        <v>2721</v>
      </c>
      <c r="G841" t="s">
        <v>1887</v>
      </c>
      <c r="H841" t="s">
        <v>506</v>
      </c>
      <c r="I841" t="s">
        <v>1887</v>
      </c>
      <c r="J841" t="s">
        <v>1887</v>
      </c>
      <c r="K841">
        <v>19</v>
      </c>
      <c r="L841" t="s">
        <v>6</v>
      </c>
      <c r="M841" t="s">
        <v>504</v>
      </c>
      <c r="N841" t="s">
        <v>6178</v>
      </c>
      <c r="O841" t="s">
        <v>6180</v>
      </c>
    </row>
    <row r="842" spans="1:15" x14ac:dyDescent="0.25">
      <c r="A842" t="s">
        <v>511</v>
      </c>
      <c r="B842" t="s">
        <v>5205</v>
      </c>
      <c r="C842">
        <v>58670896</v>
      </c>
      <c r="D842" t="s">
        <v>5206</v>
      </c>
      <c r="E842" t="s">
        <v>512</v>
      </c>
      <c r="F842" t="s">
        <v>2721</v>
      </c>
      <c r="G842" t="s">
        <v>1887</v>
      </c>
      <c r="H842" t="s">
        <v>3161</v>
      </c>
      <c r="I842" t="s">
        <v>1887</v>
      </c>
      <c r="J842" t="s">
        <v>1887</v>
      </c>
      <c r="K842">
        <v>27</v>
      </c>
      <c r="L842" t="s">
        <v>22</v>
      </c>
      <c r="M842" t="s">
        <v>510</v>
      </c>
      <c r="N842" t="s">
        <v>6178</v>
      </c>
      <c r="O842" t="s">
        <v>6180</v>
      </c>
    </row>
    <row r="843" spans="1:15" x14ac:dyDescent="0.25">
      <c r="A843" t="s">
        <v>526</v>
      </c>
      <c r="B843" t="s">
        <v>4751</v>
      </c>
      <c r="C843">
        <v>59130697</v>
      </c>
      <c r="D843" t="s">
        <v>4752</v>
      </c>
      <c r="E843" t="s">
        <v>527</v>
      </c>
      <c r="F843" t="s">
        <v>2721</v>
      </c>
      <c r="G843" t="s">
        <v>1887</v>
      </c>
      <c r="H843" t="s">
        <v>527</v>
      </c>
      <c r="I843" t="s">
        <v>1887</v>
      </c>
      <c r="J843" t="s">
        <v>1887</v>
      </c>
      <c r="K843">
        <v>31</v>
      </c>
      <c r="L843" t="s">
        <v>6</v>
      </c>
      <c r="M843" t="s">
        <v>525</v>
      </c>
      <c r="N843" t="s">
        <v>6178</v>
      </c>
      <c r="O843" t="s">
        <v>6180</v>
      </c>
    </row>
    <row r="844" spans="1:15" x14ac:dyDescent="0.25">
      <c r="A844" t="s">
        <v>1943</v>
      </c>
      <c r="B844" t="s">
        <v>3993</v>
      </c>
      <c r="C844">
        <v>59719674</v>
      </c>
      <c r="D844" t="s">
        <v>3994</v>
      </c>
      <c r="E844" t="s">
        <v>1944</v>
      </c>
      <c r="F844" t="s">
        <v>2721</v>
      </c>
      <c r="G844" t="s">
        <v>1887</v>
      </c>
      <c r="H844" t="s">
        <v>2790</v>
      </c>
      <c r="I844" t="s">
        <v>1887</v>
      </c>
      <c r="J844" t="s">
        <v>1887</v>
      </c>
      <c r="K844">
        <v>48</v>
      </c>
      <c r="L844" t="s">
        <v>2721</v>
      </c>
      <c r="M844" t="s">
        <v>1942</v>
      </c>
      <c r="N844" t="s">
        <v>6178</v>
      </c>
      <c r="O844" t="s">
        <v>2721</v>
      </c>
    </row>
    <row r="845" spans="1:15" x14ac:dyDescent="0.25">
      <c r="A845" t="s">
        <v>540</v>
      </c>
      <c r="B845" t="s">
        <v>4975</v>
      </c>
      <c r="C845">
        <v>59875046</v>
      </c>
      <c r="D845" t="s">
        <v>4976</v>
      </c>
      <c r="E845" t="s">
        <v>541</v>
      </c>
      <c r="F845" t="s">
        <v>2721</v>
      </c>
      <c r="G845" t="s">
        <v>1887</v>
      </c>
      <c r="H845" t="s">
        <v>541</v>
      </c>
      <c r="I845" t="s">
        <v>1887</v>
      </c>
      <c r="J845" t="s">
        <v>1887</v>
      </c>
      <c r="K845">
        <v>19</v>
      </c>
      <c r="L845" t="s">
        <v>29</v>
      </c>
      <c r="M845" t="s">
        <v>539</v>
      </c>
      <c r="N845" t="s">
        <v>6178</v>
      </c>
      <c r="O845" t="s">
        <v>6182</v>
      </c>
    </row>
    <row r="846" spans="1:15" x14ac:dyDescent="0.25">
      <c r="A846" t="s">
        <v>1946</v>
      </c>
      <c r="B846" t="s">
        <v>4753</v>
      </c>
      <c r="C846">
        <v>60111548</v>
      </c>
      <c r="D846" t="s">
        <v>4754</v>
      </c>
      <c r="E846" t="s">
        <v>1947</v>
      </c>
      <c r="F846" t="s">
        <v>2721</v>
      </c>
      <c r="G846" t="s">
        <v>1887</v>
      </c>
      <c r="H846" t="s">
        <v>3037</v>
      </c>
      <c r="I846" t="s">
        <v>1887</v>
      </c>
      <c r="J846" t="s">
        <v>1887</v>
      </c>
      <c r="K846">
        <v>64</v>
      </c>
      <c r="L846" t="s">
        <v>6</v>
      </c>
      <c r="M846" t="s">
        <v>1945</v>
      </c>
      <c r="N846" t="s">
        <v>6178</v>
      </c>
      <c r="O846" t="s">
        <v>6180</v>
      </c>
    </row>
    <row r="847" spans="1:15" x14ac:dyDescent="0.25">
      <c r="A847" t="s">
        <v>546</v>
      </c>
      <c r="B847" t="s">
        <v>3405</v>
      </c>
      <c r="C847">
        <v>60304361</v>
      </c>
      <c r="D847" t="s">
        <v>3406</v>
      </c>
      <c r="E847" t="s">
        <v>547</v>
      </c>
      <c r="F847" t="s">
        <v>2721</v>
      </c>
      <c r="G847" t="s">
        <v>1887</v>
      </c>
      <c r="H847" t="s">
        <v>3246</v>
      </c>
      <c r="I847" t="s">
        <v>2720</v>
      </c>
      <c r="J847" t="s">
        <v>2720</v>
      </c>
      <c r="K847">
        <v>31</v>
      </c>
      <c r="L847" t="s">
        <v>2721</v>
      </c>
      <c r="M847" t="s">
        <v>545</v>
      </c>
      <c r="N847" t="s">
        <v>6178</v>
      </c>
      <c r="O847" t="s">
        <v>2721</v>
      </c>
    </row>
    <row r="848" spans="1:15" x14ac:dyDescent="0.25">
      <c r="A848" t="s">
        <v>552</v>
      </c>
      <c r="B848" t="s">
        <v>4811</v>
      </c>
      <c r="C848">
        <v>61788894</v>
      </c>
      <c r="D848" t="s">
        <v>4812</v>
      </c>
      <c r="E848" t="s">
        <v>553</v>
      </c>
      <c r="F848" t="s">
        <v>2721</v>
      </c>
      <c r="G848" t="s">
        <v>1887</v>
      </c>
      <c r="H848" t="s">
        <v>3058</v>
      </c>
      <c r="I848" t="s">
        <v>1887</v>
      </c>
      <c r="J848" t="s">
        <v>1887</v>
      </c>
      <c r="K848">
        <v>51</v>
      </c>
      <c r="L848" t="s">
        <v>6</v>
      </c>
      <c r="M848" t="s">
        <v>551</v>
      </c>
      <c r="N848" t="s">
        <v>6178</v>
      </c>
      <c r="O848" t="s">
        <v>6180</v>
      </c>
    </row>
    <row r="849" spans="1:15" x14ac:dyDescent="0.25">
      <c r="A849" t="s">
        <v>555</v>
      </c>
      <c r="B849" t="s">
        <v>3635</v>
      </c>
      <c r="C849">
        <v>61789513</v>
      </c>
      <c r="D849" t="s">
        <v>3636</v>
      </c>
      <c r="E849" t="s">
        <v>556</v>
      </c>
      <c r="F849" t="s">
        <v>2721</v>
      </c>
      <c r="G849" t="s">
        <v>1887</v>
      </c>
      <c r="H849" t="s">
        <v>3200</v>
      </c>
      <c r="I849" t="s">
        <v>2720</v>
      </c>
      <c r="J849" t="s">
        <v>1887</v>
      </c>
      <c r="K849">
        <v>20</v>
      </c>
      <c r="L849" t="s">
        <v>6</v>
      </c>
      <c r="M849" t="s">
        <v>554</v>
      </c>
      <c r="N849" t="s">
        <v>6178</v>
      </c>
      <c r="O849" t="s">
        <v>6180</v>
      </c>
    </row>
    <row r="850" spans="1:15" x14ac:dyDescent="0.25">
      <c r="A850" s="4" t="s">
        <v>558</v>
      </c>
      <c r="B850" t="s">
        <v>3535</v>
      </c>
      <c r="C850">
        <v>62010100</v>
      </c>
      <c r="D850" t="s">
        <v>3536</v>
      </c>
      <c r="E850" s="4" t="s">
        <v>559</v>
      </c>
      <c r="F850" s="4" t="s">
        <v>2721</v>
      </c>
      <c r="G850" t="s">
        <v>1887</v>
      </c>
      <c r="H850" s="4" t="s">
        <v>3302</v>
      </c>
      <c r="I850" s="4" t="s">
        <v>2720</v>
      </c>
      <c r="J850" s="4" t="s">
        <v>2720</v>
      </c>
      <c r="K850" s="4">
        <v>30</v>
      </c>
      <c r="L850" s="4" t="s">
        <v>6</v>
      </c>
      <c r="M850" s="4" t="s">
        <v>557</v>
      </c>
      <c r="N850" t="s">
        <v>6178</v>
      </c>
      <c r="O850" t="s">
        <v>6180</v>
      </c>
    </row>
    <row r="851" spans="1:15" x14ac:dyDescent="0.25">
      <c r="A851" t="s">
        <v>1952</v>
      </c>
      <c r="B851" t="s">
        <v>4755</v>
      </c>
      <c r="C851">
        <v>62125228</v>
      </c>
      <c r="D851" t="s">
        <v>4756</v>
      </c>
      <c r="E851" t="s">
        <v>1953</v>
      </c>
      <c r="F851" t="s">
        <v>2721</v>
      </c>
      <c r="G851" t="s">
        <v>1887</v>
      </c>
      <c r="H851" t="s">
        <v>1953</v>
      </c>
      <c r="I851" t="s">
        <v>1887</v>
      </c>
      <c r="J851" t="s">
        <v>1887</v>
      </c>
      <c r="K851">
        <v>109</v>
      </c>
      <c r="L851" t="s">
        <v>6</v>
      </c>
      <c r="M851" t="s">
        <v>1951</v>
      </c>
      <c r="N851" t="s">
        <v>6178</v>
      </c>
      <c r="O851" t="s">
        <v>6180</v>
      </c>
    </row>
    <row r="852" spans="1:15" x14ac:dyDescent="0.25">
      <c r="A852" t="s">
        <v>1961</v>
      </c>
      <c r="B852" t="s">
        <v>4757</v>
      </c>
      <c r="C852">
        <v>63310167</v>
      </c>
      <c r="D852" t="s">
        <v>4758</v>
      </c>
      <c r="E852" t="s">
        <v>1962</v>
      </c>
      <c r="F852" t="s">
        <v>2721</v>
      </c>
      <c r="G852" t="s">
        <v>1887</v>
      </c>
      <c r="H852" t="s">
        <v>3038</v>
      </c>
      <c r="I852" t="s">
        <v>1887</v>
      </c>
      <c r="J852" t="s">
        <v>1887</v>
      </c>
      <c r="K852">
        <v>36</v>
      </c>
      <c r="L852" t="s">
        <v>6</v>
      </c>
      <c r="M852" t="s">
        <v>1960</v>
      </c>
      <c r="N852" t="s">
        <v>6178</v>
      </c>
      <c r="O852" t="s">
        <v>6180</v>
      </c>
    </row>
    <row r="853" spans="1:15" x14ac:dyDescent="0.25">
      <c r="A853" t="s">
        <v>364</v>
      </c>
      <c r="B853" t="s">
        <v>3773</v>
      </c>
      <c r="C853">
        <v>63451478</v>
      </c>
      <c r="D853" t="s">
        <v>3774</v>
      </c>
      <c r="E853" t="s">
        <v>365</v>
      </c>
      <c r="F853" t="s">
        <v>2721</v>
      </c>
      <c r="G853" t="s">
        <v>1887</v>
      </c>
      <c r="H853" t="s">
        <v>3343</v>
      </c>
      <c r="I853" t="s">
        <v>2720</v>
      </c>
      <c r="J853" t="s">
        <v>1887</v>
      </c>
      <c r="K853">
        <v>12</v>
      </c>
      <c r="L853" t="s">
        <v>36</v>
      </c>
      <c r="M853" t="s">
        <v>363</v>
      </c>
      <c r="N853" t="s">
        <v>6178</v>
      </c>
      <c r="O853" t="s">
        <v>6181</v>
      </c>
    </row>
    <row r="854" spans="1:15" x14ac:dyDescent="0.25">
      <c r="A854" t="s">
        <v>1964</v>
      </c>
      <c r="B854" t="s">
        <v>4759</v>
      </c>
      <c r="C854">
        <v>63843890</v>
      </c>
      <c r="D854" t="s">
        <v>4760</v>
      </c>
      <c r="E854" t="s">
        <v>1965</v>
      </c>
      <c r="F854" t="s">
        <v>2721</v>
      </c>
      <c r="G854" t="s">
        <v>1887</v>
      </c>
      <c r="H854" t="s">
        <v>3039</v>
      </c>
      <c r="I854" t="s">
        <v>1887</v>
      </c>
      <c r="J854" t="s">
        <v>1887</v>
      </c>
      <c r="K854">
        <v>99</v>
      </c>
      <c r="L854" t="s">
        <v>6</v>
      </c>
      <c r="M854" t="s">
        <v>1963</v>
      </c>
      <c r="N854" t="s">
        <v>6178</v>
      </c>
      <c r="O854" t="s">
        <v>6180</v>
      </c>
    </row>
    <row r="855" spans="1:15" x14ac:dyDescent="0.25">
      <c r="A855" t="s">
        <v>2565</v>
      </c>
      <c r="B855" t="s">
        <v>3707</v>
      </c>
      <c r="C855">
        <v>65113555</v>
      </c>
      <c r="D855" t="s">
        <v>3708</v>
      </c>
      <c r="E855" t="s">
        <v>2566</v>
      </c>
      <c r="F855" t="s">
        <v>2721</v>
      </c>
      <c r="G855" t="s">
        <v>1887</v>
      </c>
      <c r="H855" t="s">
        <v>3236</v>
      </c>
      <c r="I855" t="s">
        <v>2720</v>
      </c>
      <c r="J855" t="s">
        <v>1887</v>
      </c>
      <c r="K855">
        <v>55</v>
      </c>
      <c r="L855" t="s">
        <v>29</v>
      </c>
      <c r="M855" t="s">
        <v>2564</v>
      </c>
      <c r="N855" t="s">
        <v>6178</v>
      </c>
      <c r="O855" t="s">
        <v>6182</v>
      </c>
    </row>
    <row r="856" spans="1:15" x14ac:dyDescent="0.25">
      <c r="A856" t="s">
        <v>1915</v>
      </c>
      <c r="B856" t="s">
        <v>3637</v>
      </c>
      <c r="C856">
        <v>66069349</v>
      </c>
      <c r="D856" t="s">
        <v>3638</v>
      </c>
      <c r="E856" t="s">
        <v>1916</v>
      </c>
      <c r="F856" t="s">
        <v>2721</v>
      </c>
      <c r="G856" t="s">
        <v>1887</v>
      </c>
      <c r="H856" t="s">
        <v>1916</v>
      </c>
      <c r="I856" t="s">
        <v>2720</v>
      </c>
      <c r="J856" t="s">
        <v>1887</v>
      </c>
      <c r="K856">
        <v>27</v>
      </c>
      <c r="L856" t="s">
        <v>6</v>
      </c>
      <c r="M856" t="s">
        <v>1914</v>
      </c>
      <c r="N856" t="s">
        <v>6178</v>
      </c>
      <c r="O856" t="s">
        <v>6180</v>
      </c>
    </row>
    <row r="857" spans="1:15" x14ac:dyDescent="0.25">
      <c r="A857" t="s">
        <v>2574</v>
      </c>
      <c r="B857" t="s">
        <v>3775</v>
      </c>
      <c r="C857">
        <v>66422955</v>
      </c>
      <c r="D857" t="s">
        <v>3776</v>
      </c>
      <c r="E857" t="s">
        <v>2575</v>
      </c>
      <c r="F857" t="s">
        <v>2720</v>
      </c>
      <c r="G857" t="s">
        <v>1887</v>
      </c>
      <c r="H857" t="s">
        <v>3340</v>
      </c>
      <c r="I857" t="s">
        <v>2720</v>
      </c>
      <c r="J857" t="s">
        <v>1887</v>
      </c>
      <c r="K857">
        <v>18</v>
      </c>
      <c r="L857" t="s">
        <v>36</v>
      </c>
      <c r="M857" t="s">
        <v>2573</v>
      </c>
      <c r="N857" t="s">
        <v>6178</v>
      </c>
      <c r="O857" t="s">
        <v>2721</v>
      </c>
    </row>
    <row r="858" spans="1:15" x14ac:dyDescent="0.25">
      <c r="A858" t="s">
        <v>983</v>
      </c>
      <c r="B858" t="s">
        <v>4761</v>
      </c>
      <c r="C858">
        <v>66423130</v>
      </c>
      <c r="D858" t="s">
        <v>4762</v>
      </c>
      <c r="E858" t="s">
        <v>984</v>
      </c>
      <c r="F858" t="s">
        <v>2721</v>
      </c>
      <c r="G858" t="s">
        <v>1887</v>
      </c>
      <c r="H858" t="s">
        <v>3040</v>
      </c>
      <c r="I858" t="s">
        <v>1887</v>
      </c>
      <c r="J858" t="s">
        <v>1887</v>
      </c>
      <c r="K858">
        <v>32</v>
      </c>
      <c r="L858" t="s">
        <v>6</v>
      </c>
      <c r="M858" t="s">
        <v>982</v>
      </c>
      <c r="N858" t="s">
        <v>6178</v>
      </c>
      <c r="O858" t="s">
        <v>6180</v>
      </c>
    </row>
    <row r="859" spans="1:15" x14ac:dyDescent="0.25">
      <c r="A859" t="s">
        <v>2577</v>
      </c>
      <c r="B859" t="s">
        <v>4763</v>
      </c>
      <c r="C859">
        <v>67075370</v>
      </c>
      <c r="D859" t="s">
        <v>4764</v>
      </c>
      <c r="E859" t="s">
        <v>2578</v>
      </c>
      <c r="F859" t="s">
        <v>2721</v>
      </c>
      <c r="G859" t="s">
        <v>1887</v>
      </c>
      <c r="H859" t="s">
        <v>3041</v>
      </c>
      <c r="I859" t="s">
        <v>1887</v>
      </c>
      <c r="J859" t="s">
        <v>1887</v>
      </c>
      <c r="K859">
        <v>80</v>
      </c>
      <c r="L859" t="s">
        <v>6</v>
      </c>
      <c r="M859" t="s">
        <v>2576</v>
      </c>
      <c r="N859" t="s">
        <v>6178</v>
      </c>
      <c r="O859" t="s">
        <v>6180</v>
      </c>
    </row>
    <row r="860" spans="1:15" x14ac:dyDescent="0.25">
      <c r="A860" t="s">
        <v>986</v>
      </c>
      <c r="B860" t="s">
        <v>3995</v>
      </c>
      <c r="C860">
        <v>67584558</v>
      </c>
      <c r="D860" t="s">
        <v>3996</v>
      </c>
      <c r="E860" t="s">
        <v>987</v>
      </c>
      <c r="F860" t="s">
        <v>2721</v>
      </c>
      <c r="G860" t="s">
        <v>1887</v>
      </c>
      <c r="H860" t="s">
        <v>2791</v>
      </c>
      <c r="I860" t="s">
        <v>1887</v>
      </c>
      <c r="J860" t="s">
        <v>1887</v>
      </c>
      <c r="K860">
        <v>53</v>
      </c>
      <c r="L860" t="s">
        <v>2721</v>
      </c>
      <c r="M860" t="s">
        <v>985</v>
      </c>
      <c r="N860" t="s">
        <v>6178</v>
      </c>
      <c r="O860" t="s">
        <v>2721</v>
      </c>
    </row>
    <row r="861" spans="1:15" x14ac:dyDescent="0.25">
      <c r="A861" t="s">
        <v>213</v>
      </c>
      <c r="B861" t="s">
        <v>4765</v>
      </c>
      <c r="C861">
        <v>67701262</v>
      </c>
      <c r="D861" t="s">
        <v>4766</v>
      </c>
      <c r="E861" t="s">
        <v>214</v>
      </c>
      <c r="F861" t="s">
        <v>2721</v>
      </c>
      <c r="G861" t="s">
        <v>1887</v>
      </c>
      <c r="H861" t="s">
        <v>3042</v>
      </c>
      <c r="I861" t="s">
        <v>1887</v>
      </c>
      <c r="J861" t="s">
        <v>1887</v>
      </c>
      <c r="K861">
        <v>24</v>
      </c>
      <c r="L861" t="s">
        <v>6</v>
      </c>
      <c r="M861" t="s">
        <v>212</v>
      </c>
      <c r="N861" t="s">
        <v>6178</v>
      </c>
      <c r="O861" t="s">
        <v>6180</v>
      </c>
    </row>
    <row r="862" spans="1:15" x14ac:dyDescent="0.25">
      <c r="A862" t="s">
        <v>2515</v>
      </c>
      <c r="B862" t="s">
        <v>3639</v>
      </c>
      <c r="C862">
        <v>67786258</v>
      </c>
      <c r="D862" t="s">
        <v>3640</v>
      </c>
      <c r="E862" t="s">
        <v>2516</v>
      </c>
      <c r="F862" t="s">
        <v>2721</v>
      </c>
      <c r="G862" t="s">
        <v>1887</v>
      </c>
      <c r="H862" t="s">
        <v>3201</v>
      </c>
      <c r="I862" t="s">
        <v>2720</v>
      </c>
      <c r="J862" t="s">
        <v>1887</v>
      </c>
      <c r="K862">
        <v>143</v>
      </c>
      <c r="L862" t="s">
        <v>6</v>
      </c>
      <c r="M862" t="s">
        <v>1606</v>
      </c>
      <c r="N862" t="s">
        <v>6178</v>
      </c>
      <c r="O862" t="s">
        <v>6180</v>
      </c>
    </row>
    <row r="863" spans="1:15" x14ac:dyDescent="0.25">
      <c r="A863" t="s">
        <v>2591</v>
      </c>
      <c r="B863" t="s">
        <v>3997</v>
      </c>
      <c r="C863">
        <v>67801201</v>
      </c>
      <c r="D863" t="s">
        <v>3998</v>
      </c>
      <c r="E863" t="s">
        <v>2592</v>
      </c>
      <c r="F863" t="s">
        <v>2721</v>
      </c>
      <c r="G863" t="s">
        <v>1887</v>
      </c>
      <c r="H863" t="s">
        <v>2792</v>
      </c>
      <c r="I863" t="s">
        <v>1887</v>
      </c>
      <c r="J863" t="s">
        <v>1887</v>
      </c>
      <c r="K863">
        <v>27</v>
      </c>
      <c r="L863" t="s">
        <v>2721</v>
      </c>
      <c r="M863" t="s">
        <v>2590</v>
      </c>
      <c r="N863" t="s">
        <v>6178</v>
      </c>
      <c r="O863" t="s">
        <v>2721</v>
      </c>
    </row>
    <row r="864" spans="1:15" x14ac:dyDescent="0.25">
      <c r="A864" t="s">
        <v>2194</v>
      </c>
      <c r="B864" t="s">
        <v>4767</v>
      </c>
      <c r="C864">
        <v>67845936</v>
      </c>
      <c r="D864" t="s">
        <v>4768</v>
      </c>
      <c r="E864" t="s">
        <v>2195</v>
      </c>
      <c r="F864" t="s">
        <v>2721</v>
      </c>
      <c r="G864" t="s">
        <v>1887</v>
      </c>
      <c r="H864" t="s">
        <v>3043</v>
      </c>
      <c r="I864" t="s">
        <v>1887</v>
      </c>
      <c r="J864" t="s">
        <v>1887</v>
      </c>
      <c r="K864">
        <v>53</v>
      </c>
      <c r="L864" t="s">
        <v>6</v>
      </c>
      <c r="M864" t="s">
        <v>2193</v>
      </c>
      <c r="N864" t="s">
        <v>6178</v>
      </c>
      <c r="O864" t="s">
        <v>6180</v>
      </c>
    </row>
    <row r="865" spans="1:15" x14ac:dyDescent="0.25">
      <c r="A865" t="s">
        <v>2606</v>
      </c>
      <c r="B865" t="s">
        <v>5129</v>
      </c>
      <c r="C865">
        <v>68109886</v>
      </c>
      <c r="D865" t="s">
        <v>5130</v>
      </c>
      <c r="E865" t="s">
        <v>2607</v>
      </c>
      <c r="F865" t="s">
        <v>2721</v>
      </c>
      <c r="G865" t="s">
        <v>1887</v>
      </c>
      <c r="H865" t="s">
        <v>2607</v>
      </c>
      <c r="I865" t="s">
        <v>1887</v>
      </c>
      <c r="J865" t="s">
        <v>1887</v>
      </c>
      <c r="K865">
        <v>58</v>
      </c>
      <c r="L865" t="s">
        <v>36</v>
      </c>
      <c r="M865" t="s">
        <v>2605</v>
      </c>
      <c r="N865" t="s">
        <v>6178</v>
      </c>
      <c r="O865" t="s">
        <v>2721</v>
      </c>
    </row>
    <row r="866" spans="1:15" x14ac:dyDescent="0.25">
      <c r="A866" t="s">
        <v>2612</v>
      </c>
      <c r="B866" t="s">
        <v>3437</v>
      </c>
      <c r="C866">
        <v>68133608</v>
      </c>
      <c r="D866" t="s">
        <v>3438</v>
      </c>
      <c r="E866" t="s">
        <v>2613</v>
      </c>
      <c r="F866" t="s">
        <v>2721</v>
      </c>
      <c r="G866" t="s">
        <v>1887</v>
      </c>
      <c r="H866" t="s">
        <v>3262</v>
      </c>
      <c r="I866" t="s">
        <v>2720</v>
      </c>
      <c r="J866" t="s">
        <v>1887</v>
      </c>
      <c r="K866">
        <v>28</v>
      </c>
      <c r="L866" t="s">
        <v>2721</v>
      </c>
      <c r="M866" t="s">
        <v>2611</v>
      </c>
      <c r="N866" t="s">
        <v>6178</v>
      </c>
      <c r="O866" t="s">
        <v>2721</v>
      </c>
    </row>
    <row r="867" spans="1:15" x14ac:dyDescent="0.25">
      <c r="A867" t="s">
        <v>219</v>
      </c>
      <c r="B867" t="s">
        <v>4769</v>
      </c>
      <c r="C867">
        <v>68171335</v>
      </c>
      <c r="D867" t="s">
        <v>4770</v>
      </c>
      <c r="E867" t="s">
        <v>220</v>
      </c>
      <c r="F867" t="s">
        <v>2721</v>
      </c>
      <c r="G867" t="s">
        <v>2720</v>
      </c>
      <c r="H867" t="s">
        <v>220</v>
      </c>
      <c r="I867" t="s">
        <v>1887</v>
      </c>
      <c r="J867" t="s">
        <v>1887</v>
      </c>
      <c r="K867">
        <v>30</v>
      </c>
      <c r="L867" t="s">
        <v>6</v>
      </c>
      <c r="M867" t="s">
        <v>218</v>
      </c>
      <c r="N867" t="s">
        <v>6178</v>
      </c>
      <c r="O867" t="s">
        <v>2721</v>
      </c>
    </row>
    <row r="868" spans="1:15" x14ac:dyDescent="0.25">
      <c r="A868" t="s">
        <v>229</v>
      </c>
      <c r="B868" t="s">
        <v>3641</v>
      </c>
      <c r="C868">
        <v>68223938</v>
      </c>
      <c r="D868" t="s">
        <v>3642</v>
      </c>
      <c r="E868" t="s">
        <v>230</v>
      </c>
      <c r="F868" t="s">
        <v>2720</v>
      </c>
      <c r="G868" t="s">
        <v>1887</v>
      </c>
      <c r="H868" t="s">
        <v>3202</v>
      </c>
      <c r="I868" t="s">
        <v>2720</v>
      </c>
      <c r="J868" t="s">
        <v>1887</v>
      </c>
      <c r="K868">
        <v>16</v>
      </c>
      <c r="L868" t="s">
        <v>6</v>
      </c>
      <c r="M868" t="s">
        <v>228</v>
      </c>
      <c r="N868" t="s">
        <v>6178</v>
      </c>
      <c r="O868" t="s">
        <v>6180</v>
      </c>
    </row>
    <row r="869" spans="1:15" x14ac:dyDescent="0.25">
      <c r="A869" t="s">
        <v>2620</v>
      </c>
      <c r="B869" t="s">
        <v>3709</v>
      </c>
      <c r="C869">
        <v>68391059</v>
      </c>
      <c r="D869" t="s">
        <v>3710</v>
      </c>
      <c r="E869" t="s">
        <v>2621</v>
      </c>
      <c r="F869" t="s">
        <v>2721</v>
      </c>
      <c r="G869" t="s">
        <v>1887</v>
      </c>
      <c r="H869" t="s">
        <v>3237</v>
      </c>
      <c r="I869" t="s">
        <v>2720</v>
      </c>
      <c r="J869" t="s">
        <v>1887</v>
      </c>
      <c r="K869">
        <v>38</v>
      </c>
      <c r="L869" t="s">
        <v>29</v>
      </c>
      <c r="M869" t="s">
        <v>2619</v>
      </c>
      <c r="N869" t="s">
        <v>6178</v>
      </c>
      <c r="O869" t="s">
        <v>6182</v>
      </c>
    </row>
    <row r="870" spans="1:15" x14ac:dyDescent="0.25">
      <c r="A870" s="4" t="s">
        <v>1521</v>
      </c>
      <c r="B870" t="s">
        <v>3711</v>
      </c>
      <c r="C870">
        <v>68457794</v>
      </c>
      <c r="D870" t="s">
        <v>3712</v>
      </c>
      <c r="E870" s="4" t="s">
        <v>3363</v>
      </c>
      <c r="F870" s="4" t="s">
        <v>2721</v>
      </c>
      <c r="G870" t="s">
        <v>1887</v>
      </c>
      <c r="H870" s="4" t="s">
        <v>3358</v>
      </c>
      <c r="I870" s="4" t="s">
        <v>2720</v>
      </c>
      <c r="J870" s="4" t="s">
        <v>1887</v>
      </c>
      <c r="K870" s="4">
        <v>22</v>
      </c>
      <c r="L870" s="4" t="s">
        <v>29</v>
      </c>
      <c r="M870" s="4" t="s">
        <v>1520</v>
      </c>
      <c r="N870" t="s">
        <v>6178</v>
      </c>
      <c r="O870" t="s">
        <v>6182</v>
      </c>
    </row>
    <row r="871" spans="1:15" x14ac:dyDescent="0.25">
      <c r="A871" t="s">
        <v>2568</v>
      </c>
      <c r="B871" t="s">
        <v>4771</v>
      </c>
      <c r="C871">
        <v>68516734</v>
      </c>
      <c r="D871" t="s">
        <v>4772</v>
      </c>
      <c r="E871" t="s">
        <v>2569</v>
      </c>
      <c r="F871" t="s">
        <v>2721</v>
      </c>
      <c r="G871" t="s">
        <v>1887</v>
      </c>
      <c r="H871" t="s">
        <v>3044</v>
      </c>
      <c r="I871" t="s">
        <v>1887</v>
      </c>
      <c r="J871" t="s">
        <v>1887</v>
      </c>
      <c r="K871">
        <v>96</v>
      </c>
      <c r="L871" t="s">
        <v>6</v>
      </c>
      <c r="M871" t="s">
        <v>2567</v>
      </c>
      <c r="N871" t="s">
        <v>6178</v>
      </c>
      <c r="O871" t="s">
        <v>6180</v>
      </c>
    </row>
    <row r="872" spans="1:15" x14ac:dyDescent="0.25">
      <c r="A872" t="s">
        <v>2079</v>
      </c>
      <c r="B872" t="s">
        <v>4773</v>
      </c>
      <c r="C872">
        <v>68526567</v>
      </c>
      <c r="D872" t="s">
        <v>4774</v>
      </c>
      <c r="E872" t="s">
        <v>2080</v>
      </c>
      <c r="F872" t="s">
        <v>2721</v>
      </c>
      <c r="G872" t="s">
        <v>1887</v>
      </c>
      <c r="H872" t="s">
        <v>3045</v>
      </c>
      <c r="I872" t="s">
        <v>1887</v>
      </c>
      <c r="J872" t="s">
        <v>1887</v>
      </c>
      <c r="K872">
        <v>13</v>
      </c>
      <c r="L872" t="s">
        <v>6</v>
      </c>
      <c r="M872" t="s">
        <v>291</v>
      </c>
      <c r="N872" t="s">
        <v>6178</v>
      </c>
      <c r="O872" t="s">
        <v>6180</v>
      </c>
    </row>
    <row r="873" spans="1:15" x14ac:dyDescent="0.25">
      <c r="A873" t="s">
        <v>2580</v>
      </c>
      <c r="B873" t="s">
        <v>3643</v>
      </c>
      <c r="C873">
        <v>68583517</v>
      </c>
      <c r="D873" t="s">
        <v>3644</v>
      </c>
      <c r="E873" t="s">
        <v>2581</v>
      </c>
      <c r="F873" t="s">
        <v>2721</v>
      </c>
      <c r="G873" t="s">
        <v>1887</v>
      </c>
      <c r="H873" t="s">
        <v>3199</v>
      </c>
      <c r="I873" t="s">
        <v>2720</v>
      </c>
      <c r="J873" t="s">
        <v>1887</v>
      </c>
      <c r="K873">
        <v>15</v>
      </c>
      <c r="L873" t="s">
        <v>6</v>
      </c>
      <c r="M873" t="s">
        <v>2579</v>
      </c>
      <c r="N873" t="s">
        <v>6178</v>
      </c>
      <c r="O873" t="s">
        <v>6180</v>
      </c>
    </row>
    <row r="874" spans="1:15" x14ac:dyDescent="0.25">
      <c r="A874" t="s">
        <v>2588</v>
      </c>
      <c r="B874" t="s">
        <v>3645</v>
      </c>
      <c r="C874">
        <v>68584269</v>
      </c>
      <c r="D874" t="s">
        <v>3646</v>
      </c>
      <c r="E874" t="s">
        <v>2589</v>
      </c>
      <c r="F874" t="s">
        <v>2721</v>
      </c>
      <c r="G874" t="s">
        <v>1887</v>
      </c>
      <c r="H874" t="s">
        <v>3203</v>
      </c>
      <c r="I874" t="s">
        <v>2720</v>
      </c>
      <c r="J874" t="s">
        <v>1887</v>
      </c>
      <c r="K874">
        <v>34</v>
      </c>
      <c r="L874" t="s">
        <v>6</v>
      </c>
      <c r="M874" t="s">
        <v>379</v>
      </c>
      <c r="N874" t="s">
        <v>6178</v>
      </c>
      <c r="O874" t="s">
        <v>6180</v>
      </c>
    </row>
    <row r="875" spans="1:15" x14ac:dyDescent="0.25">
      <c r="A875" t="s">
        <v>1070</v>
      </c>
      <c r="B875" t="s">
        <v>4775</v>
      </c>
      <c r="C875">
        <v>68784123</v>
      </c>
      <c r="D875" t="s">
        <v>4776</v>
      </c>
      <c r="E875" t="s">
        <v>1071</v>
      </c>
      <c r="F875" t="s">
        <v>2721</v>
      </c>
      <c r="G875" t="s">
        <v>1887</v>
      </c>
      <c r="H875" t="s">
        <v>3046</v>
      </c>
      <c r="I875" t="s">
        <v>1887</v>
      </c>
      <c r="J875" t="s">
        <v>1887</v>
      </c>
      <c r="K875">
        <v>13</v>
      </c>
      <c r="L875" t="s">
        <v>6</v>
      </c>
      <c r="M875" t="s">
        <v>1069</v>
      </c>
      <c r="N875" t="s">
        <v>6178</v>
      </c>
      <c r="O875" t="s">
        <v>6180</v>
      </c>
    </row>
    <row r="876" spans="1:15" x14ac:dyDescent="0.25">
      <c r="A876" s="4" t="s">
        <v>2614</v>
      </c>
      <c r="B876" t="s">
        <v>3713</v>
      </c>
      <c r="C876">
        <v>68784316</v>
      </c>
      <c r="D876" t="s">
        <v>3714</v>
      </c>
      <c r="E876" s="4" t="s">
        <v>2615</v>
      </c>
      <c r="F876" s="4" t="s">
        <v>2721</v>
      </c>
      <c r="G876" t="s">
        <v>1887</v>
      </c>
      <c r="H876" s="4" t="s">
        <v>3359</v>
      </c>
      <c r="I876" s="4" t="s">
        <v>2720</v>
      </c>
      <c r="J876" s="4" t="s">
        <v>1887</v>
      </c>
      <c r="K876" s="4">
        <v>26</v>
      </c>
      <c r="L876" s="4" t="s">
        <v>29</v>
      </c>
      <c r="M876" s="4" t="s">
        <v>1511</v>
      </c>
      <c r="N876" t="s">
        <v>6178</v>
      </c>
      <c r="O876" t="s">
        <v>6182</v>
      </c>
    </row>
    <row r="877" spans="1:15" x14ac:dyDescent="0.25">
      <c r="A877" t="s">
        <v>1852</v>
      </c>
      <c r="B877" t="s">
        <v>4813</v>
      </c>
      <c r="C877">
        <v>68920661</v>
      </c>
      <c r="D877" t="s">
        <v>4814</v>
      </c>
      <c r="E877" t="s">
        <v>1853</v>
      </c>
      <c r="F877" t="s">
        <v>2721</v>
      </c>
      <c r="G877" t="s">
        <v>1887</v>
      </c>
      <c r="H877" t="s">
        <v>1853</v>
      </c>
      <c r="I877" t="s">
        <v>1887</v>
      </c>
      <c r="J877" t="s">
        <v>1887</v>
      </c>
      <c r="K877">
        <v>22</v>
      </c>
      <c r="L877" t="s">
        <v>6</v>
      </c>
      <c r="M877" t="s">
        <v>1851</v>
      </c>
      <c r="N877" t="s">
        <v>6178</v>
      </c>
      <c r="O877" t="s">
        <v>6180</v>
      </c>
    </row>
    <row r="878" spans="1:15" x14ac:dyDescent="0.25">
      <c r="A878" t="s">
        <v>2623</v>
      </c>
      <c r="B878" t="s">
        <v>3647</v>
      </c>
      <c r="C878">
        <v>68955191</v>
      </c>
      <c r="D878" t="s">
        <v>3648</v>
      </c>
      <c r="E878" t="s">
        <v>2624</v>
      </c>
      <c r="F878" t="s">
        <v>2721</v>
      </c>
      <c r="G878" t="s">
        <v>1887</v>
      </c>
      <c r="H878" t="s">
        <v>3205</v>
      </c>
      <c r="I878" t="s">
        <v>2720</v>
      </c>
      <c r="J878" t="s">
        <v>1887</v>
      </c>
      <c r="K878">
        <v>26</v>
      </c>
      <c r="L878" t="s">
        <v>6</v>
      </c>
      <c r="M878" t="s">
        <v>2622</v>
      </c>
      <c r="N878" t="s">
        <v>6178</v>
      </c>
      <c r="O878" t="s">
        <v>6180</v>
      </c>
    </row>
    <row r="879" spans="1:15" x14ac:dyDescent="0.25">
      <c r="A879" t="s">
        <v>2626</v>
      </c>
      <c r="B879" t="s">
        <v>3439</v>
      </c>
      <c r="C879">
        <v>68955204</v>
      </c>
      <c r="D879" t="s">
        <v>3440</v>
      </c>
      <c r="E879" t="s">
        <v>2627</v>
      </c>
      <c r="F879" t="s">
        <v>2721</v>
      </c>
      <c r="G879" t="s">
        <v>2720</v>
      </c>
      <c r="H879" t="s">
        <v>3263</v>
      </c>
      <c r="I879" t="s">
        <v>2720</v>
      </c>
      <c r="J879" t="s">
        <v>1887</v>
      </c>
      <c r="K879">
        <v>28</v>
      </c>
      <c r="L879" t="s">
        <v>2721</v>
      </c>
      <c r="M879" t="s">
        <v>2625</v>
      </c>
      <c r="N879" t="s">
        <v>6178</v>
      </c>
      <c r="O879" t="s">
        <v>2721</v>
      </c>
    </row>
    <row r="880" spans="1:15" x14ac:dyDescent="0.25">
      <c r="A880" t="s">
        <v>2082</v>
      </c>
      <c r="B880" t="s">
        <v>4969</v>
      </c>
      <c r="C880">
        <v>68955566</v>
      </c>
      <c r="D880" t="s">
        <v>4970</v>
      </c>
      <c r="E880" t="s">
        <v>2083</v>
      </c>
      <c r="F880" t="s">
        <v>2721</v>
      </c>
      <c r="G880" t="s">
        <v>1887</v>
      </c>
      <c r="H880" t="s">
        <v>3099</v>
      </c>
      <c r="I880" t="s">
        <v>1887</v>
      </c>
      <c r="J880" t="s">
        <v>1887</v>
      </c>
      <c r="K880">
        <v>77</v>
      </c>
      <c r="L880" t="s">
        <v>29</v>
      </c>
      <c r="M880" t="s">
        <v>2081</v>
      </c>
      <c r="N880" t="s">
        <v>6178</v>
      </c>
      <c r="O880" t="s">
        <v>6182</v>
      </c>
    </row>
    <row r="881" spans="1:19" x14ac:dyDescent="0.25">
      <c r="A881" t="s">
        <v>2085</v>
      </c>
      <c r="B881" t="s">
        <v>3777</v>
      </c>
      <c r="C881">
        <v>68987291</v>
      </c>
      <c r="D881" t="s">
        <v>3778</v>
      </c>
      <c r="E881" t="s">
        <v>2086</v>
      </c>
      <c r="F881" t="s">
        <v>2720</v>
      </c>
      <c r="G881" t="s">
        <v>1887</v>
      </c>
      <c r="H881" t="s">
        <v>3341</v>
      </c>
      <c r="I881" t="s">
        <v>2720</v>
      </c>
      <c r="J881" t="s">
        <v>1887</v>
      </c>
      <c r="K881">
        <v>28</v>
      </c>
      <c r="L881" t="s">
        <v>36</v>
      </c>
      <c r="M881" t="s">
        <v>2084</v>
      </c>
      <c r="N881" t="s">
        <v>6178</v>
      </c>
      <c r="O881" t="s">
        <v>6183</v>
      </c>
    </row>
    <row r="882" spans="1:19" x14ac:dyDescent="0.25">
      <c r="A882" t="s">
        <v>380</v>
      </c>
      <c r="B882" t="s">
        <v>3649</v>
      </c>
      <c r="C882">
        <v>70024690</v>
      </c>
      <c r="D882" t="s">
        <v>3650</v>
      </c>
      <c r="E882" t="s">
        <v>381</v>
      </c>
      <c r="F882" t="s">
        <v>2721</v>
      </c>
      <c r="G882" t="s">
        <v>1887</v>
      </c>
      <c r="H882" t="s">
        <v>3204</v>
      </c>
      <c r="I882" t="s">
        <v>2720</v>
      </c>
      <c r="J882" t="s">
        <v>1887</v>
      </c>
      <c r="K882">
        <v>42</v>
      </c>
      <c r="L882" t="s">
        <v>6</v>
      </c>
      <c r="M882" t="s">
        <v>379</v>
      </c>
      <c r="N882" t="s">
        <v>6178</v>
      </c>
      <c r="O882" t="s">
        <v>6180</v>
      </c>
    </row>
    <row r="883" spans="1:19" x14ac:dyDescent="0.25">
      <c r="A883" t="s">
        <v>2600</v>
      </c>
      <c r="B883" t="s">
        <v>4777</v>
      </c>
      <c r="C883">
        <v>70321867</v>
      </c>
      <c r="D883" t="s">
        <v>4778</v>
      </c>
      <c r="E883" t="s">
        <v>2601</v>
      </c>
      <c r="F883" t="s">
        <v>2721</v>
      </c>
      <c r="G883" t="s">
        <v>1887</v>
      </c>
      <c r="H883" t="s">
        <v>3047</v>
      </c>
      <c r="I883" t="s">
        <v>1887</v>
      </c>
      <c r="J883" t="s">
        <v>1887</v>
      </c>
      <c r="K883">
        <v>59</v>
      </c>
      <c r="L883" t="s">
        <v>6</v>
      </c>
      <c r="M883" t="s">
        <v>2599</v>
      </c>
      <c r="N883" t="s">
        <v>6178</v>
      </c>
      <c r="O883" t="s">
        <v>6180</v>
      </c>
    </row>
    <row r="884" spans="1:19" x14ac:dyDescent="0.25">
      <c r="A884" t="s">
        <v>2710</v>
      </c>
      <c r="B884" t="s">
        <v>4779</v>
      </c>
      <c r="C884">
        <v>70356091</v>
      </c>
      <c r="D884" t="s">
        <v>4780</v>
      </c>
      <c r="E884" t="s">
        <v>2711</v>
      </c>
      <c r="F884" t="s">
        <v>2721</v>
      </c>
      <c r="G884" t="s">
        <v>1887</v>
      </c>
      <c r="H884" t="s">
        <v>3048</v>
      </c>
      <c r="I884" t="s">
        <v>1887</v>
      </c>
      <c r="J884" t="s">
        <v>1887</v>
      </c>
      <c r="K884">
        <v>41</v>
      </c>
      <c r="L884" t="s">
        <v>6</v>
      </c>
      <c r="M884" t="s">
        <v>2709</v>
      </c>
      <c r="N884" t="s">
        <v>6178</v>
      </c>
      <c r="O884" t="s">
        <v>6180</v>
      </c>
    </row>
    <row r="885" spans="1:19" x14ac:dyDescent="0.25">
      <c r="A885" t="s">
        <v>383</v>
      </c>
      <c r="B885" t="s">
        <v>4781</v>
      </c>
      <c r="C885">
        <v>70969583</v>
      </c>
      <c r="D885" t="s">
        <v>4782</v>
      </c>
      <c r="E885" t="s">
        <v>384</v>
      </c>
      <c r="F885" t="s">
        <v>2721</v>
      </c>
      <c r="G885" t="s">
        <v>1887</v>
      </c>
      <c r="H885" t="s">
        <v>384</v>
      </c>
      <c r="I885" t="s">
        <v>1887</v>
      </c>
      <c r="J885" t="s">
        <v>1887</v>
      </c>
      <c r="K885">
        <v>32</v>
      </c>
      <c r="L885" t="s">
        <v>6</v>
      </c>
      <c r="M885" t="s">
        <v>382</v>
      </c>
      <c r="N885" t="s">
        <v>6178</v>
      </c>
      <c r="O885" t="s">
        <v>6180</v>
      </c>
    </row>
    <row r="886" spans="1:19" x14ac:dyDescent="0.25">
      <c r="A886" t="s">
        <v>2670</v>
      </c>
      <c r="B886" t="s">
        <v>4783</v>
      </c>
      <c r="C886">
        <v>71662469</v>
      </c>
      <c r="D886" t="s">
        <v>4784</v>
      </c>
      <c r="E886" t="s">
        <v>2671</v>
      </c>
      <c r="F886" t="s">
        <v>2721</v>
      </c>
      <c r="G886" t="s">
        <v>1887</v>
      </c>
      <c r="H886" t="s">
        <v>3049</v>
      </c>
      <c r="I886" t="s">
        <v>1887</v>
      </c>
      <c r="J886" t="s">
        <v>1887</v>
      </c>
      <c r="K886">
        <v>37</v>
      </c>
      <c r="L886" t="s">
        <v>6</v>
      </c>
      <c r="M886" t="s">
        <v>2669</v>
      </c>
      <c r="N886" t="s">
        <v>6178</v>
      </c>
      <c r="O886" t="s">
        <v>6180</v>
      </c>
    </row>
    <row r="887" spans="1:19" x14ac:dyDescent="0.25">
      <c r="A887" t="s">
        <v>2200</v>
      </c>
      <c r="B887" t="s">
        <v>4785</v>
      </c>
      <c r="C887">
        <v>72576808</v>
      </c>
      <c r="D887" t="s">
        <v>4786</v>
      </c>
      <c r="E887" t="s">
        <v>2201</v>
      </c>
      <c r="F887" t="s">
        <v>2721</v>
      </c>
      <c r="G887" t="s">
        <v>1887</v>
      </c>
      <c r="H887" t="s">
        <v>2201</v>
      </c>
      <c r="I887" t="s">
        <v>1887</v>
      </c>
      <c r="J887" t="s">
        <v>1887</v>
      </c>
      <c r="K887">
        <v>41</v>
      </c>
      <c r="L887" t="s">
        <v>6</v>
      </c>
      <c r="M887" t="s">
        <v>2199</v>
      </c>
      <c r="N887" t="s">
        <v>6178</v>
      </c>
      <c r="O887" t="s">
        <v>6180</v>
      </c>
    </row>
    <row r="888" spans="1:19" x14ac:dyDescent="0.25">
      <c r="A888" t="s">
        <v>386</v>
      </c>
      <c r="B888" t="s">
        <v>3651</v>
      </c>
      <c r="C888">
        <v>73612290</v>
      </c>
      <c r="D888" t="s">
        <v>3652</v>
      </c>
      <c r="E888" t="s">
        <v>387</v>
      </c>
      <c r="F888" t="s">
        <v>2721</v>
      </c>
      <c r="G888" t="s">
        <v>1887</v>
      </c>
      <c r="H888" t="s">
        <v>3206</v>
      </c>
      <c r="I888" t="s">
        <v>2720</v>
      </c>
      <c r="J888" t="s">
        <v>1887</v>
      </c>
      <c r="K888">
        <v>53</v>
      </c>
      <c r="L888" t="s">
        <v>6</v>
      </c>
      <c r="M888" t="s">
        <v>385</v>
      </c>
      <c r="N888" t="s">
        <v>6178</v>
      </c>
      <c r="O888" t="s">
        <v>6180</v>
      </c>
    </row>
    <row r="889" spans="1:19" x14ac:dyDescent="0.25">
      <c r="A889" t="s">
        <v>2171</v>
      </c>
      <c r="B889" t="s">
        <v>3443</v>
      </c>
      <c r="C889">
        <v>76359370</v>
      </c>
      <c r="D889" t="s">
        <v>3444</v>
      </c>
      <c r="E889" t="s">
        <v>2172</v>
      </c>
      <c r="F889" t="s">
        <v>2721</v>
      </c>
      <c r="G889" t="s">
        <v>1887</v>
      </c>
      <c r="H889" t="s">
        <v>3265</v>
      </c>
      <c r="I889" t="s">
        <v>2720</v>
      </c>
      <c r="J889" t="s">
        <v>1887</v>
      </c>
      <c r="K889">
        <v>101</v>
      </c>
      <c r="L889" t="s">
        <v>2721</v>
      </c>
      <c r="M889" t="s">
        <v>2170</v>
      </c>
      <c r="N889" t="s">
        <v>6178</v>
      </c>
      <c r="O889" t="s">
        <v>2721</v>
      </c>
    </row>
    <row r="890" spans="1:19" x14ac:dyDescent="0.25">
      <c r="A890" t="s">
        <v>2461</v>
      </c>
      <c r="B890" t="s">
        <v>4829</v>
      </c>
      <c r="C890">
        <v>77501634</v>
      </c>
      <c r="D890" t="s">
        <v>4830</v>
      </c>
      <c r="E890" t="s">
        <v>2462</v>
      </c>
      <c r="F890" t="s">
        <v>2721</v>
      </c>
      <c r="G890" t="s">
        <v>1887</v>
      </c>
      <c r="H890" t="s">
        <v>3066</v>
      </c>
      <c r="I890" t="s">
        <v>1887</v>
      </c>
      <c r="J890" t="s">
        <v>1887</v>
      </c>
      <c r="K890">
        <v>61</v>
      </c>
      <c r="L890" t="s">
        <v>6</v>
      </c>
      <c r="M890" t="s">
        <v>2460</v>
      </c>
      <c r="N890" t="s">
        <v>6178</v>
      </c>
      <c r="O890" t="s">
        <v>6180</v>
      </c>
      <c r="R890" s="4"/>
      <c r="S890" s="4"/>
    </row>
    <row r="891" spans="1:19" x14ac:dyDescent="0.25">
      <c r="A891" t="s">
        <v>2273</v>
      </c>
      <c r="B891" t="s">
        <v>4787</v>
      </c>
      <c r="C891">
        <v>77538193</v>
      </c>
      <c r="D891" t="s">
        <v>4788</v>
      </c>
      <c r="E891" t="s">
        <v>2274</v>
      </c>
      <c r="F891" t="s">
        <v>2721</v>
      </c>
      <c r="G891" t="s">
        <v>1887</v>
      </c>
      <c r="H891" t="s">
        <v>3050</v>
      </c>
      <c r="I891" t="s">
        <v>1887</v>
      </c>
      <c r="J891" t="s">
        <v>1887</v>
      </c>
      <c r="K891">
        <v>34</v>
      </c>
      <c r="L891" t="s">
        <v>6</v>
      </c>
      <c r="M891" t="s">
        <v>43</v>
      </c>
      <c r="N891" t="s">
        <v>6178</v>
      </c>
      <c r="O891" t="s">
        <v>6180</v>
      </c>
    </row>
    <row r="892" spans="1:19" x14ac:dyDescent="0.25">
      <c r="A892" t="s">
        <v>2603</v>
      </c>
      <c r="B892" t="s">
        <v>3441</v>
      </c>
      <c r="C892">
        <v>78181994</v>
      </c>
      <c r="D892" t="s">
        <v>3442</v>
      </c>
      <c r="E892" t="s">
        <v>2604</v>
      </c>
      <c r="F892" t="s">
        <v>2721</v>
      </c>
      <c r="G892" t="s">
        <v>1887</v>
      </c>
      <c r="H892" s="4" t="s">
        <v>3264</v>
      </c>
      <c r="I892" t="s">
        <v>2720</v>
      </c>
      <c r="J892" t="s">
        <v>1887</v>
      </c>
      <c r="K892">
        <v>77</v>
      </c>
      <c r="L892" t="s">
        <v>2721</v>
      </c>
      <c r="M892" t="s">
        <v>2602</v>
      </c>
      <c r="N892" t="s">
        <v>6178</v>
      </c>
      <c r="O892" t="s">
        <v>2721</v>
      </c>
    </row>
    <row r="893" spans="1:19" x14ac:dyDescent="0.25">
      <c r="A893" t="s">
        <v>2526</v>
      </c>
      <c r="B893" t="s">
        <v>4789</v>
      </c>
      <c r="C893">
        <v>79665240</v>
      </c>
      <c r="D893" t="s">
        <v>4790</v>
      </c>
      <c r="E893" t="s">
        <v>2527</v>
      </c>
      <c r="F893" t="s">
        <v>2721</v>
      </c>
      <c r="G893" t="s">
        <v>1887</v>
      </c>
      <c r="H893" t="s">
        <v>3051</v>
      </c>
      <c r="I893" t="s">
        <v>1887</v>
      </c>
      <c r="J893" t="s">
        <v>1887</v>
      </c>
      <c r="K893">
        <v>98</v>
      </c>
      <c r="L893" t="s">
        <v>6</v>
      </c>
      <c r="M893" t="s">
        <v>1834</v>
      </c>
      <c r="N893" t="s">
        <v>6178</v>
      </c>
      <c r="O893" t="s">
        <v>6180</v>
      </c>
    </row>
    <row r="894" spans="1:19" x14ac:dyDescent="0.25">
      <c r="A894" t="s">
        <v>2661</v>
      </c>
      <c r="B894" t="s">
        <v>4791</v>
      </c>
      <c r="C894">
        <v>80584914</v>
      </c>
      <c r="D894" t="s">
        <v>4792</v>
      </c>
      <c r="E894" t="s">
        <v>2662</v>
      </c>
      <c r="F894" t="s">
        <v>2721</v>
      </c>
      <c r="G894" t="s">
        <v>1887</v>
      </c>
      <c r="H894" t="s">
        <v>3052</v>
      </c>
      <c r="I894" t="s">
        <v>1887</v>
      </c>
      <c r="J894" t="s">
        <v>1887</v>
      </c>
      <c r="K894">
        <v>48</v>
      </c>
      <c r="L894" t="s">
        <v>6</v>
      </c>
      <c r="M894" t="s">
        <v>2660</v>
      </c>
      <c r="N894" t="s">
        <v>6178</v>
      </c>
      <c r="O894" t="s">
        <v>6180</v>
      </c>
    </row>
    <row r="895" spans="1:19" x14ac:dyDescent="0.25">
      <c r="A895" t="s">
        <v>389</v>
      </c>
      <c r="B895" t="s">
        <v>3999</v>
      </c>
      <c r="C895">
        <v>81782776</v>
      </c>
      <c r="D895" t="s">
        <v>4000</v>
      </c>
      <c r="E895" t="s">
        <v>390</v>
      </c>
      <c r="F895" t="s">
        <v>2721</v>
      </c>
      <c r="G895" t="s">
        <v>1887</v>
      </c>
      <c r="H895" t="s">
        <v>2793</v>
      </c>
      <c r="I895" t="s">
        <v>1887</v>
      </c>
      <c r="J895" t="s">
        <v>1887</v>
      </c>
      <c r="K895">
        <v>17</v>
      </c>
      <c r="L895" t="s">
        <v>2721</v>
      </c>
      <c r="M895" t="s">
        <v>388</v>
      </c>
      <c r="N895" t="s">
        <v>6178</v>
      </c>
      <c r="O895" t="s">
        <v>2721</v>
      </c>
    </row>
    <row r="896" spans="1:19" x14ac:dyDescent="0.25">
      <c r="A896" t="s">
        <v>1895</v>
      </c>
      <c r="B896" t="s">
        <v>4793</v>
      </c>
      <c r="C896">
        <v>82199120</v>
      </c>
      <c r="D896" t="s">
        <v>4794</v>
      </c>
      <c r="E896" t="s">
        <v>1896</v>
      </c>
      <c r="F896" t="s">
        <v>2721</v>
      </c>
      <c r="G896" t="s">
        <v>1887</v>
      </c>
      <c r="H896" t="s">
        <v>3053</v>
      </c>
      <c r="I896" t="s">
        <v>1887</v>
      </c>
      <c r="J896" t="s">
        <v>1887</v>
      </c>
      <c r="K896">
        <v>51</v>
      </c>
      <c r="L896" t="s">
        <v>6</v>
      </c>
      <c r="M896" t="s">
        <v>1894</v>
      </c>
      <c r="N896" t="s">
        <v>6178</v>
      </c>
      <c r="O896" t="s">
        <v>6180</v>
      </c>
    </row>
    <row r="897" spans="1:15" x14ac:dyDescent="0.25">
      <c r="A897" t="s">
        <v>392</v>
      </c>
      <c r="B897" t="s">
        <v>4971</v>
      </c>
      <c r="C897">
        <v>82985351</v>
      </c>
      <c r="D897" t="s">
        <v>4972</v>
      </c>
      <c r="E897" t="s">
        <v>393</v>
      </c>
      <c r="F897" t="s">
        <v>2721</v>
      </c>
      <c r="G897" t="s">
        <v>2720</v>
      </c>
      <c r="H897" t="s">
        <v>393</v>
      </c>
      <c r="I897" t="s">
        <v>1887</v>
      </c>
      <c r="J897" t="s">
        <v>1887</v>
      </c>
      <c r="K897">
        <v>35</v>
      </c>
      <c r="L897" t="s">
        <v>29</v>
      </c>
      <c r="M897" t="s">
        <v>391</v>
      </c>
      <c r="N897" t="s">
        <v>6178</v>
      </c>
      <c r="O897" t="s">
        <v>2721</v>
      </c>
    </row>
    <row r="898" spans="1:15" x14ac:dyDescent="0.25">
      <c r="A898" t="s">
        <v>2348</v>
      </c>
      <c r="B898" t="s">
        <v>4001</v>
      </c>
      <c r="C898">
        <v>83411716</v>
      </c>
      <c r="D898" t="s">
        <v>4002</v>
      </c>
      <c r="E898" t="s">
        <v>2349</v>
      </c>
      <c r="F898" t="s">
        <v>2721</v>
      </c>
      <c r="G898" t="s">
        <v>1887</v>
      </c>
      <c r="H898" t="s">
        <v>2794</v>
      </c>
      <c r="I898" t="s">
        <v>1887</v>
      </c>
      <c r="J898" t="s">
        <v>1887</v>
      </c>
      <c r="K898">
        <v>36</v>
      </c>
      <c r="L898" t="s">
        <v>2721</v>
      </c>
      <c r="M898" t="s">
        <v>2347</v>
      </c>
      <c r="N898" t="s">
        <v>6178</v>
      </c>
      <c r="O898" t="s">
        <v>2721</v>
      </c>
    </row>
    <row r="899" spans="1:15" x14ac:dyDescent="0.25">
      <c r="A899" t="s">
        <v>1901</v>
      </c>
      <c r="B899" t="s">
        <v>3653</v>
      </c>
      <c r="C899">
        <v>84057807</v>
      </c>
      <c r="D899" t="s">
        <v>3654</v>
      </c>
      <c r="E899" t="s">
        <v>2716</v>
      </c>
      <c r="F899" t="s">
        <v>2720</v>
      </c>
      <c r="G899" t="s">
        <v>1887</v>
      </c>
      <c r="H899" t="s">
        <v>3198</v>
      </c>
      <c r="I899" t="s">
        <v>2720</v>
      </c>
      <c r="J899" t="s">
        <v>1887</v>
      </c>
      <c r="K899">
        <v>8</v>
      </c>
      <c r="L899" t="s">
        <v>6</v>
      </c>
      <c r="M899" t="s">
        <v>1900</v>
      </c>
      <c r="N899" t="s">
        <v>6178</v>
      </c>
      <c r="O899" t="s">
        <v>6180</v>
      </c>
    </row>
    <row r="900" spans="1:15" x14ac:dyDescent="0.25">
      <c r="A900" t="s">
        <v>2129</v>
      </c>
      <c r="B900" t="s">
        <v>3537</v>
      </c>
      <c r="C900">
        <v>84402584</v>
      </c>
      <c r="D900" t="s">
        <v>3538</v>
      </c>
      <c r="E900" t="s">
        <v>2130</v>
      </c>
      <c r="F900" t="s">
        <v>2721</v>
      </c>
      <c r="G900" t="s">
        <v>1887</v>
      </c>
      <c r="H900" t="s">
        <v>2130</v>
      </c>
      <c r="I900" t="s">
        <v>2720</v>
      </c>
      <c r="J900" t="s">
        <v>2720</v>
      </c>
      <c r="K900">
        <v>26</v>
      </c>
      <c r="L900" t="s">
        <v>6</v>
      </c>
      <c r="M900" t="s">
        <v>2128</v>
      </c>
      <c r="N900" t="s">
        <v>6178</v>
      </c>
      <c r="O900" t="s">
        <v>6180</v>
      </c>
    </row>
    <row r="901" spans="1:15" x14ac:dyDescent="0.25">
      <c r="A901" t="s">
        <v>2132</v>
      </c>
      <c r="B901" t="s">
        <v>4795</v>
      </c>
      <c r="C901">
        <v>84434117</v>
      </c>
      <c r="D901" t="s">
        <v>4796</v>
      </c>
      <c r="E901" t="s">
        <v>2133</v>
      </c>
      <c r="F901" t="s">
        <v>2721</v>
      </c>
      <c r="G901" t="s">
        <v>1887</v>
      </c>
      <c r="H901" t="s">
        <v>3054</v>
      </c>
      <c r="I901" t="s">
        <v>1887</v>
      </c>
      <c r="J901" t="s">
        <v>1887</v>
      </c>
      <c r="K901">
        <v>38</v>
      </c>
      <c r="L901" t="s">
        <v>6</v>
      </c>
      <c r="M901" t="s">
        <v>2131</v>
      </c>
      <c r="N901" t="s">
        <v>6178</v>
      </c>
      <c r="O901" t="s">
        <v>6180</v>
      </c>
    </row>
    <row r="902" spans="1:15" x14ac:dyDescent="0.25">
      <c r="A902" s="4" t="s">
        <v>2135</v>
      </c>
      <c r="B902" t="s">
        <v>3715</v>
      </c>
      <c r="C902">
        <v>84605298</v>
      </c>
      <c r="D902" t="s">
        <v>3716</v>
      </c>
      <c r="E902" s="4" t="s">
        <v>2136</v>
      </c>
      <c r="F902" s="4" t="s">
        <v>2721</v>
      </c>
      <c r="G902" t="s">
        <v>1887</v>
      </c>
      <c r="H902" s="4" t="s">
        <v>3360</v>
      </c>
      <c r="I902" s="4" t="s">
        <v>2720</v>
      </c>
      <c r="J902" s="4" t="s">
        <v>1887</v>
      </c>
      <c r="K902" s="4">
        <v>25</v>
      </c>
      <c r="L902" s="4" t="s">
        <v>29</v>
      </c>
      <c r="M902" s="4" t="s">
        <v>2134</v>
      </c>
      <c r="N902" t="s">
        <v>6178</v>
      </c>
      <c r="O902" t="s">
        <v>6182</v>
      </c>
    </row>
    <row r="903" spans="1:15" x14ac:dyDescent="0.25">
      <c r="A903" t="s">
        <v>2141</v>
      </c>
      <c r="B903" t="s">
        <v>4797</v>
      </c>
      <c r="C903">
        <v>84731704</v>
      </c>
      <c r="D903" t="s">
        <v>4798</v>
      </c>
      <c r="E903" t="s">
        <v>2142</v>
      </c>
      <c r="F903" t="s">
        <v>2721</v>
      </c>
      <c r="G903" t="s">
        <v>1887</v>
      </c>
      <c r="H903" t="s">
        <v>3055</v>
      </c>
      <c r="I903" t="s">
        <v>1887</v>
      </c>
      <c r="J903" t="s">
        <v>1887</v>
      </c>
      <c r="K903">
        <v>42</v>
      </c>
      <c r="L903" t="s">
        <v>6</v>
      </c>
      <c r="M903" t="s">
        <v>2140</v>
      </c>
      <c r="N903" t="s">
        <v>6178</v>
      </c>
      <c r="O903" t="s">
        <v>6180</v>
      </c>
    </row>
    <row r="904" spans="1:15" x14ac:dyDescent="0.25">
      <c r="A904" s="4" t="s">
        <v>2467</v>
      </c>
      <c r="B904" t="s">
        <v>3721</v>
      </c>
      <c r="C904">
        <v>85204100</v>
      </c>
      <c r="D904" t="s">
        <v>3722</v>
      </c>
      <c r="E904" s="4" t="s">
        <v>2468</v>
      </c>
      <c r="F904" s="4" t="s">
        <v>2721</v>
      </c>
      <c r="G904" t="s">
        <v>1887</v>
      </c>
      <c r="H904" s="4" t="s">
        <v>3357</v>
      </c>
      <c r="I904" s="4" t="s">
        <v>2720</v>
      </c>
      <c r="J904" s="4" t="s">
        <v>1887</v>
      </c>
      <c r="K904" s="4">
        <v>14</v>
      </c>
      <c r="L904" s="4" t="s">
        <v>29</v>
      </c>
      <c r="M904" s="4" t="s">
        <v>2466</v>
      </c>
      <c r="N904" t="s">
        <v>6178</v>
      </c>
      <c r="O904" t="s">
        <v>6182</v>
      </c>
    </row>
    <row r="905" spans="1:15" x14ac:dyDescent="0.25">
      <c r="A905" t="s">
        <v>2357</v>
      </c>
      <c r="B905" t="s">
        <v>4799</v>
      </c>
      <c r="C905">
        <v>85251770</v>
      </c>
      <c r="D905" t="s">
        <v>4800</v>
      </c>
      <c r="E905" t="s">
        <v>2358</v>
      </c>
      <c r="F905" t="s">
        <v>2721</v>
      </c>
      <c r="G905" t="s">
        <v>1887</v>
      </c>
      <c r="H905" t="s">
        <v>2358</v>
      </c>
      <c r="I905" t="s">
        <v>1887</v>
      </c>
      <c r="J905" t="s">
        <v>1887</v>
      </c>
      <c r="K905">
        <v>50</v>
      </c>
      <c r="L905" t="s">
        <v>6</v>
      </c>
      <c r="M905" t="s">
        <v>2356</v>
      </c>
      <c r="N905" t="s">
        <v>6178</v>
      </c>
      <c r="O905" t="s">
        <v>6180</v>
      </c>
    </row>
    <row r="906" spans="1:15" x14ac:dyDescent="0.25">
      <c r="A906" t="s">
        <v>2559</v>
      </c>
      <c r="B906" t="s">
        <v>4003</v>
      </c>
      <c r="C906">
        <v>86261907</v>
      </c>
      <c r="D906" t="s">
        <v>4004</v>
      </c>
      <c r="E906" t="s">
        <v>2560</v>
      </c>
      <c r="F906" t="s">
        <v>2721</v>
      </c>
      <c r="G906" t="s">
        <v>1887</v>
      </c>
      <c r="H906" t="s">
        <v>2795</v>
      </c>
      <c r="I906" t="s">
        <v>1887</v>
      </c>
      <c r="J906" t="s">
        <v>1887</v>
      </c>
      <c r="K906">
        <v>23</v>
      </c>
      <c r="L906" t="s">
        <v>2721</v>
      </c>
      <c r="M906" t="s">
        <v>2558</v>
      </c>
      <c r="N906" t="s">
        <v>6178</v>
      </c>
      <c r="O906" t="s">
        <v>2721</v>
      </c>
    </row>
    <row r="907" spans="1:15" x14ac:dyDescent="0.25">
      <c r="A907" t="s">
        <v>973</v>
      </c>
      <c r="B907" t="s">
        <v>4831</v>
      </c>
      <c r="C907">
        <v>86960465</v>
      </c>
      <c r="D907" t="s">
        <v>4832</v>
      </c>
      <c r="E907" t="s">
        <v>974</v>
      </c>
      <c r="F907" t="s">
        <v>2721</v>
      </c>
      <c r="G907" t="s">
        <v>1887</v>
      </c>
      <c r="H907" t="s">
        <v>3067</v>
      </c>
      <c r="I907" t="s">
        <v>1887</v>
      </c>
      <c r="J907" t="s">
        <v>1887</v>
      </c>
      <c r="K907">
        <v>31</v>
      </c>
      <c r="L907" t="s">
        <v>6</v>
      </c>
      <c r="M907" t="s">
        <v>972</v>
      </c>
      <c r="N907" t="s">
        <v>6178</v>
      </c>
      <c r="O907" t="s">
        <v>6180</v>
      </c>
    </row>
    <row r="908" spans="1:15" x14ac:dyDescent="0.25">
      <c r="A908" t="s">
        <v>2464</v>
      </c>
      <c r="B908" t="s">
        <v>4833</v>
      </c>
      <c r="C908">
        <v>87135011</v>
      </c>
      <c r="D908" t="s">
        <v>4834</v>
      </c>
      <c r="E908" t="s">
        <v>2465</v>
      </c>
      <c r="F908" t="s">
        <v>2721</v>
      </c>
      <c r="G908" t="s">
        <v>1887</v>
      </c>
      <c r="H908" t="s">
        <v>2465</v>
      </c>
      <c r="I908" t="s">
        <v>1887</v>
      </c>
      <c r="J908" t="s">
        <v>1887</v>
      </c>
      <c r="K908">
        <v>34</v>
      </c>
      <c r="L908" t="s">
        <v>6</v>
      </c>
      <c r="M908" t="s">
        <v>2463</v>
      </c>
      <c r="N908" t="s">
        <v>6178</v>
      </c>
      <c r="O908" t="s">
        <v>6180</v>
      </c>
    </row>
    <row r="909" spans="1:15" x14ac:dyDescent="0.25">
      <c r="A909" t="s">
        <v>2417</v>
      </c>
      <c r="B909" t="s">
        <v>4801</v>
      </c>
      <c r="C909">
        <v>90268249</v>
      </c>
      <c r="D909" t="s">
        <v>4802</v>
      </c>
      <c r="E909" t="s">
        <v>2418</v>
      </c>
      <c r="F909" t="s">
        <v>2721</v>
      </c>
      <c r="G909" t="s">
        <v>1887</v>
      </c>
      <c r="H909" t="s">
        <v>3056</v>
      </c>
      <c r="I909" t="s">
        <v>1887</v>
      </c>
      <c r="J909" t="s">
        <v>1887</v>
      </c>
      <c r="K909">
        <v>93</v>
      </c>
      <c r="L909" t="s">
        <v>6</v>
      </c>
      <c r="M909" t="s">
        <v>1709</v>
      </c>
      <c r="N909" t="s">
        <v>6178</v>
      </c>
      <c r="O909" t="s">
        <v>6180</v>
      </c>
    </row>
    <row r="910" spans="1:15" x14ac:dyDescent="0.25">
      <c r="A910" t="s">
        <v>2365</v>
      </c>
      <c r="B910" t="s">
        <v>3779</v>
      </c>
      <c r="C910">
        <v>90480583</v>
      </c>
      <c r="D910" t="s">
        <v>3780</v>
      </c>
      <c r="E910" t="s">
        <v>2366</v>
      </c>
      <c r="F910" t="s">
        <v>2721</v>
      </c>
      <c r="G910" t="s">
        <v>1887</v>
      </c>
      <c r="H910" t="s">
        <v>3339</v>
      </c>
      <c r="I910" t="s">
        <v>2720</v>
      </c>
      <c r="J910" t="s">
        <v>1887</v>
      </c>
      <c r="K910">
        <v>13</v>
      </c>
      <c r="L910" t="s">
        <v>36</v>
      </c>
      <c r="M910" t="s">
        <v>2364</v>
      </c>
      <c r="N910" t="s">
        <v>6178</v>
      </c>
      <c r="O910" t="s">
        <v>6181</v>
      </c>
    </row>
    <row r="911" spans="1:15" x14ac:dyDescent="0.25">
      <c r="A911" t="s">
        <v>2395</v>
      </c>
      <c r="B911" t="s">
        <v>4803</v>
      </c>
      <c r="C911">
        <v>93803873</v>
      </c>
      <c r="D911" t="s">
        <v>4804</v>
      </c>
      <c r="E911" t="s">
        <v>2396</v>
      </c>
      <c r="F911" t="s">
        <v>2721</v>
      </c>
      <c r="G911" t="s">
        <v>1887</v>
      </c>
      <c r="H911" t="s">
        <v>2396</v>
      </c>
      <c r="I911" t="s">
        <v>1887</v>
      </c>
      <c r="J911" t="s">
        <v>1887</v>
      </c>
      <c r="K911">
        <v>47</v>
      </c>
      <c r="L911" t="s">
        <v>6</v>
      </c>
      <c r="M911" t="s">
        <v>2394</v>
      </c>
      <c r="N911" t="s">
        <v>6178</v>
      </c>
      <c r="O911" t="s">
        <v>6180</v>
      </c>
    </row>
    <row r="912" spans="1:15" x14ac:dyDescent="0.25">
      <c r="A912" t="s">
        <v>2398</v>
      </c>
      <c r="B912" t="s">
        <v>4805</v>
      </c>
      <c r="C912">
        <v>93820338</v>
      </c>
      <c r="D912" t="s">
        <v>4806</v>
      </c>
      <c r="E912" t="s">
        <v>2399</v>
      </c>
      <c r="F912" t="s">
        <v>2721</v>
      </c>
      <c r="G912" t="s">
        <v>1887</v>
      </c>
      <c r="H912" t="s">
        <v>2399</v>
      </c>
      <c r="I912" t="s">
        <v>1887</v>
      </c>
      <c r="J912" t="s">
        <v>1887</v>
      </c>
      <c r="K912">
        <v>26</v>
      </c>
      <c r="L912" t="s">
        <v>6</v>
      </c>
      <c r="M912" t="s">
        <v>2397</v>
      </c>
      <c r="N912" t="s">
        <v>6178</v>
      </c>
      <c r="O912" t="s">
        <v>6180</v>
      </c>
    </row>
    <row r="913" spans="1:15" x14ac:dyDescent="0.25">
      <c r="A913" t="s">
        <v>2713</v>
      </c>
      <c r="B913" t="s">
        <v>3655</v>
      </c>
      <c r="C913">
        <v>94441926</v>
      </c>
      <c r="D913" t="s">
        <v>3656</v>
      </c>
      <c r="E913" t="s">
        <v>2714</v>
      </c>
      <c r="F913" t="s">
        <v>2721</v>
      </c>
      <c r="G913" t="s">
        <v>1887</v>
      </c>
      <c r="H913" t="s">
        <v>3208</v>
      </c>
      <c r="I913" t="s">
        <v>2720</v>
      </c>
      <c r="J913" t="s">
        <v>1887</v>
      </c>
      <c r="K913">
        <v>29</v>
      </c>
      <c r="L913" t="s">
        <v>6</v>
      </c>
      <c r="M913" t="s">
        <v>2712</v>
      </c>
      <c r="N913" t="s">
        <v>6178</v>
      </c>
      <c r="O913" t="s">
        <v>6180</v>
      </c>
    </row>
    <row r="914" spans="1:15" x14ac:dyDescent="0.25">
      <c r="A914" t="s">
        <v>1967</v>
      </c>
      <c r="B914" t="s">
        <v>4815</v>
      </c>
      <c r="C914">
        <v>114798264</v>
      </c>
      <c r="D914" t="s">
        <v>4816</v>
      </c>
      <c r="E914" t="s">
        <v>1968</v>
      </c>
      <c r="F914" t="s">
        <v>2721</v>
      </c>
      <c r="G914" t="s">
        <v>1887</v>
      </c>
      <c r="H914" t="s">
        <v>3059</v>
      </c>
      <c r="I914" t="s">
        <v>1887</v>
      </c>
      <c r="J914" t="s">
        <v>1887</v>
      </c>
      <c r="K914">
        <v>50</v>
      </c>
      <c r="L914" t="s">
        <v>6</v>
      </c>
      <c r="M914" t="s">
        <v>1966</v>
      </c>
      <c r="N914" t="s">
        <v>6178</v>
      </c>
      <c r="O914" t="s">
        <v>6180</v>
      </c>
    </row>
    <row r="915" spans="1:15" x14ac:dyDescent="0.25">
      <c r="A915" t="s">
        <v>1970</v>
      </c>
      <c r="B915" t="s">
        <v>4817</v>
      </c>
      <c r="C915">
        <v>119302248</v>
      </c>
      <c r="D915" t="s">
        <v>4818</v>
      </c>
      <c r="E915" t="s">
        <v>1971</v>
      </c>
      <c r="F915" t="s">
        <v>2721</v>
      </c>
      <c r="G915" t="s">
        <v>1887</v>
      </c>
      <c r="H915" t="s">
        <v>3060</v>
      </c>
      <c r="I915" t="s">
        <v>1887</v>
      </c>
      <c r="J915" t="s">
        <v>1887</v>
      </c>
      <c r="K915">
        <v>58</v>
      </c>
      <c r="L915" t="s">
        <v>6</v>
      </c>
      <c r="M915" t="s">
        <v>1969</v>
      </c>
      <c r="N915" t="s">
        <v>6178</v>
      </c>
      <c r="O915" t="s">
        <v>6180</v>
      </c>
    </row>
    <row r="916" spans="1:15" x14ac:dyDescent="0.25">
      <c r="A916" t="s">
        <v>1979</v>
      </c>
      <c r="B916" t="s">
        <v>4819</v>
      </c>
      <c r="C916">
        <v>135590919</v>
      </c>
      <c r="D916" t="s">
        <v>4820</v>
      </c>
      <c r="E916" t="s">
        <v>1980</v>
      </c>
      <c r="F916" t="s">
        <v>2721</v>
      </c>
      <c r="G916" t="s">
        <v>1887</v>
      </c>
      <c r="H916" t="s">
        <v>3061</v>
      </c>
      <c r="I916" t="s">
        <v>1887</v>
      </c>
      <c r="J916" t="s">
        <v>1887</v>
      </c>
      <c r="K916">
        <v>45</v>
      </c>
      <c r="L916" t="s">
        <v>6</v>
      </c>
      <c r="M916" t="s">
        <v>1978</v>
      </c>
      <c r="N916" t="s">
        <v>6178</v>
      </c>
      <c r="O916" t="s">
        <v>6180</v>
      </c>
    </row>
    <row r="917" spans="1:15" x14ac:dyDescent="0.25">
      <c r="A917" t="s">
        <v>1982</v>
      </c>
      <c r="B917" t="s">
        <v>4821</v>
      </c>
      <c r="C917">
        <v>149021589</v>
      </c>
      <c r="D917" t="s">
        <v>4822</v>
      </c>
      <c r="E917" t="s">
        <v>1983</v>
      </c>
      <c r="F917" t="s">
        <v>2721</v>
      </c>
      <c r="G917" t="s">
        <v>1887</v>
      </c>
      <c r="H917" t="s">
        <v>3062</v>
      </c>
      <c r="I917" t="s">
        <v>1887</v>
      </c>
      <c r="J917" t="s">
        <v>1887</v>
      </c>
      <c r="K917">
        <v>21</v>
      </c>
      <c r="L917" t="s">
        <v>6</v>
      </c>
      <c r="M917" t="s">
        <v>1981</v>
      </c>
      <c r="N917" t="s">
        <v>6178</v>
      </c>
      <c r="O917" t="s">
        <v>6180</v>
      </c>
    </row>
    <row r="918" spans="1:15" x14ac:dyDescent="0.25">
      <c r="A918" t="s">
        <v>1988</v>
      </c>
      <c r="B918" t="s">
        <v>4973</v>
      </c>
      <c r="C918">
        <v>174333803</v>
      </c>
      <c r="D918" t="s">
        <v>4974</v>
      </c>
      <c r="E918" t="s">
        <v>1989</v>
      </c>
      <c r="F918" t="s">
        <v>2721</v>
      </c>
      <c r="G918" t="s">
        <v>1887</v>
      </c>
      <c r="H918" t="s">
        <v>1989</v>
      </c>
      <c r="I918" t="s">
        <v>1887</v>
      </c>
      <c r="J918" t="s">
        <v>1887</v>
      </c>
      <c r="K918">
        <v>29</v>
      </c>
      <c r="L918" t="s">
        <v>29</v>
      </c>
      <c r="M918" t="s">
        <v>1987</v>
      </c>
      <c r="N918" t="s">
        <v>6178</v>
      </c>
      <c r="O918" t="s">
        <v>6182</v>
      </c>
    </row>
    <row r="919" spans="1:15" x14ac:dyDescent="0.25">
      <c r="A919" t="s">
        <v>2109</v>
      </c>
      <c r="B919" t="s">
        <v>5137</v>
      </c>
      <c r="C919">
        <v>186817801</v>
      </c>
      <c r="D919" t="s">
        <v>5138</v>
      </c>
      <c r="E919" t="s">
        <v>577</v>
      </c>
      <c r="F919" t="s">
        <v>2721</v>
      </c>
      <c r="G919" t="s">
        <v>1887</v>
      </c>
      <c r="H919" t="s">
        <v>577</v>
      </c>
      <c r="I919" t="s">
        <v>1887</v>
      </c>
      <c r="J919" t="s">
        <v>1887</v>
      </c>
      <c r="K919">
        <v>21</v>
      </c>
      <c r="L919" t="s">
        <v>36</v>
      </c>
      <c r="M919" t="s">
        <v>575</v>
      </c>
      <c r="N919" t="s">
        <v>6178</v>
      </c>
      <c r="O919" t="s">
        <v>6181</v>
      </c>
    </row>
    <row r="920" spans="1:15" x14ac:dyDescent="0.25">
      <c r="A920" t="s">
        <v>2114</v>
      </c>
      <c r="B920" t="s">
        <v>4823</v>
      </c>
      <c r="C920">
        <v>224785904</v>
      </c>
      <c r="D920" t="s">
        <v>4824</v>
      </c>
      <c r="E920" t="s">
        <v>2115</v>
      </c>
      <c r="F920" t="s">
        <v>2721</v>
      </c>
      <c r="G920" t="s">
        <v>1887</v>
      </c>
      <c r="H920" t="s">
        <v>3063</v>
      </c>
      <c r="I920" t="s">
        <v>1887</v>
      </c>
      <c r="J920" t="s">
        <v>1887</v>
      </c>
      <c r="K920">
        <v>63</v>
      </c>
      <c r="L920" t="s">
        <v>6</v>
      </c>
      <c r="M920" t="s">
        <v>2113</v>
      </c>
      <c r="N920" t="s">
        <v>6178</v>
      </c>
      <c r="O920" t="s">
        <v>6180</v>
      </c>
    </row>
    <row r="921" spans="1:15" x14ac:dyDescent="0.25">
      <c r="A921" t="s">
        <v>2120</v>
      </c>
      <c r="B921" t="s">
        <v>5207</v>
      </c>
      <c r="C921">
        <v>284461730</v>
      </c>
      <c r="D921" t="s">
        <v>5208</v>
      </c>
      <c r="E921" t="s">
        <v>2121</v>
      </c>
      <c r="F921" t="s">
        <v>2721</v>
      </c>
      <c r="G921" t="s">
        <v>1887</v>
      </c>
      <c r="H921" t="s">
        <v>3162</v>
      </c>
      <c r="I921" t="s">
        <v>1887</v>
      </c>
      <c r="J921" t="s">
        <v>1887</v>
      </c>
      <c r="K921">
        <v>57</v>
      </c>
      <c r="L921" t="s">
        <v>22</v>
      </c>
      <c r="M921" t="s">
        <v>2119</v>
      </c>
      <c r="N921" t="s">
        <v>6178</v>
      </c>
      <c r="O921" t="s">
        <v>6180</v>
      </c>
    </row>
    <row r="922" spans="1:15" x14ac:dyDescent="0.25">
      <c r="A922" t="s">
        <v>1675</v>
      </c>
      <c r="B922" t="s">
        <v>5209</v>
      </c>
      <c r="C922">
        <v>284462379</v>
      </c>
      <c r="D922" t="s">
        <v>5210</v>
      </c>
      <c r="E922" t="s">
        <v>1676</v>
      </c>
      <c r="F922" t="s">
        <v>2721</v>
      </c>
      <c r="G922" t="s">
        <v>1887</v>
      </c>
      <c r="H922" t="s">
        <v>3163</v>
      </c>
      <c r="I922" t="s">
        <v>1887</v>
      </c>
      <c r="J922" t="s">
        <v>1887</v>
      </c>
      <c r="K922">
        <v>29</v>
      </c>
      <c r="L922" t="s">
        <v>22</v>
      </c>
      <c r="M922" t="s">
        <v>1674</v>
      </c>
      <c r="N922" t="s">
        <v>6178</v>
      </c>
      <c r="O922" t="s">
        <v>6180</v>
      </c>
    </row>
    <row r="923" spans="1:15" x14ac:dyDescent="0.25">
      <c r="A923" t="s">
        <v>2107</v>
      </c>
      <c r="B923" t="s">
        <v>3659</v>
      </c>
      <c r="C923">
        <v>371756751</v>
      </c>
      <c r="D923" t="s">
        <v>3660</v>
      </c>
      <c r="E923" t="s">
        <v>2108</v>
      </c>
      <c r="F923" t="s">
        <v>2721</v>
      </c>
      <c r="G923" t="s">
        <v>1887</v>
      </c>
      <c r="H923" t="s">
        <v>3207</v>
      </c>
      <c r="I923" t="s">
        <v>2720</v>
      </c>
      <c r="J923" t="s">
        <v>1887</v>
      </c>
      <c r="K923">
        <v>163</v>
      </c>
      <c r="L923" t="s">
        <v>6</v>
      </c>
      <c r="M923" t="s">
        <v>1606</v>
      </c>
      <c r="N923" t="s">
        <v>6178</v>
      </c>
      <c r="O923" t="s">
        <v>6180</v>
      </c>
    </row>
  </sheetData>
  <sortState xmlns:xlrd2="http://schemas.microsoft.com/office/spreadsheetml/2017/richdata2" ref="A2:O923">
    <sortCondition ref="C2:C923"/>
  </sortState>
  <conditionalFormatting sqref="A617">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5C0D4-D1DE-48C5-980A-F9327477504F}">
  <dimension ref="A1:AE923"/>
  <sheetViews>
    <sheetView topLeftCell="Q1" workbookViewId="0">
      <selection activeCell="AH7" sqref="AH7"/>
    </sheetView>
  </sheetViews>
  <sheetFormatPr defaultRowHeight="15" x14ac:dyDescent="0.25"/>
  <cols>
    <col min="1" max="1" width="13.140625" customWidth="1"/>
    <col min="2" max="13" width="6" style="5" customWidth="1"/>
    <col min="14" max="14" width="7.42578125" customWidth="1"/>
    <col min="15" max="26" width="6" style="5" customWidth="1"/>
    <col min="27" max="27" width="9.42578125" customWidth="1"/>
    <col min="28" max="28" width="15.5703125" customWidth="1"/>
    <col min="29" max="29" width="15.140625" customWidth="1"/>
    <col min="30" max="30" width="7.28515625" style="5" customWidth="1"/>
  </cols>
  <sheetData>
    <row r="1" spans="1:31" s="7" customFormat="1" ht="131.25" customHeight="1" x14ac:dyDescent="0.25">
      <c r="B1" s="6" t="s">
        <v>6146</v>
      </c>
      <c r="C1" s="6" t="s">
        <v>6147</v>
      </c>
      <c r="D1" s="6" t="s">
        <v>6148</v>
      </c>
      <c r="E1" s="6" t="s">
        <v>6149</v>
      </c>
      <c r="F1" s="6" t="s">
        <v>6142</v>
      </c>
      <c r="G1" s="6" t="s">
        <v>6143</v>
      </c>
      <c r="H1" s="6" t="s">
        <v>6144</v>
      </c>
      <c r="I1" s="6" t="s">
        <v>6145</v>
      </c>
      <c r="J1" s="7" t="s">
        <v>6138</v>
      </c>
      <c r="K1" s="6" t="s">
        <v>6139</v>
      </c>
      <c r="L1" s="6" t="s">
        <v>6140</v>
      </c>
      <c r="M1" s="6" t="s">
        <v>6141</v>
      </c>
      <c r="N1" s="1"/>
      <c r="O1" s="6" t="s">
        <v>6158</v>
      </c>
      <c r="P1" s="6" t="s">
        <v>6159</v>
      </c>
      <c r="Q1" s="6" t="s">
        <v>6160</v>
      </c>
      <c r="R1" s="6" t="s">
        <v>6161</v>
      </c>
      <c r="S1" s="6" t="s">
        <v>6154</v>
      </c>
      <c r="T1" s="6" t="s">
        <v>6155</v>
      </c>
      <c r="U1" s="6" t="s">
        <v>6156</v>
      </c>
      <c r="V1" s="6" t="s">
        <v>6157</v>
      </c>
      <c r="W1" s="6" t="s">
        <v>6150</v>
      </c>
      <c r="X1" s="6" t="s">
        <v>6151</v>
      </c>
      <c r="Y1" s="6" t="s">
        <v>6152</v>
      </c>
      <c r="Z1" s="6" t="s">
        <v>6153</v>
      </c>
      <c r="AA1" s="8" t="s">
        <v>5212</v>
      </c>
      <c r="AB1" s="8" t="s">
        <v>2</v>
      </c>
      <c r="AC1" s="32" t="s">
        <v>6179</v>
      </c>
      <c r="AD1" s="6" t="s">
        <v>6162</v>
      </c>
      <c r="AE1" s="7" t="s">
        <v>6163</v>
      </c>
    </row>
    <row r="2" spans="1:31" x14ac:dyDescent="0.25">
      <c r="A2" t="s">
        <v>5216</v>
      </c>
      <c r="B2" s="5">
        <v>0.75</v>
      </c>
      <c r="C2" s="5">
        <v>1</v>
      </c>
      <c r="D2" s="5">
        <v>1</v>
      </c>
      <c r="E2" s="5">
        <v>0.75</v>
      </c>
      <c r="F2" s="5">
        <v>0.75</v>
      </c>
      <c r="G2" s="5">
        <v>0.5</v>
      </c>
      <c r="H2" s="5">
        <v>1</v>
      </c>
      <c r="I2" s="5">
        <v>0.75</v>
      </c>
      <c r="J2" s="5">
        <v>1</v>
      </c>
      <c r="K2" s="5">
        <v>1</v>
      </c>
      <c r="L2" s="5">
        <v>1</v>
      </c>
      <c r="M2" s="5">
        <v>1</v>
      </c>
      <c r="O2" s="5">
        <v>0.5</v>
      </c>
      <c r="P2" s="5">
        <v>1</v>
      </c>
      <c r="Q2" s="5">
        <v>1</v>
      </c>
      <c r="R2" s="5">
        <v>0.75</v>
      </c>
      <c r="S2" s="5">
        <v>1</v>
      </c>
      <c r="T2" s="5">
        <v>0.5</v>
      </c>
      <c r="U2" s="5">
        <v>1</v>
      </c>
      <c r="V2" s="5">
        <v>0.75</v>
      </c>
      <c r="W2" s="5">
        <v>0.91666666666666696</v>
      </c>
      <c r="X2" s="5">
        <v>0.91666666666666696</v>
      </c>
      <c r="Y2" s="5">
        <v>1</v>
      </c>
      <c r="Z2" s="5">
        <v>0.75</v>
      </c>
      <c r="AA2" t="s">
        <v>1887</v>
      </c>
      <c r="AB2" t="s">
        <v>2721</v>
      </c>
      <c r="AC2" t="s">
        <v>2721</v>
      </c>
      <c r="AD2" s="5">
        <v>-0.95309908180995695</v>
      </c>
      <c r="AE2" t="str">
        <f t="shared" ref="AE2:AE65" si="0">IF(AD2&lt;3,"YES", "NO")</f>
        <v>YES</v>
      </c>
    </row>
    <row r="3" spans="1:31" x14ac:dyDescent="0.25">
      <c r="A3" t="s">
        <v>5217</v>
      </c>
      <c r="B3" s="5">
        <v>0</v>
      </c>
      <c r="C3" s="5">
        <v>0</v>
      </c>
      <c r="D3" s="5">
        <v>0.25</v>
      </c>
      <c r="E3" s="5">
        <v>0.25</v>
      </c>
      <c r="F3" s="5">
        <v>0</v>
      </c>
      <c r="G3" s="5">
        <v>0</v>
      </c>
      <c r="H3" s="5">
        <v>0.5</v>
      </c>
      <c r="I3" s="5">
        <v>0.25</v>
      </c>
      <c r="J3" s="5">
        <v>0</v>
      </c>
      <c r="K3" s="5">
        <v>0</v>
      </c>
      <c r="L3" s="5">
        <v>0</v>
      </c>
      <c r="M3" s="5">
        <v>0</v>
      </c>
      <c r="O3" s="5">
        <v>0</v>
      </c>
      <c r="P3" s="5">
        <v>0</v>
      </c>
      <c r="Q3" s="5">
        <v>0</v>
      </c>
      <c r="R3" s="5">
        <v>0</v>
      </c>
      <c r="S3" s="5">
        <v>0</v>
      </c>
      <c r="T3" s="5">
        <v>0</v>
      </c>
      <c r="U3" s="5">
        <v>0.5</v>
      </c>
      <c r="V3" s="5">
        <v>0</v>
      </c>
      <c r="W3" s="5">
        <v>0</v>
      </c>
      <c r="X3" s="5">
        <v>0</v>
      </c>
      <c r="Y3" s="5">
        <v>0.25</v>
      </c>
      <c r="Z3" s="5">
        <v>0</v>
      </c>
      <c r="AA3" t="s">
        <v>1887</v>
      </c>
      <c r="AB3" t="s">
        <v>6</v>
      </c>
      <c r="AC3" t="s">
        <v>6</v>
      </c>
      <c r="AD3" s="5">
        <v>1.0659329378773099</v>
      </c>
      <c r="AE3" t="str">
        <f t="shared" si="0"/>
        <v>YES</v>
      </c>
    </row>
    <row r="4" spans="1:31" x14ac:dyDescent="0.25">
      <c r="A4" t="s">
        <v>5218</v>
      </c>
      <c r="B4" s="5">
        <v>0</v>
      </c>
      <c r="C4" s="5">
        <v>0.5</v>
      </c>
      <c r="D4" s="5">
        <v>0</v>
      </c>
      <c r="E4" s="5">
        <v>0</v>
      </c>
      <c r="F4" s="5">
        <v>0.25</v>
      </c>
      <c r="G4" s="5">
        <v>0</v>
      </c>
      <c r="H4" s="5">
        <v>0.75</v>
      </c>
      <c r="I4" s="5">
        <v>1</v>
      </c>
      <c r="J4" s="5">
        <v>0.25</v>
      </c>
      <c r="K4" s="5">
        <v>0.33333333333333298</v>
      </c>
      <c r="L4" s="5">
        <v>1</v>
      </c>
      <c r="M4" s="5">
        <v>1</v>
      </c>
      <c r="O4" s="5">
        <v>0</v>
      </c>
      <c r="P4" s="5">
        <v>0</v>
      </c>
      <c r="Q4" s="5">
        <v>0</v>
      </c>
      <c r="R4" s="5">
        <v>0</v>
      </c>
      <c r="S4" s="5">
        <v>0.25</v>
      </c>
      <c r="T4" s="5">
        <v>0</v>
      </c>
      <c r="U4" s="5">
        <v>0</v>
      </c>
      <c r="V4" s="5">
        <v>0</v>
      </c>
      <c r="W4" s="5">
        <v>0</v>
      </c>
      <c r="X4" s="5">
        <v>0</v>
      </c>
      <c r="Y4" s="5">
        <v>0</v>
      </c>
      <c r="Z4" s="5">
        <v>0</v>
      </c>
      <c r="AA4" t="s">
        <v>2720</v>
      </c>
      <c r="AB4" t="s">
        <v>6</v>
      </c>
      <c r="AC4" t="s">
        <v>2721</v>
      </c>
      <c r="AD4" s="5">
        <v>-2.28424970099335</v>
      </c>
      <c r="AE4" t="str">
        <f t="shared" si="0"/>
        <v>YES</v>
      </c>
    </row>
    <row r="5" spans="1:31" x14ac:dyDescent="0.25">
      <c r="A5" t="s">
        <v>5219</v>
      </c>
      <c r="B5" s="5">
        <v>0.5</v>
      </c>
      <c r="C5" s="5">
        <v>0.75</v>
      </c>
      <c r="D5" s="5">
        <v>0.5</v>
      </c>
      <c r="E5" s="5">
        <v>0.5</v>
      </c>
      <c r="F5" s="5">
        <v>0.5</v>
      </c>
      <c r="G5" s="5">
        <v>0.75</v>
      </c>
      <c r="H5" s="5">
        <v>1</v>
      </c>
      <c r="I5" s="5">
        <v>1</v>
      </c>
      <c r="J5" s="5">
        <v>0.25</v>
      </c>
      <c r="K5" s="5">
        <v>0.5</v>
      </c>
      <c r="L5" s="5">
        <v>0.5</v>
      </c>
      <c r="M5" s="5">
        <v>0.5</v>
      </c>
      <c r="O5" s="5">
        <v>0.25</v>
      </c>
      <c r="P5" s="5">
        <v>0.75</v>
      </c>
      <c r="Q5" s="5">
        <v>0.75</v>
      </c>
      <c r="R5" s="5">
        <v>0.25</v>
      </c>
      <c r="S5" s="5">
        <v>0.75</v>
      </c>
      <c r="T5" s="5">
        <v>0.5</v>
      </c>
      <c r="U5" s="5">
        <v>1</v>
      </c>
      <c r="V5" s="5">
        <v>1</v>
      </c>
      <c r="W5" s="5">
        <v>0.25</v>
      </c>
      <c r="X5" s="5">
        <v>0.16666666666666699</v>
      </c>
      <c r="Y5" s="5">
        <v>0.5</v>
      </c>
      <c r="Z5" s="5">
        <v>0.75</v>
      </c>
      <c r="AA5" t="s">
        <v>1887</v>
      </c>
      <c r="AB5" t="s">
        <v>6</v>
      </c>
      <c r="AC5" t="s">
        <v>6</v>
      </c>
      <c r="AD5" s="5">
        <v>3.6998320684255201</v>
      </c>
      <c r="AE5" t="str">
        <f t="shared" si="0"/>
        <v>NO</v>
      </c>
    </row>
    <row r="6" spans="1:31" x14ac:dyDescent="0.25">
      <c r="A6" t="s">
        <v>5220</v>
      </c>
      <c r="B6" s="5">
        <v>0</v>
      </c>
      <c r="C6" s="5">
        <v>0</v>
      </c>
      <c r="D6" s="5">
        <v>0.75</v>
      </c>
      <c r="E6" s="5">
        <v>0.75</v>
      </c>
      <c r="F6" s="5">
        <v>0</v>
      </c>
      <c r="G6" s="5">
        <v>0.25</v>
      </c>
      <c r="H6" s="5">
        <v>1</v>
      </c>
      <c r="I6" s="5">
        <v>1</v>
      </c>
      <c r="J6" s="5">
        <v>0.5</v>
      </c>
      <c r="K6" s="5">
        <v>0.75</v>
      </c>
      <c r="L6" s="5">
        <v>1</v>
      </c>
      <c r="M6" s="5">
        <v>1</v>
      </c>
      <c r="O6" s="5">
        <v>0</v>
      </c>
      <c r="P6" s="5">
        <v>0</v>
      </c>
      <c r="Q6" s="5">
        <v>0.25</v>
      </c>
      <c r="R6" s="5">
        <v>0.75</v>
      </c>
      <c r="S6" s="5">
        <v>0</v>
      </c>
      <c r="T6" s="5">
        <v>0</v>
      </c>
      <c r="U6" s="5">
        <v>0.75</v>
      </c>
      <c r="V6" s="5">
        <v>1</v>
      </c>
      <c r="W6" s="5">
        <v>0.41666666666666702</v>
      </c>
      <c r="X6" s="5">
        <v>0.25</v>
      </c>
      <c r="Y6" s="5">
        <v>0.75</v>
      </c>
      <c r="Z6" s="5">
        <v>1</v>
      </c>
      <c r="AA6" t="s">
        <v>2720</v>
      </c>
      <c r="AB6" t="s">
        <v>2721</v>
      </c>
      <c r="AC6" t="s">
        <v>2721</v>
      </c>
      <c r="AD6" s="5">
        <v>-0.99054987110080395</v>
      </c>
      <c r="AE6" t="str">
        <f t="shared" si="0"/>
        <v>YES</v>
      </c>
    </row>
    <row r="7" spans="1:31" x14ac:dyDescent="0.25">
      <c r="A7" t="s">
        <v>5221</v>
      </c>
      <c r="B7" s="5">
        <v>0.25</v>
      </c>
      <c r="C7" s="5">
        <v>0</v>
      </c>
      <c r="D7" s="5">
        <v>0.25</v>
      </c>
      <c r="E7" s="5">
        <v>0.75</v>
      </c>
      <c r="F7" s="5">
        <v>0</v>
      </c>
      <c r="G7" s="5">
        <v>0.25</v>
      </c>
      <c r="H7" s="5">
        <v>0.75</v>
      </c>
      <c r="I7" s="5">
        <v>1</v>
      </c>
      <c r="J7" s="5">
        <v>0.58333333333333304</v>
      </c>
      <c r="K7" s="5">
        <v>0.5</v>
      </c>
      <c r="L7" s="5">
        <v>1</v>
      </c>
      <c r="M7" s="5">
        <v>1</v>
      </c>
      <c r="O7" s="5">
        <v>0</v>
      </c>
      <c r="P7" s="5">
        <v>0</v>
      </c>
      <c r="Q7" s="5">
        <v>0.25</v>
      </c>
      <c r="R7" s="5">
        <v>0.5</v>
      </c>
      <c r="S7" s="5">
        <v>0</v>
      </c>
      <c r="T7" s="5">
        <v>0</v>
      </c>
      <c r="U7" s="5">
        <v>0.25</v>
      </c>
      <c r="V7" s="5">
        <v>0.75</v>
      </c>
      <c r="W7" s="5">
        <v>0.41666666666666702</v>
      </c>
      <c r="X7" s="5">
        <v>0.25</v>
      </c>
      <c r="Y7" s="5">
        <v>0.25</v>
      </c>
      <c r="Z7" s="5">
        <v>0.75</v>
      </c>
      <c r="AA7" t="s">
        <v>1887</v>
      </c>
      <c r="AB7" t="s">
        <v>6</v>
      </c>
      <c r="AC7" t="s">
        <v>6</v>
      </c>
      <c r="AD7" s="5">
        <v>-2.2634593099690998</v>
      </c>
      <c r="AE7" t="str">
        <f t="shared" si="0"/>
        <v>YES</v>
      </c>
    </row>
    <row r="8" spans="1:31" x14ac:dyDescent="0.25">
      <c r="A8" t="s">
        <v>5222</v>
      </c>
      <c r="B8" s="5">
        <v>0</v>
      </c>
      <c r="C8" s="5">
        <v>0</v>
      </c>
      <c r="D8" s="5">
        <v>0.75</v>
      </c>
      <c r="E8" s="5">
        <v>0.5</v>
      </c>
      <c r="F8" s="5">
        <v>0</v>
      </c>
      <c r="G8" s="5">
        <v>0</v>
      </c>
      <c r="H8" s="5">
        <v>1</v>
      </c>
      <c r="I8" s="5">
        <v>1</v>
      </c>
      <c r="J8" s="5">
        <v>0.33333333333333298</v>
      </c>
      <c r="K8" s="5">
        <v>0.16666666666666699</v>
      </c>
      <c r="L8" s="5">
        <v>1</v>
      </c>
      <c r="M8" s="5">
        <v>1</v>
      </c>
      <c r="O8" s="5">
        <v>0</v>
      </c>
      <c r="P8" s="5">
        <v>0</v>
      </c>
      <c r="Q8" s="5">
        <v>0</v>
      </c>
      <c r="R8" s="5">
        <v>0.5</v>
      </c>
      <c r="S8" s="5">
        <v>0.25</v>
      </c>
      <c r="T8" s="5">
        <v>0</v>
      </c>
      <c r="U8" s="5">
        <v>0.75</v>
      </c>
      <c r="V8" s="5">
        <v>0.5</v>
      </c>
      <c r="W8" s="5">
        <v>0.25</v>
      </c>
      <c r="X8" s="5">
        <v>0.16666666666666699</v>
      </c>
      <c r="Y8" s="5">
        <v>1</v>
      </c>
      <c r="Z8" s="5">
        <v>1</v>
      </c>
      <c r="AA8" t="s">
        <v>1887</v>
      </c>
      <c r="AB8" t="s">
        <v>6</v>
      </c>
      <c r="AC8" t="s">
        <v>6</v>
      </c>
      <c r="AD8" s="5">
        <v>-5.3019456542296603E-2</v>
      </c>
      <c r="AE8" t="str">
        <f t="shared" si="0"/>
        <v>YES</v>
      </c>
    </row>
    <row r="9" spans="1:31" x14ac:dyDescent="0.25">
      <c r="A9" t="s">
        <v>5223</v>
      </c>
      <c r="B9" s="5">
        <v>1</v>
      </c>
      <c r="C9" s="5">
        <v>1</v>
      </c>
      <c r="D9" s="5">
        <v>1</v>
      </c>
      <c r="E9" s="5">
        <v>0.75</v>
      </c>
      <c r="F9" s="5">
        <v>1</v>
      </c>
      <c r="G9" s="5">
        <v>1</v>
      </c>
      <c r="H9" s="5">
        <v>1</v>
      </c>
      <c r="I9" s="5">
        <v>0.5</v>
      </c>
      <c r="J9" s="5">
        <v>1</v>
      </c>
      <c r="K9" s="5">
        <v>0.75</v>
      </c>
      <c r="L9" s="5">
        <v>1</v>
      </c>
      <c r="M9" s="5">
        <v>0.5</v>
      </c>
      <c r="O9" s="5">
        <v>1</v>
      </c>
      <c r="P9" s="5">
        <v>1</v>
      </c>
      <c r="Q9" s="5">
        <v>0.75</v>
      </c>
      <c r="R9" s="5">
        <v>1</v>
      </c>
      <c r="S9" s="5">
        <v>1</v>
      </c>
      <c r="T9" s="5">
        <v>1</v>
      </c>
      <c r="U9" s="5">
        <v>1</v>
      </c>
      <c r="V9" s="5">
        <v>1</v>
      </c>
      <c r="W9" s="5">
        <v>0.75</v>
      </c>
      <c r="X9" s="5">
        <v>0.5</v>
      </c>
      <c r="Y9" s="5">
        <v>1</v>
      </c>
      <c r="Z9" s="5">
        <v>0.5</v>
      </c>
      <c r="AA9" t="s">
        <v>1887</v>
      </c>
      <c r="AB9" t="s">
        <v>6</v>
      </c>
      <c r="AC9" t="s">
        <v>6</v>
      </c>
      <c r="AD9" s="5">
        <v>-1.6769946365256501</v>
      </c>
      <c r="AE9" t="str">
        <f t="shared" si="0"/>
        <v>YES</v>
      </c>
    </row>
    <row r="10" spans="1:31" x14ac:dyDescent="0.25">
      <c r="A10" t="s">
        <v>5224</v>
      </c>
      <c r="B10" s="5">
        <v>0.5</v>
      </c>
      <c r="C10" s="5">
        <v>1</v>
      </c>
      <c r="D10" s="5">
        <v>0.75</v>
      </c>
      <c r="E10" s="5">
        <v>0.75</v>
      </c>
      <c r="F10" s="5">
        <v>1</v>
      </c>
      <c r="G10" s="5">
        <v>0.75</v>
      </c>
      <c r="H10" s="5">
        <v>1</v>
      </c>
      <c r="I10" s="5">
        <v>0.75</v>
      </c>
      <c r="J10" s="5">
        <v>1</v>
      </c>
      <c r="K10" s="5">
        <v>1</v>
      </c>
      <c r="L10" s="5">
        <v>0.75</v>
      </c>
      <c r="M10" s="5">
        <v>0.75</v>
      </c>
      <c r="O10" s="5">
        <v>0.75</v>
      </c>
      <c r="P10" s="5">
        <v>1</v>
      </c>
      <c r="Q10" s="5">
        <v>0.75</v>
      </c>
      <c r="R10" s="5">
        <v>0.75</v>
      </c>
      <c r="S10" s="5">
        <v>1</v>
      </c>
      <c r="T10" s="5">
        <v>0.5</v>
      </c>
      <c r="U10" s="5">
        <v>1</v>
      </c>
      <c r="V10" s="5">
        <v>0.5</v>
      </c>
      <c r="W10" s="5">
        <v>0.91666666666666696</v>
      </c>
      <c r="X10" s="5">
        <v>0.91666666666666696</v>
      </c>
      <c r="Y10" s="5">
        <v>1</v>
      </c>
      <c r="Z10" s="5">
        <v>0.5</v>
      </c>
      <c r="AA10" t="s">
        <v>1887</v>
      </c>
      <c r="AB10" t="s">
        <v>22</v>
      </c>
      <c r="AC10" t="s">
        <v>6181</v>
      </c>
      <c r="AD10" s="5">
        <v>-0.67256565676647195</v>
      </c>
      <c r="AE10" t="str">
        <f t="shared" si="0"/>
        <v>YES</v>
      </c>
    </row>
    <row r="11" spans="1:31" x14ac:dyDescent="0.25">
      <c r="A11" t="s">
        <v>5225</v>
      </c>
      <c r="B11" s="5">
        <v>0.75</v>
      </c>
      <c r="C11" s="5">
        <v>0.75</v>
      </c>
      <c r="D11" s="5">
        <v>0</v>
      </c>
      <c r="E11" s="5">
        <v>0</v>
      </c>
      <c r="F11" s="5">
        <v>1</v>
      </c>
      <c r="G11" s="5">
        <v>0.75</v>
      </c>
      <c r="H11" s="5">
        <v>0.25</v>
      </c>
      <c r="I11" s="5">
        <v>0</v>
      </c>
      <c r="J11" s="5">
        <v>0.75</v>
      </c>
      <c r="K11" s="5">
        <v>0.75</v>
      </c>
      <c r="L11" s="5">
        <v>0</v>
      </c>
      <c r="M11" s="5">
        <v>0</v>
      </c>
      <c r="O11" s="5">
        <v>0.5</v>
      </c>
      <c r="P11" s="5">
        <v>0.75</v>
      </c>
      <c r="Q11" s="5">
        <v>0</v>
      </c>
      <c r="R11" s="5">
        <v>0</v>
      </c>
      <c r="S11" s="5">
        <v>0.75</v>
      </c>
      <c r="T11" s="5">
        <v>0.5</v>
      </c>
      <c r="U11" s="5">
        <v>0.25</v>
      </c>
      <c r="V11" s="5">
        <v>0</v>
      </c>
      <c r="W11" s="5">
        <v>0.5</v>
      </c>
      <c r="X11" s="5">
        <v>0.66666666666666696</v>
      </c>
      <c r="Y11" s="5">
        <v>0</v>
      </c>
      <c r="Z11" s="5">
        <v>0</v>
      </c>
      <c r="AA11" t="s">
        <v>2720</v>
      </c>
      <c r="AB11" t="s">
        <v>2721</v>
      </c>
      <c r="AC11" t="s">
        <v>2721</v>
      </c>
      <c r="AD11" s="5">
        <v>-2.4699536073178798</v>
      </c>
      <c r="AE11" t="str">
        <f t="shared" si="0"/>
        <v>YES</v>
      </c>
    </row>
    <row r="12" spans="1:31" x14ac:dyDescent="0.25">
      <c r="A12" t="s">
        <v>5226</v>
      </c>
      <c r="B12" s="5">
        <v>0.75</v>
      </c>
      <c r="C12" s="5">
        <v>1</v>
      </c>
      <c r="D12" s="5">
        <v>0.25</v>
      </c>
      <c r="E12" s="5">
        <v>0</v>
      </c>
      <c r="F12" s="5">
        <v>0.75</v>
      </c>
      <c r="G12" s="5">
        <v>1</v>
      </c>
      <c r="H12" s="5">
        <v>0.25</v>
      </c>
      <c r="I12" s="5">
        <v>0</v>
      </c>
      <c r="J12" s="5">
        <v>0.75</v>
      </c>
      <c r="K12" s="5">
        <v>0.5</v>
      </c>
      <c r="L12" s="5">
        <v>0.5</v>
      </c>
      <c r="M12" s="5">
        <v>0.25</v>
      </c>
      <c r="O12" s="5">
        <v>0.25</v>
      </c>
      <c r="P12" s="5">
        <v>0.75</v>
      </c>
      <c r="Q12" s="5">
        <v>0.25</v>
      </c>
      <c r="R12" s="5">
        <v>0.25</v>
      </c>
      <c r="S12" s="5">
        <v>1</v>
      </c>
      <c r="T12" s="5">
        <v>1</v>
      </c>
      <c r="U12" s="5">
        <v>0.25</v>
      </c>
      <c r="V12" s="5">
        <v>0.5</v>
      </c>
      <c r="W12" s="5">
        <v>0.75</v>
      </c>
      <c r="X12" s="5">
        <v>0.33333333333333298</v>
      </c>
      <c r="Y12" s="5">
        <v>0.5</v>
      </c>
      <c r="Z12" s="5">
        <v>0.25</v>
      </c>
      <c r="AA12" t="s">
        <v>1887</v>
      </c>
      <c r="AB12" t="s">
        <v>6</v>
      </c>
      <c r="AC12" t="s">
        <v>6</v>
      </c>
      <c r="AD12" s="5">
        <v>0.19048434281590901</v>
      </c>
      <c r="AE12" t="str">
        <f t="shared" si="0"/>
        <v>YES</v>
      </c>
    </row>
    <row r="13" spans="1:31" x14ac:dyDescent="0.25">
      <c r="A13" t="s">
        <v>5227</v>
      </c>
      <c r="B13" s="5">
        <v>0</v>
      </c>
      <c r="C13" s="5">
        <v>0</v>
      </c>
      <c r="D13" s="5">
        <v>0</v>
      </c>
      <c r="E13" s="5">
        <v>0</v>
      </c>
      <c r="F13" s="5">
        <v>0</v>
      </c>
      <c r="G13" s="5">
        <v>0</v>
      </c>
      <c r="H13" s="5">
        <v>0</v>
      </c>
      <c r="I13" s="5">
        <v>0</v>
      </c>
      <c r="J13" s="5">
        <v>0</v>
      </c>
      <c r="K13" s="5">
        <v>0</v>
      </c>
      <c r="L13" s="5">
        <v>0</v>
      </c>
      <c r="M13" s="5">
        <v>0</v>
      </c>
      <c r="O13" s="5">
        <v>0</v>
      </c>
      <c r="P13" s="5">
        <v>0</v>
      </c>
      <c r="Q13" s="5">
        <v>0</v>
      </c>
      <c r="R13" s="5">
        <v>0</v>
      </c>
      <c r="S13" s="5">
        <v>0.25</v>
      </c>
      <c r="T13" s="5">
        <v>0</v>
      </c>
      <c r="U13" s="5">
        <v>0</v>
      </c>
      <c r="V13" s="5">
        <v>0</v>
      </c>
      <c r="W13" s="5">
        <v>0</v>
      </c>
      <c r="X13" s="5">
        <v>0</v>
      </c>
      <c r="Y13" s="5">
        <v>0</v>
      </c>
      <c r="Z13" s="5">
        <v>0</v>
      </c>
      <c r="AA13" t="s">
        <v>1887</v>
      </c>
      <c r="AB13" t="s">
        <v>6</v>
      </c>
      <c r="AC13" t="s">
        <v>6</v>
      </c>
      <c r="AD13" s="5">
        <v>-2.42790996633232</v>
      </c>
      <c r="AE13" t="str">
        <f t="shared" si="0"/>
        <v>YES</v>
      </c>
    </row>
    <row r="14" spans="1:31" x14ac:dyDescent="0.25">
      <c r="A14" t="s">
        <v>5228</v>
      </c>
      <c r="B14" s="5">
        <v>0</v>
      </c>
      <c r="C14" s="5">
        <v>0</v>
      </c>
      <c r="D14" s="5">
        <v>0</v>
      </c>
      <c r="E14" s="5">
        <v>0</v>
      </c>
      <c r="F14" s="5">
        <v>0</v>
      </c>
      <c r="G14" s="5">
        <v>0</v>
      </c>
      <c r="H14" s="5">
        <v>0</v>
      </c>
      <c r="I14" s="5">
        <v>0</v>
      </c>
      <c r="J14" s="5">
        <v>0</v>
      </c>
      <c r="K14" s="5">
        <v>0</v>
      </c>
      <c r="L14" s="5">
        <v>0</v>
      </c>
      <c r="M14" s="5">
        <v>0</v>
      </c>
      <c r="O14" s="5">
        <v>0</v>
      </c>
      <c r="P14" s="5">
        <v>0</v>
      </c>
      <c r="Q14" s="5">
        <v>0</v>
      </c>
      <c r="R14" s="5">
        <v>0</v>
      </c>
      <c r="S14" s="5">
        <v>0</v>
      </c>
      <c r="T14" s="5">
        <v>0</v>
      </c>
      <c r="U14" s="5">
        <v>0</v>
      </c>
      <c r="V14" s="5">
        <v>0</v>
      </c>
      <c r="W14" s="5">
        <v>0</v>
      </c>
      <c r="X14" s="5">
        <v>0</v>
      </c>
      <c r="Y14" s="5">
        <v>0</v>
      </c>
      <c r="Z14" s="5">
        <v>0</v>
      </c>
      <c r="AA14" t="s">
        <v>2720</v>
      </c>
      <c r="AB14" t="s">
        <v>6</v>
      </c>
      <c r="AC14" t="s">
        <v>2721</v>
      </c>
      <c r="AD14" s="5">
        <v>-2.3777700012811298</v>
      </c>
      <c r="AE14" t="str">
        <f t="shared" si="0"/>
        <v>YES</v>
      </c>
    </row>
    <row r="15" spans="1:31" x14ac:dyDescent="0.25">
      <c r="A15" t="s">
        <v>5229</v>
      </c>
      <c r="B15" s="5">
        <v>0.25</v>
      </c>
      <c r="C15" s="5">
        <v>0</v>
      </c>
      <c r="D15" s="5">
        <v>1</v>
      </c>
      <c r="E15" s="5">
        <v>1</v>
      </c>
      <c r="F15" s="5">
        <v>0</v>
      </c>
      <c r="G15" s="5">
        <v>0.25</v>
      </c>
      <c r="H15" s="5">
        <v>1</v>
      </c>
      <c r="I15" s="5">
        <v>1</v>
      </c>
      <c r="J15" s="5">
        <v>0.41666666666666702</v>
      </c>
      <c r="K15" s="5">
        <v>0.41666666666666702</v>
      </c>
      <c r="L15" s="5">
        <v>1</v>
      </c>
      <c r="M15" s="5">
        <v>1</v>
      </c>
      <c r="O15" s="5">
        <v>0.25</v>
      </c>
      <c r="P15" s="5">
        <v>0</v>
      </c>
      <c r="Q15" s="5">
        <v>0.75</v>
      </c>
      <c r="R15" s="5">
        <v>1</v>
      </c>
      <c r="S15" s="5">
        <v>0.25</v>
      </c>
      <c r="T15" s="5">
        <v>0</v>
      </c>
      <c r="U15" s="5">
        <v>1</v>
      </c>
      <c r="V15" s="5">
        <v>1</v>
      </c>
      <c r="W15" s="5">
        <v>0.41666666666666702</v>
      </c>
      <c r="X15" s="5">
        <v>0.25</v>
      </c>
      <c r="Y15" s="5">
        <v>1</v>
      </c>
      <c r="Z15" s="5">
        <v>1</v>
      </c>
      <c r="AA15" t="s">
        <v>1887</v>
      </c>
      <c r="AB15" t="s">
        <v>36</v>
      </c>
      <c r="AC15" t="s">
        <v>6182</v>
      </c>
      <c r="AD15" s="5">
        <v>-0.50540521209797995</v>
      </c>
      <c r="AE15" t="str">
        <f t="shared" si="0"/>
        <v>YES</v>
      </c>
    </row>
    <row r="16" spans="1:31" x14ac:dyDescent="0.25">
      <c r="A16" t="s">
        <v>5230</v>
      </c>
      <c r="B16" s="5">
        <v>1</v>
      </c>
      <c r="C16" s="5">
        <v>1</v>
      </c>
      <c r="D16" s="5">
        <v>0</v>
      </c>
      <c r="E16" s="5">
        <v>0</v>
      </c>
      <c r="F16" s="5">
        <v>1</v>
      </c>
      <c r="G16" s="5">
        <v>1</v>
      </c>
      <c r="H16" s="5">
        <v>0</v>
      </c>
      <c r="I16" s="5">
        <v>0</v>
      </c>
      <c r="J16" s="5">
        <v>0.91666666666666696</v>
      </c>
      <c r="K16" s="5">
        <v>0.83333333333333304</v>
      </c>
      <c r="L16" s="5">
        <v>0.75</v>
      </c>
      <c r="M16" s="5">
        <v>0.5</v>
      </c>
      <c r="O16" s="5">
        <v>0.75</v>
      </c>
      <c r="P16" s="5">
        <v>1</v>
      </c>
      <c r="Q16" s="5">
        <v>0</v>
      </c>
      <c r="R16" s="5">
        <v>0</v>
      </c>
      <c r="S16" s="5">
        <v>0.75</v>
      </c>
      <c r="T16" s="5">
        <v>1</v>
      </c>
      <c r="U16" s="5">
        <v>0</v>
      </c>
      <c r="V16" s="5">
        <v>0.25</v>
      </c>
      <c r="W16" s="5">
        <v>0.83333333333333304</v>
      </c>
      <c r="X16" s="5">
        <v>0.75</v>
      </c>
      <c r="Y16" s="5">
        <v>0</v>
      </c>
      <c r="Z16" s="5">
        <v>0</v>
      </c>
      <c r="AA16" t="s">
        <v>1887</v>
      </c>
      <c r="AB16" t="s">
        <v>6</v>
      </c>
      <c r="AC16" t="s">
        <v>6</v>
      </c>
      <c r="AD16" s="5">
        <v>-1.5263149986668301</v>
      </c>
      <c r="AE16" t="str">
        <f t="shared" si="0"/>
        <v>YES</v>
      </c>
    </row>
    <row r="17" spans="1:31" x14ac:dyDescent="0.25">
      <c r="A17" t="s">
        <v>5231</v>
      </c>
      <c r="B17" s="5">
        <v>0.5</v>
      </c>
      <c r="C17" s="5">
        <v>0.25</v>
      </c>
      <c r="D17" s="5">
        <v>0.25</v>
      </c>
      <c r="E17" s="5">
        <v>0</v>
      </c>
      <c r="F17" s="5">
        <v>0.5</v>
      </c>
      <c r="G17" s="5">
        <v>0.5</v>
      </c>
      <c r="H17" s="5">
        <v>0.25</v>
      </c>
      <c r="I17" s="5">
        <v>0</v>
      </c>
      <c r="J17" s="5">
        <v>0</v>
      </c>
      <c r="K17" s="5">
        <v>8.3333333333333301E-2</v>
      </c>
      <c r="L17" s="5">
        <v>0.5</v>
      </c>
      <c r="M17" s="5">
        <v>0.5</v>
      </c>
      <c r="O17" s="5">
        <v>0</v>
      </c>
      <c r="P17" s="5">
        <v>0</v>
      </c>
      <c r="Q17" s="5">
        <v>0.25</v>
      </c>
      <c r="R17" s="5">
        <v>0</v>
      </c>
      <c r="S17" s="5">
        <v>0.75</v>
      </c>
      <c r="T17" s="5">
        <v>0.5</v>
      </c>
      <c r="U17" s="5">
        <v>0.25</v>
      </c>
      <c r="V17" s="5">
        <v>0.25</v>
      </c>
      <c r="W17" s="5">
        <v>0.16666666666666699</v>
      </c>
      <c r="X17" s="5">
        <v>0.16666666666666699</v>
      </c>
      <c r="Y17" s="5">
        <v>0.75</v>
      </c>
      <c r="Z17" s="5">
        <v>0.5</v>
      </c>
      <c r="AA17" t="s">
        <v>1887</v>
      </c>
      <c r="AB17" t="s">
        <v>6</v>
      </c>
      <c r="AC17" t="s">
        <v>6</v>
      </c>
      <c r="AD17" s="5">
        <v>1.0787455039575999</v>
      </c>
      <c r="AE17" t="str">
        <f t="shared" si="0"/>
        <v>YES</v>
      </c>
    </row>
    <row r="18" spans="1:31" x14ac:dyDescent="0.25">
      <c r="A18" t="s">
        <v>5232</v>
      </c>
      <c r="B18" s="5">
        <v>0</v>
      </c>
      <c r="C18" s="5">
        <v>0</v>
      </c>
      <c r="D18" s="5">
        <v>0.75</v>
      </c>
      <c r="E18" s="5">
        <v>0.75</v>
      </c>
      <c r="F18" s="5">
        <v>0</v>
      </c>
      <c r="G18" s="5">
        <v>0</v>
      </c>
      <c r="H18" s="5">
        <v>0.75</v>
      </c>
      <c r="I18" s="5">
        <v>0.75</v>
      </c>
      <c r="J18" s="5">
        <v>0.16666666666666699</v>
      </c>
      <c r="K18" s="5">
        <v>0.16666666666666699</v>
      </c>
      <c r="L18" s="5">
        <v>1</v>
      </c>
      <c r="M18" s="5">
        <v>0.75</v>
      </c>
      <c r="O18" s="5">
        <v>0</v>
      </c>
      <c r="P18" s="5">
        <v>0</v>
      </c>
      <c r="Q18" s="5">
        <v>0.25</v>
      </c>
      <c r="R18" s="5">
        <v>0.75</v>
      </c>
      <c r="S18" s="5">
        <v>0</v>
      </c>
      <c r="T18" s="5">
        <v>0</v>
      </c>
      <c r="U18" s="5">
        <v>0.5</v>
      </c>
      <c r="V18" s="5">
        <v>0.5</v>
      </c>
      <c r="W18" s="5">
        <v>0.16666666666666699</v>
      </c>
      <c r="X18" s="5">
        <v>0</v>
      </c>
      <c r="Y18" s="5">
        <v>0.5</v>
      </c>
      <c r="Z18" s="5">
        <v>1</v>
      </c>
      <c r="AA18" t="s">
        <v>1887</v>
      </c>
      <c r="AB18" t="s">
        <v>29</v>
      </c>
      <c r="AC18" t="s">
        <v>6182</v>
      </c>
      <c r="AD18" s="5">
        <v>0.26103425315402701</v>
      </c>
      <c r="AE18" t="str">
        <f t="shared" si="0"/>
        <v>YES</v>
      </c>
    </row>
    <row r="19" spans="1:31" x14ac:dyDescent="0.25">
      <c r="A19" t="s">
        <v>5233</v>
      </c>
      <c r="B19" s="5">
        <v>0.5</v>
      </c>
      <c r="C19" s="5">
        <v>0.5</v>
      </c>
      <c r="D19" s="5">
        <v>0.75</v>
      </c>
      <c r="E19" s="5">
        <v>1</v>
      </c>
      <c r="F19" s="5">
        <v>0.75</v>
      </c>
      <c r="G19" s="5">
        <v>0.25</v>
      </c>
      <c r="H19" s="5">
        <v>1</v>
      </c>
      <c r="I19" s="5">
        <v>1</v>
      </c>
      <c r="J19" s="5">
        <v>1</v>
      </c>
      <c r="K19" s="5">
        <v>1</v>
      </c>
      <c r="L19" s="5">
        <v>1</v>
      </c>
      <c r="M19" s="5">
        <v>1</v>
      </c>
      <c r="O19" s="5">
        <v>0.25</v>
      </c>
      <c r="P19" s="5">
        <v>0.5</v>
      </c>
      <c r="Q19" s="5">
        <v>0</v>
      </c>
      <c r="R19" s="5">
        <v>0</v>
      </c>
      <c r="S19" s="5">
        <v>0.25</v>
      </c>
      <c r="T19" s="5">
        <v>0</v>
      </c>
      <c r="U19" s="5">
        <v>1</v>
      </c>
      <c r="V19" s="5">
        <v>0.75</v>
      </c>
      <c r="W19" s="5">
        <v>1</v>
      </c>
      <c r="X19" s="5">
        <v>0.91666666666666696</v>
      </c>
      <c r="Y19" s="5">
        <v>1</v>
      </c>
      <c r="Z19" s="5">
        <v>0.75</v>
      </c>
      <c r="AA19" t="s">
        <v>2720</v>
      </c>
      <c r="AB19" t="s">
        <v>36</v>
      </c>
      <c r="AC19" t="s">
        <v>2721</v>
      </c>
      <c r="AD19" s="5">
        <v>-2.4936621584302698</v>
      </c>
      <c r="AE19" t="str">
        <f t="shared" si="0"/>
        <v>YES</v>
      </c>
    </row>
    <row r="20" spans="1:31" x14ac:dyDescent="0.25">
      <c r="A20" t="s">
        <v>5234</v>
      </c>
      <c r="B20" s="5">
        <v>1</v>
      </c>
      <c r="C20" s="5">
        <v>1</v>
      </c>
      <c r="D20" s="5">
        <v>1</v>
      </c>
      <c r="E20" s="5">
        <v>1</v>
      </c>
      <c r="F20" s="5">
        <v>1</v>
      </c>
      <c r="G20" s="5">
        <v>1</v>
      </c>
      <c r="H20" s="5">
        <v>1</v>
      </c>
      <c r="I20" s="5">
        <v>1</v>
      </c>
      <c r="J20" s="5">
        <v>1</v>
      </c>
      <c r="K20" s="5">
        <v>1</v>
      </c>
      <c r="L20" s="5">
        <v>1</v>
      </c>
      <c r="M20" s="5">
        <v>1</v>
      </c>
      <c r="O20" s="5">
        <v>1</v>
      </c>
      <c r="P20" s="5">
        <v>1</v>
      </c>
      <c r="Q20" s="5">
        <v>0.75</v>
      </c>
      <c r="R20" s="5">
        <v>1</v>
      </c>
      <c r="S20" s="5">
        <v>1</v>
      </c>
      <c r="T20" s="5">
        <v>1</v>
      </c>
      <c r="U20" s="5">
        <v>1</v>
      </c>
      <c r="V20" s="5">
        <v>1</v>
      </c>
      <c r="W20" s="5">
        <v>1</v>
      </c>
      <c r="X20" s="5">
        <v>0.91666666666666696</v>
      </c>
      <c r="Y20" s="5">
        <v>1</v>
      </c>
      <c r="Z20" s="5">
        <v>1</v>
      </c>
      <c r="AA20" t="s">
        <v>2720</v>
      </c>
      <c r="AB20" t="s">
        <v>2721</v>
      </c>
      <c r="AC20" t="s">
        <v>2721</v>
      </c>
      <c r="AD20" s="5">
        <v>-2.4227946876218698</v>
      </c>
      <c r="AE20" t="str">
        <f t="shared" si="0"/>
        <v>YES</v>
      </c>
    </row>
    <row r="21" spans="1:31" x14ac:dyDescent="0.25">
      <c r="A21" t="s">
        <v>5235</v>
      </c>
      <c r="B21" s="5">
        <v>0.75</v>
      </c>
      <c r="C21" s="5">
        <v>0.75</v>
      </c>
      <c r="D21" s="5">
        <v>0</v>
      </c>
      <c r="E21" s="5">
        <v>0.25</v>
      </c>
      <c r="F21" s="5">
        <v>0.75</v>
      </c>
      <c r="G21" s="5">
        <v>0.75</v>
      </c>
      <c r="H21" s="5">
        <v>0</v>
      </c>
      <c r="I21" s="5">
        <v>0</v>
      </c>
      <c r="J21" s="5">
        <v>0.75</v>
      </c>
      <c r="K21" s="5">
        <v>0.83333333333333304</v>
      </c>
      <c r="L21" s="5">
        <v>1</v>
      </c>
      <c r="M21" s="5">
        <v>1</v>
      </c>
      <c r="O21" s="5">
        <v>0.25</v>
      </c>
      <c r="P21" s="5">
        <v>0.75</v>
      </c>
      <c r="Q21" s="5">
        <v>0</v>
      </c>
      <c r="R21" s="5">
        <v>0</v>
      </c>
      <c r="S21" s="5">
        <v>0.75</v>
      </c>
      <c r="T21" s="5">
        <v>0.5</v>
      </c>
      <c r="U21" s="5">
        <v>0.25</v>
      </c>
      <c r="V21" s="5">
        <v>0.25</v>
      </c>
      <c r="W21" s="5">
        <v>0.66666666666666696</v>
      </c>
      <c r="X21" s="5">
        <v>0.66666666666666696</v>
      </c>
      <c r="Y21" s="5">
        <v>0.25</v>
      </c>
      <c r="Z21" s="5">
        <v>0.25</v>
      </c>
      <c r="AA21" t="s">
        <v>2720</v>
      </c>
      <c r="AB21" t="s">
        <v>22</v>
      </c>
      <c r="AC21" t="s">
        <v>2721</v>
      </c>
      <c r="AD21" s="5">
        <v>-1.50338985091236</v>
      </c>
      <c r="AE21" t="str">
        <f t="shared" si="0"/>
        <v>YES</v>
      </c>
    </row>
    <row r="22" spans="1:31" x14ac:dyDescent="0.25">
      <c r="A22" t="s">
        <v>5236</v>
      </c>
      <c r="B22" s="5">
        <v>0</v>
      </c>
      <c r="C22" s="5">
        <v>0</v>
      </c>
      <c r="D22" s="5">
        <v>0.25</v>
      </c>
      <c r="E22" s="5">
        <v>1</v>
      </c>
      <c r="F22" s="5">
        <v>0</v>
      </c>
      <c r="G22" s="5">
        <v>0</v>
      </c>
      <c r="H22" s="5">
        <v>1</v>
      </c>
      <c r="I22" s="5">
        <v>1</v>
      </c>
      <c r="J22" s="5">
        <v>0.58333333333333304</v>
      </c>
      <c r="K22" s="5">
        <v>0.66666666666666696</v>
      </c>
      <c r="L22" s="5">
        <v>1</v>
      </c>
      <c r="M22" s="5">
        <v>1</v>
      </c>
      <c r="O22" s="5">
        <v>0</v>
      </c>
      <c r="P22" s="5">
        <v>0</v>
      </c>
      <c r="Q22" s="5">
        <v>0.25</v>
      </c>
      <c r="R22" s="5">
        <v>0.25</v>
      </c>
      <c r="S22" s="5">
        <v>0</v>
      </c>
      <c r="T22" s="5">
        <v>0</v>
      </c>
      <c r="U22" s="5">
        <v>0.5</v>
      </c>
      <c r="V22" s="5">
        <v>0.75</v>
      </c>
      <c r="W22" s="5">
        <v>0.16666666666666699</v>
      </c>
      <c r="X22" s="5">
        <v>8.3333333333333301E-2</v>
      </c>
      <c r="Y22" s="5">
        <v>0.5</v>
      </c>
      <c r="Z22" s="5">
        <v>0.75</v>
      </c>
      <c r="AA22" t="s">
        <v>1887</v>
      </c>
      <c r="AB22" t="s">
        <v>6</v>
      </c>
      <c r="AC22" t="s">
        <v>6</v>
      </c>
      <c r="AD22" s="5">
        <v>-1.9683251321092701</v>
      </c>
      <c r="AE22" t="str">
        <f t="shared" si="0"/>
        <v>YES</v>
      </c>
    </row>
    <row r="23" spans="1:31" x14ac:dyDescent="0.25">
      <c r="A23" t="s">
        <v>5237</v>
      </c>
      <c r="B23" s="5">
        <v>0</v>
      </c>
      <c r="C23" s="5">
        <v>0</v>
      </c>
      <c r="D23" s="5">
        <v>0.25</v>
      </c>
      <c r="E23" s="5">
        <v>0</v>
      </c>
      <c r="F23" s="5">
        <v>0.25</v>
      </c>
      <c r="G23" s="5">
        <v>0</v>
      </c>
      <c r="H23" s="5">
        <v>0</v>
      </c>
      <c r="I23" s="5">
        <v>0</v>
      </c>
      <c r="J23" s="5">
        <v>0</v>
      </c>
      <c r="K23" s="5">
        <v>8.3333333333333301E-2</v>
      </c>
      <c r="L23" s="5">
        <v>0.75</v>
      </c>
      <c r="M23" s="5">
        <v>0.5</v>
      </c>
      <c r="O23" s="5">
        <v>0</v>
      </c>
      <c r="P23" s="5">
        <v>0</v>
      </c>
      <c r="Q23" s="5">
        <v>0.25</v>
      </c>
      <c r="R23" s="5">
        <v>0.25</v>
      </c>
      <c r="S23" s="5">
        <v>0.25</v>
      </c>
      <c r="T23" s="5">
        <v>0</v>
      </c>
      <c r="U23" s="5">
        <v>0.5</v>
      </c>
      <c r="V23" s="5">
        <v>0.75</v>
      </c>
      <c r="W23" s="5">
        <v>0</v>
      </c>
      <c r="X23" s="5">
        <v>0</v>
      </c>
      <c r="Y23" s="5">
        <v>0.5</v>
      </c>
      <c r="Z23" s="5">
        <v>0.5</v>
      </c>
      <c r="AA23" t="s">
        <v>1887</v>
      </c>
      <c r="AB23" t="s">
        <v>2721</v>
      </c>
      <c r="AC23" t="s">
        <v>2721</v>
      </c>
      <c r="AD23" s="5">
        <v>1.2509119876316199</v>
      </c>
      <c r="AE23" t="str">
        <f t="shared" si="0"/>
        <v>YES</v>
      </c>
    </row>
    <row r="24" spans="1:31" x14ac:dyDescent="0.25">
      <c r="A24" t="s">
        <v>5238</v>
      </c>
      <c r="B24" s="5">
        <v>0</v>
      </c>
      <c r="C24" s="5">
        <v>0</v>
      </c>
      <c r="D24" s="5">
        <v>0</v>
      </c>
      <c r="E24" s="5">
        <v>0.25</v>
      </c>
      <c r="F24" s="5">
        <v>0</v>
      </c>
      <c r="G24" s="5">
        <v>0.25</v>
      </c>
      <c r="H24" s="5">
        <v>0.5</v>
      </c>
      <c r="I24" s="5">
        <v>0</v>
      </c>
      <c r="J24" s="5">
        <v>8.3333333333333301E-2</v>
      </c>
      <c r="K24" s="5">
        <v>0.33333333333333298</v>
      </c>
      <c r="L24" s="5">
        <v>1</v>
      </c>
      <c r="M24" s="5">
        <v>1</v>
      </c>
      <c r="O24" s="5">
        <v>0</v>
      </c>
      <c r="P24" s="5">
        <v>0</v>
      </c>
      <c r="Q24" s="5">
        <v>0</v>
      </c>
      <c r="R24" s="5">
        <v>0.5</v>
      </c>
      <c r="S24" s="5">
        <v>0</v>
      </c>
      <c r="T24" s="5">
        <v>0</v>
      </c>
      <c r="U24" s="5">
        <v>0.75</v>
      </c>
      <c r="V24" s="5">
        <v>0.25</v>
      </c>
      <c r="W24" s="5">
        <v>0</v>
      </c>
      <c r="X24" s="5">
        <v>8.3333333333333301E-2</v>
      </c>
      <c r="Y24" s="5">
        <v>1</v>
      </c>
      <c r="Z24" s="5">
        <v>0.75</v>
      </c>
      <c r="AA24" t="s">
        <v>1887</v>
      </c>
      <c r="AB24" t="s">
        <v>6</v>
      </c>
      <c r="AC24" t="s">
        <v>6</v>
      </c>
      <c r="AD24" s="5">
        <v>-4.6750852673436802E-2</v>
      </c>
      <c r="AE24" t="str">
        <f t="shared" si="0"/>
        <v>YES</v>
      </c>
    </row>
    <row r="25" spans="1:31" x14ac:dyDescent="0.25">
      <c r="A25" t="s">
        <v>5239</v>
      </c>
      <c r="B25" s="5">
        <v>1</v>
      </c>
      <c r="C25" s="5">
        <v>1</v>
      </c>
      <c r="D25" s="5">
        <v>0.5</v>
      </c>
      <c r="E25" s="5">
        <v>0.75</v>
      </c>
      <c r="F25" s="5">
        <v>1</v>
      </c>
      <c r="G25" s="5">
        <v>1</v>
      </c>
      <c r="H25" s="5">
        <v>1</v>
      </c>
      <c r="I25" s="5">
        <v>1</v>
      </c>
      <c r="J25" s="5">
        <v>1</v>
      </c>
      <c r="K25" s="5">
        <v>1</v>
      </c>
      <c r="L25" s="5">
        <v>1</v>
      </c>
      <c r="M25" s="5">
        <v>1</v>
      </c>
      <c r="O25" s="5">
        <v>0.75</v>
      </c>
      <c r="P25" s="5">
        <v>1</v>
      </c>
      <c r="Q25" s="5">
        <v>0.25</v>
      </c>
      <c r="R25" s="5">
        <v>0.5</v>
      </c>
      <c r="S25" s="5">
        <v>0.75</v>
      </c>
      <c r="T25" s="5">
        <v>0.75</v>
      </c>
      <c r="U25" s="5">
        <v>1</v>
      </c>
      <c r="V25" s="5">
        <v>0.75</v>
      </c>
      <c r="W25" s="5">
        <v>1</v>
      </c>
      <c r="X25" s="5">
        <v>0.83333333333333304</v>
      </c>
      <c r="Y25" s="5">
        <v>1</v>
      </c>
      <c r="Z25" s="5">
        <v>0.75</v>
      </c>
      <c r="AA25" t="s">
        <v>1887</v>
      </c>
      <c r="AB25" t="s">
        <v>29</v>
      </c>
      <c r="AC25" t="s">
        <v>6182</v>
      </c>
      <c r="AD25" s="5">
        <v>-1.60003670955176</v>
      </c>
      <c r="AE25" t="str">
        <f t="shared" si="0"/>
        <v>YES</v>
      </c>
    </row>
    <row r="26" spans="1:31" x14ac:dyDescent="0.25">
      <c r="A26" t="s">
        <v>5240</v>
      </c>
      <c r="B26" s="5">
        <v>1</v>
      </c>
      <c r="C26" s="5">
        <v>1</v>
      </c>
      <c r="D26" s="5">
        <v>0.5</v>
      </c>
      <c r="E26" s="5">
        <v>0.75</v>
      </c>
      <c r="F26" s="5">
        <v>1</v>
      </c>
      <c r="G26" s="5">
        <v>1</v>
      </c>
      <c r="H26" s="5">
        <v>1</v>
      </c>
      <c r="I26" s="5">
        <v>1</v>
      </c>
      <c r="J26" s="5">
        <v>1</v>
      </c>
      <c r="K26" s="5">
        <v>1</v>
      </c>
      <c r="L26" s="5">
        <v>1</v>
      </c>
      <c r="M26" s="5">
        <v>1</v>
      </c>
      <c r="O26" s="5">
        <v>1</v>
      </c>
      <c r="P26" s="5">
        <v>0.75</v>
      </c>
      <c r="Q26" s="5">
        <v>0.5</v>
      </c>
      <c r="R26" s="5">
        <v>0.75</v>
      </c>
      <c r="S26" s="5">
        <v>0.75</v>
      </c>
      <c r="T26" s="5">
        <v>1</v>
      </c>
      <c r="U26" s="5">
        <v>1</v>
      </c>
      <c r="V26" s="5">
        <v>0.75</v>
      </c>
      <c r="W26" s="5">
        <v>1</v>
      </c>
      <c r="X26" s="5">
        <v>0.83333333333333304</v>
      </c>
      <c r="Y26" s="5">
        <v>1</v>
      </c>
      <c r="Z26" s="5">
        <v>0.75</v>
      </c>
      <c r="AA26" t="s">
        <v>2720</v>
      </c>
      <c r="AB26" t="s">
        <v>2721</v>
      </c>
      <c r="AC26" t="s">
        <v>2721</v>
      </c>
      <c r="AD26" s="5">
        <v>-2.4833297519065201</v>
      </c>
      <c r="AE26" t="str">
        <f t="shared" si="0"/>
        <v>YES</v>
      </c>
    </row>
    <row r="27" spans="1:31" x14ac:dyDescent="0.25">
      <c r="A27" t="s">
        <v>5241</v>
      </c>
      <c r="B27" s="5">
        <v>1</v>
      </c>
      <c r="C27" s="5">
        <v>1</v>
      </c>
      <c r="D27" s="5">
        <v>1</v>
      </c>
      <c r="E27" s="5">
        <v>1</v>
      </c>
      <c r="F27" s="5">
        <v>1</v>
      </c>
      <c r="G27" s="5">
        <v>1</v>
      </c>
      <c r="H27" s="5">
        <v>1</v>
      </c>
      <c r="I27" s="5">
        <v>1</v>
      </c>
      <c r="J27" s="5">
        <v>1</v>
      </c>
      <c r="K27" s="5">
        <v>1</v>
      </c>
      <c r="L27" s="5">
        <v>1</v>
      </c>
      <c r="M27" s="5">
        <v>1</v>
      </c>
      <c r="O27" s="5">
        <v>1</v>
      </c>
      <c r="P27" s="5">
        <v>1</v>
      </c>
      <c r="Q27" s="5">
        <v>0.75</v>
      </c>
      <c r="R27" s="5">
        <v>1</v>
      </c>
      <c r="S27" s="5">
        <v>1</v>
      </c>
      <c r="T27" s="5">
        <v>1</v>
      </c>
      <c r="U27" s="5">
        <v>1</v>
      </c>
      <c r="V27" s="5">
        <v>1</v>
      </c>
      <c r="W27" s="5">
        <v>1</v>
      </c>
      <c r="X27" s="5">
        <v>0.91666666666666696</v>
      </c>
      <c r="Y27" s="5">
        <v>1</v>
      </c>
      <c r="Z27" s="5">
        <v>1</v>
      </c>
      <c r="AA27" t="s">
        <v>1887</v>
      </c>
      <c r="AB27" t="s">
        <v>2721</v>
      </c>
      <c r="AC27" t="s">
        <v>2721</v>
      </c>
      <c r="AD27" s="5">
        <v>-2.4227946876218698</v>
      </c>
      <c r="AE27" t="str">
        <f t="shared" si="0"/>
        <v>YES</v>
      </c>
    </row>
    <row r="28" spans="1:31" x14ac:dyDescent="0.25">
      <c r="A28" t="s">
        <v>5242</v>
      </c>
      <c r="B28" s="5">
        <v>0.25</v>
      </c>
      <c r="C28" s="5">
        <v>0</v>
      </c>
      <c r="D28" s="5">
        <v>0.75</v>
      </c>
      <c r="E28" s="5">
        <v>0.75</v>
      </c>
      <c r="F28" s="5">
        <v>0</v>
      </c>
      <c r="G28" s="5">
        <v>0.25</v>
      </c>
      <c r="H28" s="5">
        <v>0.75</v>
      </c>
      <c r="I28" s="5">
        <v>0.75</v>
      </c>
      <c r="J28" s="5">
        <v>0.58333333333333304</v>
      </c>
      <c r="K28" s="5">
        <v>0.5</v>
      </c>
      <c r="L28" s="5">
        <v>1</v>
      </c>
      <c r="M28" s="5">
        <v>1</v>
      </c>
      <c r="O28" s="5">
        <v>0</v>
      </c>
      <c r="P28" s="5">
        <v>0</v>
      </c>
      <c r="Q28" s="5">
        <v>0.5</v>
      </c>
      <c r="R28" s="5">
        <v>0.75</v>
      </c>
      <c r="S28" s="5">
        <v>0.25</v>
      </c>
      <c r="T28" s="5">
        <v>0</v>
      </c>
      <c r="U28" s="5">
        <v>0.75</v>
      </c>
      <c r="V28" s="5">
        <v>0.5</v>
      </c>
      <c r="W28" s="5">
        <v>0.41666666666666702</v>
      </c>
      <c r="X28" s="5">
        <v>0.16666666666666699</v>
      </c>
      <c r="Y28" s="5">
        <v>0.75</v>
      </c>
      <c r="Z28" s="5">
        <v>0.75</v>
      </c>
      <c r="AA28" t="s">
        <v>1887</v>
      </c>
      <c r="AB28" t="s">
        <v>6</v>
      </c>
      <c r="AC28" t="s">
        <v>6</v>
      </c>
      <c r="AD28" s="5">
        <v>-0.74757716778387795</v>
      </c>
      <c r="AE28" t="str">
        <f t="shared" si="0"/>
        <v>YES</v>
      </c>
    </row>
    <row r="29" spans="1:31" x14ac:dyDescent="0.25">
      <c r="A29" t="s">
        <v>5243</v>
      </c>
      <c r="B29" s="5">
        <v>0</v>
      </c>
      <c r="C29" s="5">
        <v>0</v>
      </c>
      <c r="D29" s="5">
        <v>0.75</v>
      </c>
      <c r="E29" s="5">
        <v>0.75</v>
      </c>
      <c r="F29" s="5">
        <v>0</v>
      </c>
      <c r="G29" s="5">
        <v>0</v>
      </c>
      <c r="H29" s="5">
        <v>1</v>
      </c>
      <c r="I29" s="5">
        <v>1</v>
      </c>
      <c r="J29" s="5">
        <v>0.33333333333333298</v>
      </c>
      <c r="K29" s="5">
        <v>0.25</v>
      </c>
      <c r="L29" s="5">
        <v>1</v>
      </c>
      <c r="M29" s="5">
        <v>1</v>
      </c>
      <c r="O29" s="5">
        <v>0</v>
      </c>
      <c r="P29" s="5">
        <v>0</v>
      </c>
      <c r="Q29" s="5">
        <v>0.25</v>
      </c>
      <c r="R29" s="5">
        <v>0.75</v>
      </c>
      <c r="S29" s="5">
        <v>0</v>
      </c>
      <c r="T29" s="5">
        <v>0</v>
      </c>
      <c r="U29" s="5">
        <v>0.75</v>
      </c>
      <c r="V29" s="5">
        <v>0.5</v>
      </c>
      <c r="W29" s="5">
        <v>8.3333333333333301E-2</v>
      </c>
      <c r="X29" s="5">
        <v>8.3333333333333301E-2</v>
      </c>
      <c r="Y29" s="5">
        <v>0.5</v>
      </c>
      <c r="Z29" s="5">
        <v>0.75</v>
      </c>
      <c r="AA29" t="s">
        <v>1887</v>
      </c>
      <c r="AB29" t="s">
        <v>6</v>
      </c>
      <c r="AC29" t="s">
        <v>6</v>
      </c>
      <c r="AD29" s="5">
        <v>1.0521876927795899</v>
      </c>
      <c r="AE29" t="str">
        <f t="shared" si="0"/>
        <v>YES</v>
      </c>
    </row>
    <row r="30" spans="1:31" x14ac:dyDescent="0.25">
      <c r="A30" t="s">
        <v>5244</v>
      </c>
      <c r="B30" s="5">
        <v>0</v>
      </c>
      <c r="C30" s="5">
        <v>0</v>
      </c>
      <c r="D30" s="5">
        <v>0.75</v>
      </c>
      <c r="E30" s="5">
        <v>0.75</v>
      </c>
      <c r="F30" s="5">
        <v>0</v>
      </c>
      <c r="G30" s="5">
        <v>0</v>
      </c>
      <c r="H30" s="5">
        <v>0.5</v>
      </c>
      <c r="I30" s="5">
        <v>0.75</v>
      </c>
      <c r="J30" s="5">
        <v>0.41666666666666702</v>
      </c>
      <c r="K30" s="5">
        <v>0.58333333333333304</v>
      </c>
      <c r="L30" s="5">
        <v>1</v>
      </c>
      <c r="M30" s="5">
        <v>1</v>
      </c>
      <c r="O30" s="5">
        <v>0</v>
      </c>
      <c r="P30" s="5">
        <v>0</v>
      </c>
      <c r="Q30" s="5">
        <v>0.5</v>
      </c>
      <c r="R30" s="5">
        <v>0.5</v>
      </c>
      <c r="S30" s="5">
        <v>0</v>
      </c>
      <c r="T30" s="5">
        <v>0</v>
      </c>
      <c r="U30" s="5">
        <v>1</v>
      </c>
      <c r="V30" s="5">
        <v>0.75</v>
      </c>
      <c r="W30" s="5">
        <v>0.41666666666666702</v>
      </c>
      <c r="X30" s="5">
        <v>0.25</v>
      </c>
      <c r="Y30" s="5">
        <v>1</v>
      </c>
      <c r="Z30" s="5">
        <v>0.75</v>
      </c>
      <c r="AA30" t="s">
        <v>1887</v>
      </c>
      <c r="AB30" t="s">
        <v>6</v>
      </c>
      <c r="AC30" t="s">
        <v>6</v>
      </c>
      <c r="AD30" s="5">
        <v>-0.81876536439410397</v>
      </c>
      <c r="AE30" t="str">
        <f t="shared" si="0"/>
        <v>YES</v>
      </c>
    </row>
    <row r="31" spans="1:31" x14ac:dyDescent="0.25">
      <c r="A31" t="s">
        <v>5245</v>
      </c>
      <c r="B31" s="5">
        <v>1</v>
      </c>
      <c r="C31" s="5">
        <v>1</v>
      </c>
      <c r="D31" s="5">
        <v>1</v>
      </c>
      <c r="E31" s="5">
        <v>0.75</v>
      </c>
      <c r="F31" s="5">
        <v>1</v>
      </c>
      <c r="G31" s="5">
        <v>1</v>
      </c>
      <c r="H31" s="5">
        <v>1</v>
      </c>
      <c r="I31" s="5">
        <v>1</v>
      </c>
      <c r="J31" s="5">
        <v>1</v>
      </c>
      <c r="K31" s="5">
        <v>1</v>
      </c>
      <c r="L31" s="5">
        <v>1</v>
      </c>
      <c r="M31" s="5">
        <v>1</v>
      </c>
      <c r="O31" s="5">
        <v>0.75</v>
      </c>
      <c r="P31" s="5">
        <v>1</v>
      </c>
      <c r="Q31" s="5">
        <v>0.5</v>
      </c>
      <c r="R31" s="5">
        <v>0.5</v>
      </c>
      <c r="S31" s="5">
        <v>1</v>
      </c>
      <c r="T31" s="5">
        <v>0.75</v>
      </c>
      <c r="U31" s="5">
        <v>1</v>
      </c>
      <c r="V31" s="5">
        <v>1</v>
      </c>
      <c r="W31" s="5">
        <v>1</v>
      </c>
      <c r="X31" s="5">
        <v>0.83333333333333304</v>
      </c>
      <c r="Y31" s="5">
        <v>1</v>
      </c>
      <c r="Z31" s="5">
        <v>1</v>
      </c>
      <c r="AA31" t="s">
        <v>1887</v>
      </c>
      <c r="AB31" t="s">
        <v>22</v>
      </c>
      <c r="AC31" t="s">
        <v>2721</v>
      </c>
      <c r="AD31" s="5">
        <v>-0.91502033937884997</v>
      </c>
      <c r="AE31" t="str">
        <f t="shared" si="0"/>
        <v>YES</v>
      </c>
    </row>
    <row r="32" spans="1:31" x14ac:dyDescent="0.25">
      <c r="A32" t="s">
        <v>5246</v>
      </c>
      <c r="B32" s="5">
        <v>1</v>
      </c>
      <c r="C32" s="5">
        <v>1</v>
      </c>
      <c r="D32" s="5">
        <v>0</v>
      </c>
      <c r="E32" s="5">
        <v>0</v>
      </c>
      <c r="F32" s="5">
        <v>1</v>
      </c>
      <c r="G32" s="5">
        <v>1</v>
      </c>
      <c r="H32" s="5">
        <v>0</v>
      </c>
      <c r="I32" s="5">
        <v>0</v>
      </c>
      <c r="J32" s="5">
        <v>0.58333333333333304</v>
      </c>
      <c r="K32" s="5">
        <v>0.75</v>
      </c>
      <c r="L32" s="5">
        <v>0.25</v>
      </c>
      <c r="M32" s="5">
        <v>0</v>
      </c>
      <c r="O32" s="5">
        <v>1</v>
      </c>
      <c r="P32" s="5">
        <v>1</v>
      </c>
      <c r="Q32" s="5">
        <v>0</v>
      </c>
      <c r="R32" s="5">
        <v>0</v>
      </c>
      <c r="S32" s="5">
        <v>1</v>
      </c>
      <c r="T32" s="5">
        <v>1</v>
      </c>
      <c r="U32" s="5">
        <v>0</v>
      </c>
      <c r="V32" s="5">
        <v>0</v>
      </c>
      <c r="W32" s="5">
        <v>0.58333333333333304</v>
      </c>
      <c r="X32" s="5">
        <v>0.66666666666666696</v>
      </c>
      <c r="Y32" s="5">
        <v>0</v>
      </c>
      <c r="Z32" s="5">
        <v>0</v>
      </c>
      <c r="AA32" t="s">
        <v>1887</v>
      </c>
      <c r="AB32" t="s">
        <v>2721</v>
      </c>
      <c r="AC32" t="s">
        <v>2721</v>
      </c>
      <c r="AD32" s="5">
        <v>-1.8642322420208499</v>
      </c>
      <c r="AE32" t="str">
        <f t="shared" si="0"/>
        <v>YES</v>
      </c>
    </row>
    <row r="33" spans="1:31" x14ac:dyDescent="0.25">
      <c r="A33" t="s">
        <v>5247</v>
      </c>
      <c r="B33" s="5">
        <v>0.75</v>
      </c>
      <c r="C33" s="5">
        <v>1</v>
      </c>
      <c r="D33" s="5">
        <v>0.75</v>
      </c>
      <c r="E33" s="5">
        <v>1</v>
      </c>
      <c r="F33" s="5">
        <v>0.75</v>
      </c>
      <c r="G33" s="5">
        <v>0.75</v>
      </c>
      <c r="H33" s="5">
        <v>1</v>
      </c>
      <c r="I33" s="5">
        <v>0.75</v>
      </c>
      <c r="J33" s="5">
        <v>0.75</v>
      </c>
      <c r="K33" s="5">
        <v>0.91666666666666696</v>
      </c>
      <c r="L33" s="5">
        <v>0.75</v>
      </c>
      <c r="M33" s="5">
        <v>0.5</v>
      </c>
      <c r="O33" s="5">
        <v>0.75</v>
      </c>
      <c r="P33" s="5">
        <v>1</v>
      </c>
      <c r="Q33" s="5">
        <v>1</v>
      </c>
      <c r="R33" s="5">
        <v>0.75</v>
      </c>
      <c r="S33" s="5">
        <v>0.75</v>
      </c>
      <c r="T33" s="5">
        <v>0.75</v>
      </c>
      <c r="U33" s="5">
        <v>1</v>
      </c>
      <c r="V33" s="5">
        <v>0.75</v>
      </c>
      <c r="W33" s="5">
        <v>0.83333333333333304</v>
      </c>
      <c r="X33" s="5">
        <v>1</v>
      </c>
      <c r="Y33" s="5">
        <v>1</v>
      </c>
      <c r="Z33" s="5">
        <v>0.25</v>
      </c>
      <c r="AA33" t="s">
        <v>1887</v>
      </c>
      <c r="AB33" t="s">
        <v>6</v>
      </c>
      <c r="AC33" t="s">
        <v>6</v>
      </c>
      <c r="AD33" s="5">
        <v>-0.26177694041025501</v>
      </c>
      <c r="AE33" t="str">
        <f t="shared" si="0"/>
        <v>YES</v>
      </c>
    </row>
    <row r="34" spans="1:31" x14ac:dyDescent="0.25">
      <c r="A34" t="s">
        <v>5248</v>
      </c>
      <c r="B34" s="5">
        <v>1</v>
      </c>
      <c r="C34" s="5">
        <v>1</v>
      </c>
      <c r="D34" s="5">
        <v>0.25</v>
      </c>
      <c r="E34" s="5">
        <v>0.25</v>
      </c>
      <c r="F34" s="5">
        <v>1</v>
      </c>
      <c r="G34" s="5">
        <v>1</v>
      </c>
      <c r="H34" s="5">
        <v>0</v>
      </c>
      <c r="I34" s="5">
        <v>0</v>
      </c>
      <c r="J34" s="5">
        <v>0.16666666666666699</v>
      </c>
      <c r="K34" s="5">
        <v>0.33333333333333298</v>
      </c>
      <c r="L34" s="5">
        <v>0</v>
      </c>
      <c r="M34" s="5">
        <v>0</v>
      </c>
      <c r="O34" s="5">
        <v>1</v>
      </c>
      <c r="P34" s="5">
        <v>1</v>
      </c>
      <c r="Q34" s="5">
        <v>0</v>
      </c>
      <c r="R34" s="5">
        <v>0</v>
      </c>
      <c r="S34" s="5">
        <v>1</v>
      </c>
      <c r="T34" s="5">
        <v>1</v>
      </c>
      <c r="U34" s="5">
        <v>0</v>
      </c>
      <c r="V34" s="5">
        <v>0</v>
      </c>
      <c r="W34" s="5">
        <v>0.5</v>
      </c>
      <c r="X34" s="5">
        <v>0.58333333333333304</v>
      </c>
      <c r="Y34" s="5">
        <v>0</v>
      </c>
      <c r="Z34" s="5">
        <v>0</v>
      </c>
      <c r="AA34" t="s">
        <v>1887</v>
      </c>
      <c r="AB34" t="s">
        <v>6</v>
      </c>
      <c r="AC34" t="s">
        <v>6</v>
      </c>
      <c r="AD34" s="5">
        <v>-0.28797148590363197</v>
      </c>
      <c r="AE34" t="str">
        <f t="shared" si="0"/>
        <v>YES</v>
      </c>
    </row>
    <row r="35" spans="1:31" x14ac:dyDescent="0.25">
      <c r="A35" t="s">
        <v>5249</v>
      </c>
      <c r="B35" s="5">
        <v>1</v>
      </c>
      <c r="C35" s="5">
        <v>0.75</v>
      </c>
      <c r="D35" s="5">
        <v>1</v>
      </c>
      <c r="E35" s="5">
        <v>1</v>
      </c>
      <c r="F35" s="5">
        <v>0.75</v>
      </c>
      <c r="G35" s="5">
        <v>0.75</v>
      </c>
      <c r="H35" s="5">
        <v>1</v>
      </c>
      <c r="I35" s="5">
        <v>1</v>
      </c>
      <c r="J35" s="5">
        <v>0.58333333333333304</v>
      </c>
      <c r="K35" s="5">
        <v>0.66666666666666696</v>
      </c>
      <c r="L35" s="5">
        <v>1</v>
      </c>
      <c r="M35" s="5">
        <v>1</v>
      </c>
      <c r="O35" s="5">
        <v>1</v>
      </c>
      <c r="P35" s="5">
        <v>0.5</v>
      </c>
      <c r="Q35" s="5">
        <v>1</v>
      </c>
      <c r="R35" s="5">
        <v>1</v>
      </c>
      <c r="S35" s="5">
        <v>0.5</v>
      </c>
      <c r="T35" s="5">
        <v>0.5</v>
      </c>
      <c r="U35" s="5">
        <v>1</v>
      </c>
      <c r="V35" s="5">
        <v>1</v>
      </c>
      <c r="W35" s="5">
        <v>0.58333333333333304</v>
      </c>
      <c r="X35" s="5">
        <v>0.41666666666666702</v>
      </c>
      <c r="Y35" s="5">
        <v>1</v>
      </c>
      <c r="Z35" s="5">
        <v>1</v>
      </c>
      <c r="AA35" t="s">
        <v>1887</v>
      </c>
      <c r="AB35" t="s">
        <v>36</v>
      </c>
      <c r="AC35" t="s">
        <v>2721</v>
      </c>
      <c r="AD35" s="5">
        <v>-1.34296014601591</v>
      </c>
      <c r="AE35" t="str">
        <f t="shared" si="0"/>
        <v>YES</v>
      </c>
    </row>
    <row r="36" spans="1:31" x14ac:dyDescent="0.25">
      <c r="A36" t="s">
        <v>5250</v>
      </c>
      <c r="B36" s="5">
        <v>0.75</v>
      </c>
      <c r="C36" s="5">
        <v>0.75</v>
      </c>
      <c r="D36" s="5">
        <v>0.5</v>
      </c>
      <c r="E36" s="5">
        <v>0.5</v>
      </c>
      <c r="F36" s="5">
        <v>1</v>
      </c>
      <c r="G36" s="5">
        <v>0.75</v>
      </c>
      <c r="H36" s="5">
        <v>0.75</v>
      </c>
      <c r="I36" s="5">
        <v>0.5</v>
      </c>
      <c r="J36" s="5">
        <v>0.5</v>
      </c>
      <c r="K36" s="5">
        <v>0.83333333333333304</v>
      </c>
      <c r="L36" s="5">
        <v>0.25</v>
      </c>
      <c r="M36" s="5">
        <v>0</v>
      </c>
      <c r="O36" s="5">
        <v>0.75</v>
      </c>
      <c r="P36" s="5">
        <v>0.75</v>
      </c>
      <c r="Q36" s="5">
        <v>0.25</v>
      </c>
      <c r="R36" s="5">
        <v>0.5</v>
      </c>
      <c r="S36" s="5">
        <v>1</v>
      </c>
      <c r="T36" s="5">
        <v>0.5</v>
      </c>
      <c r="U36" s="5">
        <v>0.5</v>
      </c>
      <c r="V36" s="5">
        <v>0.5</v>
      </c>
      <c r="W36" s="5">
        <v>0.58333333333333304</v>
      </c>
      <c r="X36" s="5">
        <v>0.41666666666666702</v>
      </c>
      <c r="Y36" s="5">
        <v>0.5</v>
      </c>
      <c r="Z36" s="5">
        <v>0.25</v>
      </c>
      <c r="AA36" t="s">
        <v>1887</v>
      </c>
      <c r="AB36" t="s">
        <v>29</v>
      </c>
      <c r="AC36" t="s">
        <v>6182</v>
      </c>
      <c r="AD36" s="5">
        <v>0.224973762511332</v>
      </c>
      <c r="AE36" t="str">
        <f t="shared" si="0"/>
        <v>YES</v>
      </c>
    </row>
    <row r="37" spans="1:31" x14ac:dyDescent="0.25">
      <c r="A37" t="s">
        <v>5251</v>
      </c>
      <c r="B37" s="5">
        <v>0.25</v>
      </c>
      <c r="C37" s="5">
        <v>0</v>
      </c>
      <c r="D37" s="5">
        <v>0.25</v>
      </c>
      <c r="E37" s="5">
        <v>0</v>
      </c>
      <c r="F37" s="5">
        <v>0</v>
      </c>
      <c r="G37" s="5">
        <v>0.25</v>
      </c>
      <c r="H37" s="5">
        <v>0.5</v>
      </c>
      <c r="I37" s="5">
        <v>0.25</v>
      </c>
      <c r="J37" s="5">
        <v>0</v>
      </c>
      <c r="K37" s="5">
        <v>0</v>
      </c>
      <c r="L37" s="5">
        <v>0.75</v>
      </c>
      <c r="M37" s="5">
        <v>0</v>
      </c>
      <c r="O37" s="5">
        <v>0</v>
      </c>
      <c r="P37" s="5">
        <v>0</v>
      </c>
      <c r="Q37" s="5">
        <v>0</v>
      </c>
      <c r="R37" s="5">
        <v>0</v>
      </c>
      <c r="S37" s="5">
        <v>0</v>
      </c>
      <c r="T37" s="5">
        <v>0</v>
      </c>
      <c r="U37" s="5">
        <v>0.75</v>
      </c>
      <c r="V37" s="5">
        <v>0.25</v>
      </c>
      <c r="W37" s="5">
        <v>8.3333333333333301E-2</v>
      </c>
      <c r="X37" s="5">
        <v>8.3333333333333301E-2</v>
      </c>
      <c r="Y37" s="5">
        <v>0.75</v>
      </c>
      <c r="Z37" s="5">
        <v>0</v>
      </c>
      <c r="AA37" t="s">
        <v>1887</v>
      </c>
      <c r="AB37" t="s">
        <v>6</v>
      </c>
      <c r="AC37" t="s">
        <v>6</v>
      </c>
      <c r="AD37" s="5">
        <v>-0.49880596389745802</v>
      </c>
      <c r="AE37" t="str">
        <f t="shared" si="0"/>
        <v>YES</v>
      </c>
    </row>
    <row r="38" spans="1:31" x14ac:dyDescent="0.25">
      <c r="A38" t="s">
        <v>5252</v>
      </c>
      <c r="B38" s="5">
        <v>0.5</v>
      </c>
      <c r="C38" s="5">
        <v>0.25</v>
      </c>
      <c r="D38" s="5">
        <v>0</v>
      </c>
      <c r="E38" s="5">
        <v>0</v>
      </c>
      <c r="F38" s="5">
        <v>0.25</v>
      </c>
      <c r="G38" s="5">
        <v>0.5</v>
      </c>
      <c r="H38" s="5">
        <v>0</v>
      </c>
      <c r="I38" s="5">
        <v>0</v>
      </c>
      <c r="J38" s="5">
        <v>0</v>
      </c>
      <c r="K38" s="5">
        <v>0</v>
      </c>
      <c r="L38" s="5">
        <v>0</v>
      </c>
      <c r="M38" s="5">
        <v>0</v>
      </c>
      <c r="O38" s="5">
        <v>0.25</v>
      </c>
      <c r="P38" s="5">
        <v>0</v>
      </c>
      <c r="Q38" s="5">
        <v>0</v>
      </c>
      <c r="R38" s="5">
        <v>0</v>
      </c>
      <c r="S38" s="5">
        <v>0.75</v>
      </c>
      <c r="T38" s="5">
        <v>0.25</v>
      </c>
      <c r="U38" s="5">
        <v>0</v>
      </c>
      <c r="V38" s="5">
        <v>0</v>
      </c>
      <c r="W38" s="5">
        <v>0</v>
      </c>
      <c r="X38" s="5">
        <v>0</v>
      </c>
      <c r="Y38" s="5">
        <v>0</v>
      </c>
      <c r="Z38" s="5">
        <v>0</v>
      </c>
      <c r="AA38" t="s">
        <v>1887</v>
      </c>
      <c r="AB38" t="s">
        <v>6</v>
      </c>
      <c r="AC38" t="s">
        <v>6</v>
      </c>
      <c r="AD38" s="5">
        <v>-1.1891929268624599</v>
      </c>
      <c r="AE38" t="str">
        <f t="shared" si="0"/>
        <v>YES</v>
      </c>
    </row>
    <row r="39" spans="1:31" x14ac:dyDescent="0.25">
      <c r="A39" t="s">
        <v>5253</v>
      </c>
      <c r="B39" s="5">
        <v>0</v>
      </c>
      <c r="C39" s="5">
        <v>0</v>
      </c>
      <c r="D39" s="5">
        <v>0</v>
      </c>
      <c r="E39" s="5">
        <v>0</v>
      </c>
      <c r="F39" s="5">
        <v>0</v>
      </c>
      <c r="G39" s="5">
        <v>0</v>
      </c>
      <c r="H39" s="5">
        <v>0</v>
      </c>
      <c r="I39" s="5">
        <v>0</v>
      </c>
      <c r="J39" s="5">
        <v>0</v>
      </c>
      <c r="K39" s="5">
        <v>0</v>
      </c>
      <c r="L39" s="5">
        <v>1</v>
      </c>
      <c r="M39" s="5">
        <v>1</v>
      </c>
      <c r="O39" s="5">
        <v>0</v>
      </c>
      <c r="P39" s="5">
        <v>0</v>
      </c>
      <c r="Q39" s="5">
        <v>0</v>
      </c>
      <c r="R39" s="5">
        <v>0</v>
      </c>
      <c r="S39" s="5">
        <v>0</v>
      </c>
      <c r="T39" s="5">
        <v>0</v>
      </c>
      <c r="U39" s="5">
        <v>0</v>
      </c>
      <c r="V39" s="5">
        <v>0</v>
      </c>
      <c r="W39" s="5">
        <v>0</v>
      </c>
      <c r="X39" s="5">
        <v>0</v>
      </c>
      <c r="Y39" s="5">
        <v>0.25</v>
      </c>
      <c r="Z39" s="5">
        <v>0</v>
      </c>
      <c r="AA39" t="s">
        <v>1887</v>
      </c>
      <c r="AB39" t="s">
        <v>6</v>
      </c>
      <c r="AC39" t="s">
        <v>6</v>
      </c>
      <c r="AD39" s="5">
        <v>0.47681548357185199</v>
      </c>
      <c r="AE39" t="str">
        <f t="shared" si="0"/>
        <v>YES</v>
      </c>
    </row>
    <row r="40" spans="1:31" x14ac:dyDescent="0.25">
      <c r="A40" t="s">
        <v>5254</v>
      </c>
      <c r="B40" s="5">
        <v>0.5</v>
      </c>
      <c r="C40" s="5">
        <v>0</v>
      </c>
      <c r="D40" s="5">
        <v>0.25</v>
      </c>
      <c r="E40" s="5">
        <v>0.25</v>
      </c>
      <c r="F40" s="5">
        <v>0.75</v>
      </c>
      <c r="G40" s="5">
        <v>0.25</v>
      </c>
      <c r="H40" s="5">
        <v>0.25</v>
      </c>
      <c r="I40" s="5">
        <v>0.25</v>
      </c>
      <c r="J40" s="5">
        <v>0.5</v>
      </c>
      <c r="K40" s="5">
        <v>0.5</v>
      </c>
      <c r="L40" s="5">
        <v>0.25</v>
      </c>
      <c r="M40" s="5">
        <v>0</v>
      </c>
      <c r="O40" s="5">
        <v>0.25</v>
      </c>
      <c r="P40" s="5">
        <v>0.5</v>
      </c>
      <c r="Q40" s="5">
        <v>0.25</v>
      </c>
      <c r="R40" s="5">
        <v>0.25</v>
      </c>
      <c r="S40" s="5">
        <v>0.75</v>
      </c>
      <c r="T40" s="5">
        <v>0.5</v>
      </c>
      <c r="U40" s="5">
        <v>0.25</v>
      </c>
      <c r="V40" s="5">
        <v>0</v>
      </c>
      <c r="W40" s="5">
        <v>0.41666666666666702</v>
      </c>
      <c r="X40" s="5">
        <v>0.25</v>
      </c>
      <c r="Y40" s="5">
        <v>0.25</v>
      </c>
      <c r="Z40" s="5">
        <v>0</v>
      </c>
      <c r="AA40" t="s">
        <v>1887</v>
      </c>
      <c r="AB40" t="s">
        <v>6</v>
      </c>
      <c r="AC40" t="s">
        <v>6</v>
      </c>
      <c r="AD40" s="5">
        <v>-1.3163967440717801</v>
      </c>
      <c r="AE40" t="str">
        <f t="shared" si="0"/>
        <v>YES</v>
      </c>
    </row>
    <row r="41" spans="1:31" x14ac:dyDescent="0.25">
      <c r="A41" t="s">
        <v>5255</v>
      </c>
      <c r="B41" s="5">
        <v>0.25</v>
      </c>
      <c r="C41" s="5">
        <v>0</v>
      </c>
      <c r="D41" s="5">
        <v>0</v>
      </c>
      <c r="E41" s="5">
        <v>0.25</v>
      </c>
      <c r="F41" s="5">
        <v>0.5</v>
      </c>
      <c r="G41" s="5">
        <v>0</v>
      </c>
      <c r="H41" s="5">
        <v>0</v>
      </c>
      <c r="I41" s="5">
        <v>0</v>
      </c>
      <c r="J41" s="5">
        <v>0</v>
      </c>
      <c r="K41" s="5">
        <v>0</v>
      </c>
      <c r="L41" s="5">
        <v>0.25</v>
      </c>
      <c r="M41" s="5">
        <v>0.25</v>
      </c>
      <c r="O41" s="5">
        <v>0</v>
      </c>
      <c r="P41" s="5">
        <v>0</v>
      </c>
      <c r="Q41" s="5">
        <v>0</v>
      </c>
      <c r="R41" s="5">
        <v>0</v>
      </c>
      <c r="S41" s="5">
        <v>0.25</v>
      </c>
      <c r="T41" s="5">
        <v>0</v>
      </c>
      <c r="U41" s="5">
        <v>0</v>
      </c>
      <c r="V41" s="5">
        <v>0</v>
      </c>
      <c r="W41" s="5">
        <v>8.3333333333333301E-2</v>
      </c>
      <c r="X41" s="5">
        <v>8.3333333333333301E-2</v>
      </c>
      <c r="Y41" s="5">
        <v>0</v>
      </c>
      <c r="Z41" s="5">
        <v>0</v>
      </c>
      <c r="AA41" t="s">
        <v>1887</v>
      </c>
      <c r="AB41" t="s">
        <v>6</v>
      </c>
      <c r="AC41" t="s">
        <v>6</v>
      </c>
      <c r="AD41" s="5">
        <v>-0.50904899330658004</v>
      </c>
      <c r="AE41" t="str">
        <f t="shared" si="0"/>
        <v>YES</v>
      </c>
    </row>
    <row r="42" spans="1:31" x14ac:dyDescent="0.25">
      <c r="A42" t="s">
        <v>5256</v>
      </c>
      <c r="B42" s="5">
        <v>1</v>
      </c>
      <c r="C42" s="5">
        <v>1</v>
      </c>
      <c r="D42" s="5">
        <v>0</v>
      </c>
      <c r="E42" s="5">
        <v>0.25</v>
      </c>
      <c r="F42" s="5">
        <v>1</v>
      </c>
      <c r="G42" s="5">
        <v>1</v>
      </c>
      <c r="H42" s="5">
        <v>0</v>
      </c>
      <c r="I42" s="5">
        <v>0</v>
      </c>
      <c r="J42" s="5">
        <v>8.3333333333333301E-2</v>
      </c>
      <c r="K42" s="5">
        <v>8.3333333333333301E-2</v>
      </c>
      <c r="L42" s="5">
        <v>0</v>
      </c>
      <c r="M42" s="5">
        <v>0</v>
      </c>
      <c r="O42" s="5">
        <v>0.75</v>
      </c>
      <c r="P42" s="5">
        <v>1</v>
      </c>
      <c r="Q42" s="5">
        <v>0</v>
      </c>
      <c r="R42" s="5">
        <v>0</v>
      </c>
      <c r="S42" s="5">
        <v>1</v>
      </c>
      <c r="T42" s="5">
        <v>0.75</v>
      </c>
      <c r="U42" s="5">
        <v>0</v>
      </c>
      <c r="V42" s="5">
        <v>0</v>
      </c>
      <c r="W42" s="5">
        <v>0.16666666666666699</v>
      </c>
      <c r="X42" s="5">
        <v>8.3333333333333301E-2</v>
      </c>
      <c r="Y42" s="5">
        <v>0</v>
      </c>
      <c r="Z42" s="5">
        <v>0</v>
      </c>
      <c r="AA42" t="s">
        <v>1887</v>
      </c>
      <c r="AB42" t="s">
        <v>6</v>
      </c>
      <c r="AC42" t="s">
        <v>6</v>
      </c>
      <c r="AD42" s="5">
        <v>2.0664009994851001E-2</v>
      </c>
      <c r="AE42" t="str">
        <f t="shared" si="0"/>
        <v>YES</v>
      </c>
    </row>
    <row r="43" spans="1:31" x14ac:dyDescent="0.25">
      <c r="A43" t="s">
        <v>5257</v>
      </c>
      <c r="B43" s="5">
        <v>0.75</v>
      </c>
      <c r="C43" s="5">
        <v>0.25</v>
      </c>
      <c r="D43" s="5">
        <v>1</v>
      </c>
      <c r="E43" s="5">
        <v>1</v>
      </c>
      <c r="F43" s="5">
        <v>0.75</v>
      </c>
      <c r="G43" s="5">
        <v>1</v>
      </c>
      <c r="H43" s="5">
        <v>1</v>
      </c>
      <c r="I43" s="5">
        <v>1</v>
      </c>
      <c r="J43" s="5">
        <v>0</v>
      </c>
      <c r="K43" s="5">
        <v>0.25</v>
      </c>
      <c r="L43" s="5">
        <v>1</v>
      </c>
      <c r="M43" s="5">
        <v>1</v>
      </c>
      <c r="O43" s="5">
        <v>0.25</v>
      </c>
      <c r="P43" s="5">
        <v>0.5</v>
      </c>
      <c r="Q43" s="5">
        <v>1</v>
      </c>
      <c r="R43" s="5">
        <v>1</v>
      </c>
      <c r="S43" s="5">
        <v>0.75</v>
      </c>
      <c r="T43" s="5">
        <v>0.5</v>
      </c>
      <c r="U43" s="5">
        <v>1</v>
      </c>
      <c r="V43" s="5">
        <v>1</v>
      </c>
      <c r="W43" s="5">
        <v>0.41666666666666702</v>
      </c>
      <c r="X43" s="5">
        <v>0.16666666666666699</v>
      </c>
      <c r="Y43" s="5">
        <v>1</v>
      </c>
      <c r="Z43" s="5">
        <v>1</v>
      </c>
      <c r="AA43" t="s">
        <v>1887</v>
      </c>
      <c r="AB43" t="s">
        <v>36</v>
      </c>
      <c r="AC43" t="s">
        <v>6181</v>
      </c>
      <c r="AD43" s="5">
        <v>-0.69731992241686602</v>
      </c>
      <c r="AE43" t="str">
        <f t="shared" si="0"/>
        <v>YES</v>
      </c>
    </row>
    <row r="44" spans="1:31" x14ac:dyDescent="0.25">
      <c r="A44" t="s">
        <v>5258</v>
      </c>
      <c r="B44" s="5">
        <v>0.5</v>
      </c>
      <c r="C44" s="5">
        <v>0.5</v>
      </c>
      <c r="D44" s="5">
        <v>0.5</v>
      </c>
      <c r="E44" s="5">
        <v>0.5</v>
      </c>
      <c r="F44" s="5">
        <v>0.5</v>
      </c>
      <c r="G44" s="5">
        <v>0.25</v>
      </c>
      <c r="H44" s="5">
        <v>0.75</v>
      </c>
      <c r="I44" s="5">
        <v>0.25</v>
      </c>
      <c r="J44" s="5">
        <v>0.16666666666666699</v>
      </c>
      <c r="K44" s="5">
        <v>0.16666666666666699</v>
      </c>
      <c r="L44" s="5">
        <v>0.25</v>
      </c>
      <c r="M44" s="5">
        <v>0.5</v>
      </c>
      <c r="O44" s="5">
        <v>0</v>
      </c>
      <c r="P44" s="5">
        <v>0.5</v>
      </c>
      <c r="Q44" s="5">
        <v>0.25</v>
      </c>
      <c r="R44" s="5">
        <v>0.25</v>
      </c>
      <c r="S44" s="5">
        <v>0.5</v>
      </c>
      <c r="T44" s="5">
        <v>0</v>
      </c>
      <c r="U44" s="5">
        <v>0.5</v>
      </c>
      <c r="V44" s="5">
        <v>0.25</v>
      </c>
      <c r="W44" s="5">
        <v>8.3333333333333301E-2</v>
      </c>
      <c r="X44" s="5">
        <v>0</v>
      </c>
      <c r="Y44" s="5">
        <v>0.25</v>
      </c>
      <c r="Z44" s="5">
        <v>0.25</v>
      </c>
      <c r="AA44" t="s">
        <v>1887</v>
      </c>
      <c r="AB44" t="s">
        <v>22</v>
      </c>
      <c r="AC44" t="s">
        <v>6</v>
      </c>
      <c r="AD44" s="5">
        <v>-0.71305481456078501</v>
      </c>
      <c r="AE44" t="str">
        <f t="shared" si="0"/>
        <v>YES</v>
      </c>
    </row>
    <row r="45" spans="1:31" x14ac:dyDescent="0.25">
      <c r="A45" t="s">
        <v>5259</v>
      </c>
      <c r="B45" s="5">
        <v>0.5</v>
      </c>
      <c r="C45" s="5">
        <v>0.25</v>
      </c>
      <c r="D45" s="5">
        <v>0.25</v>
      </c>
      <c r="E45" s="5">
        <v>0.5</v>
      </c>
      <c r="F45" s="5">
        <v>0.5</v>
      </c>
      <c r="G45" s="5">
        <v>0</v>
      </c>
      <c r="H45" s="5">
        <v>0.25</v>
      </c>
      <c r="I45" s="5">
        <v>0</v>
      </c>
      <c r="J45" s="5">
        <v>0</v>
      </c>
      <c r="K45" s="5">
        <v>0</v>
      </c>
      <c r="L45" s="5">
        <v>0</v>
      </c>
      <c r="M45" s="5">
        <v>0</v>
      </c>
      <c r="O45" s="5">
        <v>0.25</v>
      </c>
      <c r="P45" s="5">
        <v>0.25</v>
      </c>
      <c r="Q45" s="5">
        <v>0.75</v>
      </c>
      <c r="R45" s="5">
        <v>0.25</v>
      </c>
      <c r="S45" s="5">
        <v>0.25</v>
      </c>
      <c r="T45" s="5">
        <v>0</v>
      </c>
      <c r="U45" s="5">
        <v>0</v>
      </c>
      <c r="V45" s="5">
        <v>0.25</v>
      </c>
      <c r="W45" s="5">
        <v>8.3333333333333301E-2</v>
      </c>
      <c r="X45" s="5">
        <v>0</v>
      </c>
      <c r="Y45" s="5">
        <v>0</v>
      </c>
      <c r="Z45" s="5">
        <v>0</v>
      </c>
      <c r="AA45" t="s">
        <v>1887</v>
      </c>
      <c r="AB45" t="s">
        <v>22</v>
      </c>
      <c r="AC45" t="s">
        <v>6</v>
      </c>
      <c r="AD45" s="5">
        <v>-2.5371285434498702E-3</v>
      </c>
      <c r="AE45" t="str">
        <f t="shared" si="0"/>
        <v>YES</v>
      </c>
    </row>
    <row r="46" spans="1:31" x14ac:dyDescent="0.25">
      <c r="A46" t="s">
        <v>5260</v>
      </c>
      <c r="B46" s="5">
        <v>0.5</v>
      </c>
      <c r="C46" s="5">
        <v>0</v>
      </c>
      <c r="D46" s="5">
        <v>0.75</v>
      </c>
      <c r="E46" s="5">
        <v>0.75</v>
      </c>
      <c r="F46" s="5">
        <v>0.5</v>
      </c>
      <c r="G46" s="5">
        <v>0.25</v>
      </c>
      <c r="H46" s="5">
        <v>0.5</v>
      </c>
      <c r="I46" s="5">
        <v>0.5</v>
      </c>
      <c r="J46" s="5">
        <v>8.3333333333333301E-2</v>
      </c>
      <c r="K46" s="5">
        <v>8.3333333333333301E-2</v>
      </c>
      <c r="L46" s="5">
        <v>1</v>
      </c>
      <c r="M46" s="5">
        <v>1</v>
      </c>
      <c r="O46" s="5">
        <v>0.25</v>
      </c>
      <c r="P46" s="5">
        <v>0.25</v>
      </c>
      <c r="Q46" s="5">
        <v>0.5</v>
      </c>
      <c r="R46" s="5">
        <v>0.5</v>
      </c>
      <c r="S46" s="5">
        <v>0.25</v>
      </c>
      <c r="T46" s="5">
        <v>0.25</v>
      </c>
      <c r="U46" s="5">
        <v>0.75</v>
      </c>
      <c r="V46" s="5">
        <v>0.75</v>
      </c>
      <c r="W46" s="5">
        <v>8.3333333333333301E-2</v>
      </c>
      <c r="X46" s="5">
        <v>8.3333333333333301E-2</v>
      </c>
      <c r="Y46" s="5">
        <v>0.5</v>
      </c>
      <c r="Z46" s="5">
        <v>0.75</v>
      </c>
      <c r="AA46" t="s">
        <v>1887</v>
      </c>
      <c r="AB46" t="s">
        <v>36</v>
      </c>
      <c r="AC46" t="s">
        <v>6181</v>
      </c>
      <c r="AD46" s="5">
        <v>-0.14674783457870899</v>
      </c>
      <c r="AE46" t="str">
        <f t="shared" si="0"/>
        <v>YES</v>
      </c>
    </row>
    <row r="47" spans="1:31" x14ac:dyDescent="0.25">
      <c r="A47" t="s">
        <v>5261</v>
      </c>
      <c r="B47" s="5">
        <v>1</v>
      </c>
      <c r="C47" s="5">
        <v>1</v>
      </c>
      <c r="D47" s="5">
        <v>0.5</v>
      </c>
      <c r="E47" s="5">
        <v>0.75</v>
      </c>
      <c r="F47" s="5">
        <v>1</v>
      </c>
      <c r="G47" s="5">
        <v>0.75</v>
      </c>
      <c r="H47" s="5">
        <v>0.75</v>
      </c>
      <c r="I47" s="5">
        <v>0.75</v>
      </c>
      <c r="J47" s="5">
        <v>0.83333333333333304</v>
      </c>
      <c r="K47" s="5">
        <v>0.91666666666666696</v>
      </c>
      <c r="L47" s="5">
        <v>0.75</v>
      </c>
      <c r="M47" s="5">
        <v>1</v>
      </c>
      <c r="O47" s="5">
        <v>0.75</v>
      </c>
      <c r="P47" s="5">
        <v>0.75</v>
      </c>
      <c r="Q47" s="5">
        <v>0.5</v>
      </c>
      <c r="R47" s="5">
        <v>0.75</v>
      </c>
      <c r="S47" s="5">
        <v>0.75</v>
      </c>
      <c r="T47" s="5">
        <v>0.5</v>
      </c>
      <c r="U47" s="5">
        <v>0.75</v>
      </c>
      <c r="V47" s="5">
        <v>0.75</v>
      </c>
      <c r="W47" s="5">
        <v>0.91666666666666696</v>
      </c>
      <c r="X47" s="5">
        <v>0.66666666666666696</v>
      </c>
      <c r="Y47" s="5">
        <v>1</v>
      </c>
      <c r="Z47" s="5">
        <v>0.75</v>
      </c>
      <c r="AA47" t="s">
        <v>2720</v>
      </c>
      <c r="AB47" t="s">
        <v>36</v>
      </c>
      <c r="AC47" t="s">
        <v>2721</v>
      </c>
      <c r="AD47" s="5">
        <v>-2.46036169504639</v>
      </c>
      <c r="AE47" t="str">
        <f t="shared" si="0"/>
        <v>YES</v>
      </c>
    </row>
    <row r="48" spans="1:31" x14ac:dyDescent="0.25">
      <c r="A48" t="s">
        <v>5262</v>
      </c>
      <c r="B48" s="5">
        <v>1</v>
      </c>
      <c r="C48" s="5">
        <v>1</v>
      </c>
      <c r="D48" s="5">
        <v>0</v>
      </c>
      <c r="E48" s="5">
        <v>0</v>
      </c>
      <c r="F48" s="5">
        <v>1</v>
      </c>
      <c r="G48" s="5">
        <v>1</v>
      </c>
      <c r="H48" s="5">
        <v>0</v>
      </c>
      <c r="I48" s="5">
        <v>0</v>
      </c>
      <c r="J48" s="5">
        <v>0.41666666666666702</v>
      </c>
      <c r="K48" s="5">
        <v>0.41666666666666702</v>
      </c>
      <c r="L48" s="5">
        <v>0.25</v>
      </c>
      <c r="M48" s="5">
        <v>0</v>
      </c>
      <c r="O48" s="5">
        <v>1</v>
      </c>
      <c r="P48" s="5">
        <v>1</v>
      </c>
      <c r="Q48" s="5">
        <v>0</v>
      </c>
      <c r="R48" s="5">
        <v>0</v>
      </c>
      <c r="S48" s="5">
        <v>1</v>
      </c>
      <c r="T48" s="5">
        <v>1</v>
      </c>
      <c r="U48" s="5">
        <v>0</v>
      </c>
      <c r="V48" s="5">
        <v>0</v>
      </c>
      <c r="W48" s="5">
        <v>0.58333333333333304</v>
      </c>
      <c r="X48" s="5">
        <v>0.58333333333333304</v>
      </c>
      <c r="Y48" s="5">
        <v>0</v>
      </c>
      <c r="Z48" s="5">
        <v>0</v>
      </c>
      <c r="AA48" t="s">
        <v>1887</v>
      </c>
      <c r="AB48" t="s">
        <v>2721</v>
      </c>
      <c r="AC48" t="s">
        <v>2721</v>
      </c>
      <c r="AD48" s="5">
        <v>-1.92010861708317</v>
      </c>
      <c r="AE48" t="str">
        <f t="shared" si="0"/>
        <v>YES</v>
      </c>
    </row>
    <row r="49" spans="1:31" x14ac:dyDescent="0.25">
      <c r="A49" t="s">
        <v>5263</v>
      </c>
      <c r="B49" s="5">
        <v>1</v>
      </c>
      <c r="C49" s="5">
        <v>0.75</v>
      </c>
      <c r="D49" s="5">
        <v>0</v>
      </c>
      <c r="E49" s="5">
        <v>0</v>
      </c>
      <c r="F49" s="5">
        <v>0.75</v>
      </c>
      <c r="G49" s="5">
        <v>1</v>
      </c>
      <c r="H49" s="5">
        <v>0.75</v>
      </c>
      <c r="I49" s="5">
        <v>0.75</v>
      </c>
      <c r="J49" s="5">
        <v>0.91666666666666696</v>
      </c>
      <c r="K49" s="5">
        <v>1</v>
      </c>
      <c r="L49" s="5">
        <v>1</v>
      </c>
      <c r="M49" s="5">
        <v>1</v>
      </c>
      <c r="O49" s="5">
        <v>1</v>
      </c>
      <c r="P49" s="5">
        <v>1</v>
      </c>
      <c r="Q49" s="5">
        <v>0.5</v>
      </c>
      <c r="R49" s="5">
        <v>0.75</v>
      </c>
      <c r="S49" s="5">
        <v>0.75</v>
      </c>
      <c r="T49" s="5">
        <v>0.5</v>
      </c>
      <c r="U49" s="5">
        <v>0.75</v>
      </c>
      <c r="V49" s="5">
        <v>0.75</v>
      </c>
      <c r="W49" s="5">
        <v>0.58333333333333304</v>
      </c>
      <c r="X49" s="5">
        <v>0.83333333333333304</v>
      </c>
      <c r="Y49" s="5">
        <v>1</v>
      </c>
      <c r="Z49" s="5">
        <v>0.75</v>
      </c>
      <c r="AA49" t="s">
        <v>2720</v>
      </c>
      <c r="AB49" t="s">
        <v>2721</v>
      </c>
      <c r="AC49" t="s">
        <v>2721</v>
      </c>
      <c r="AD49" s="5">
        <v>-1.3745171860716501</v>
      </c>
      <c r="AE49" t="str">
        <f t="shared" si="0"/>
        <v>YES</v>
      </c>
    </row>
    <row r="50" spans="1:31" x14ac:dyDescent="0.25">
      <c r="A50" t="s">
        <v>5264</v>
      </c>
      <c r="B50" s="5">
        <v>0.75</v>
      </c>
      <c r="C50" s="5">
        <v>1</v>
      </c>
      <c r="D50" s="5">
        <v>1</v>
      </c>
      <c r="E50" s="5">
        <v>0.75</v>
      </c>
      <c r="F50" s="5">
        <v>1</v>
      </c>
      <c r="G50" s="5">
        <v>0.75</v>
      </c>
      <c r="H50" s="5">
        <v>1</v>
      </c>
      <c r="I50" s="5">
        <v>1</v>
      </c>
      <c r="J50" s="5">
        <v>0.83333333333333304</v>
      </c>
      <c r="K50" s="5">
        <v>1</v>
      </c>
      <c r="L50" s="5">
        <v>1</v>
      </c>
      <c r="M50" s="5">
        <v>1</v>
      </c>
      <c r="O50" s="5">
        <v>0.25</v>
      </c>
      <c r="P50" s="5">
        <v>0.75</v>
      </c>
      <c r="Q50" s="5">
        <v>0.25</v>
      </c>
      <c r="R50" s="5">
        <v>0.5</v>
      </c>
      <c r="S50" s="5">
        <v>0.75</v>
      </c>
      <c r="T50" s="5">
        <v>0.5</v>
      </c>
      <c r="U50" s="5">
        <v>1</v>
      </c>
      <c r="V50" s="5">
        <v>1</v>
      </c>
      <c r="W50" s="5">
        <v>0.66666666666666696</v>
      </c>
      <c r="X50" s="5">
        <v>0.58333333333333304</v>
      </c>
      <c r="Y50" s="5">
        <v>1</v>
      </c>
      <c r="Z50" s="5">
        <v>1</v>
      </c>
      <c r="AA50" t="s">
        <v>1887</v>
      </c>
      <c r="AB50" t="s">
        <v>36</v>
      </c>
      <c r="AC50" t="s">
        <v>2721</v>
      </c>
      <c r="AD50" s="5">
        <v>-0.43212906959068498</v>
      </c>
      <c r="AE50" t="str">
        <f t="shared" si="0"/>
        <v>YES</v>
      </c>
    </row>
    <row r="51" spans="1:31" x14ac:dyDescent="0.25">
      <c r="A51" t="s">
        <v>5265</v>
      </c>
      <c r="B51" s="5">
        <v>0.75</v>
      </c>
      <c r="C51" s="5">
        <v>1</v>
      </c>
      <c r="D51" s="5">
        <v>0.75</v>
      </c>
      <c r="E51" s="5">
        <v>0.5</v>
      </c>
      <c r="F51" s="5">
        <v>1</v>
      </c>
      <c r="G51" s="5">
        <v>0.75</v>
      </c>
      <c r="H51" s="5">
        <v>0.75</v>
      </c>
      <c r="I51" s="5">
        <v>1</v>
      </c>
      <c r="J51" s="5">
        <v>1</v>
      </c>
      <c r="K51" s="5">
        <v>1</v>
      </c>
      <c r="L51" s="5">
        <v>1</v>
      </c>
      <c r="M51" s="5">
        <v>1</v>
      </c>
      <c r="O51" s="5">
        <v>0.5</v>
      </c>
      <c r="P51" s="5">
        <v>0.5</v>
      </c>
      <c r="Q51" s="5">
        <v>0.25</v>
      </c>
      <c r="R51" s="5">
        <v>0.5</v>
      </c>
      <c r="S51" s="5">
        <v>1</v>
      </c>
      <c r="T51" s="5">
        <v>0.25</v>
      </c>
      <c r="U51" s="5">
        <v>1</v>
      </c>
      <c r="V51" s="5">
        <v>0.75</v>
      </c>
      <c r="W51" s="5">
        <v>0.75</v>
      </c>
      <c r="X51" s="5">
        <v>0.58333333333333304</v>
      </c>
      <c r="Y51" s="5">
        <v>1</v>
      </c>
      <c r="Z51" s="5">
        <v>1</v>
      </c>
      <c r="AA51" t="s">
        <v>1887</v>
      </c>
      <c r="AB51" t="s">
        <v>36</v>
      </c>
      <c r="AC51" t="s">
        <v>6181</v>
      </c>
      <c r="AD51" s="5">
        <v>-0.763175920394908</v>
      </c>
      <c r="AE51" t="str">
        <f t="shared" si="0"/>
        <v>YES</v>
      </c>
    </row>
    <row r="52" spans="1:31" x14ac:dyDescent="0.25">
      <c r="A52" t="s">
        <v>5266</v>
      </c>
      <c r="B52" s="5">
        <v>0.75</v>
      </c>
      <c r="C52" s="5">
        <v>1</v>
      </c>
      <c r="D52" s="5">
        <v>1</v>
      </c>
      <c r="E52" s="5">
        <v>1</v>
      </c>
      <c r="F52" s="5">
        <v>1</v>
      </c>
      <c r="G52" s="5">
        <v>1</v>
      </c>
      <c r="H52" s="5">
        <v>1</v>
      </c>
      <c r="I52" s="5">
        <v>1</v>
      </c>
      <c r="J52" s="5">
        <v>1</v>
      </c>
      <c r="K52" s="5">
        <v>1</v>
      </c>
      <c r="L52" s="5">
        <v>1</v>
      </c>
      <c r="M52" s="5">
        <v>1</v>
      </c>
      <c r="O52" s="5">
        <v>0.75</v>
      </c>
      <c r="P52" s="5">
        <v>0.75</v>
      </c>
      <c r="Q52" s="5">
        <v>0.75</v>
      </c>
      <c r="R52" s="5">
        <v>1</v>
      </c>
      <c r="S52" s="5">
        <v>1</v>
      </c>
      <c r="T52" s="5">
        <v>1</v>
      </c>
      <c r="U52" s="5">
        <v>1</v>
      </c>
      <c r="V52" s="5">
        <v>1</v>
      </c>
      <c r="W52" s="5">
        <v>1</v>
      </c>
      <c r="X52" s="5">
        <v>0.91666666666666696</v>
      </c>
      <c r="Y52" s="5">
        <v>1</v>
      </c>
      <c r="Z52" s="5">
        <v>1</v>
      </c>
      <c r="AA52" t="s">
        <v>2720</v>
      </c>
      <c r="AB52" t="s">
        <v>36</v>
      </c>
      <c r="AC52" t="s">
        <v>2721</v>
      </c>
      <c r="AD52" s="5">
        <v>-2.3812416878934002</v>
      </c>
      <c r="AE52" t="str">
        <f t="shared" si="0"/>
        <v>YES</v>
      </c>
    </row>
    <row r="53" spans="1:31" x14ac:dyDescent="0.25">
      <c r="A53" t="s">
        <v>5267</v>
      </c>
      <c r="B53" s="5">
        <v>1</v>
      </c>
      <c r="C53" s="5">
        <v>1</v>
      </c>
      <c r="D53" s="5">
        <v>0</v>
      </c>
      <c r="E53" s="5">
        <v>0</v>
      </c>
      <c r="F53" s="5">
        <v>1</v>
      </c>
      <c r="G53" s="5">
        <v>1</v>
      </c>
      <c r="H53" s="5">
        <v>1</v>
      </c>
      <c r="I53" s="5">
        <v>0.75</v>
      </c>
      <c r="J53" s="5">
        <v>0.91666666666666696</v>
      </c>
      <c r="K53" s="5">
        <v>0.75</v>
      </c>
      <c r="L53" s="5">
        <v>1</v>
      </c>
      <c r="M53" s="5">
        <v>1</v>
      </c>
      <c r="O53" s="5">
        <v>1</v>
      </c>
      <c r="P53" s="5">
        <v>1</v>
      </c>
      <c r="Q53" s="5">
        <v>0</v>
      </c>
      <c r="R53" s="5">
        <v>0</v>
      </c>
      <c r="S53" s="5">
        <v>1</v>
      </c>
      <c r="T53" s="5">
        <v>1</v>
      </c>
      <c r="U53" s="5">
        <v>1</v>
      </c>
      <c r="V53" s="5">
        <v>0.75</v>
      </c>
      <c r="W53" s="5">
        <v>0.66666666666666696</v>
      </c>
      <c r="X53" s="5">
        <v>0.66666666666666696</v>
      </c>
      <c r="Y53" s="5">
        <v>1</v>
      </c>
      <c r="Z53" s="5">
        <v>0.75</v>
      </c>
      <c r="AA53" t="s">
        <v>2720</v>
      </c>
      <c r="AB53" t="s">
        <v>36</v>
      </c>
      <c r="AC53" t="s">
        <v>2721</v>
      </c>
      <c r="AD53" s="5">
        <v>-2.4704639349434001</v>
      </c>
      <c r="AE53" t="str">
        <f t="shared" si="0"/>
        <v>YES</v>
      </c>
    </row>
    <row r="54" spans="1:31" x14ac:dyDescent="0.25">
      <c r="A54" t="s">
        <v>5268</v>
      </c>
      <c r="B54" s="5">
        <v>0.75</v>
      </c>
      <c r="C54" s="5">
        <v>0.5</v>
      </c>
      <c r="D54" s="5">
        <v>0.5</v>
      </c>
      <c r="E54" s="5">
        <v>0.25</v>
      </c>
      <c r="F54" s="5">
        <v>0</v>
      </c>
      <c r="G54" s="5">
        <v>0.5</v>
      </c>
      <c r="H54" s="5">
        <v>1</v>
      </c>
      <c r="I54" s="5">
        <v>0.75</v>
      </c>
      <c r="J54" s="5">
        <v>0.41666666666666702</v>
      </c>
      <c r="K54" s="5">
        <v>0.75</v>
      </c>
      <c r="L54" s="5">
        <v>0.75</v>
      </c>
      <c r="M54" s="5">
        <v>1</v>
      </c>
      <c r="O54" s="5">
        <v>0.25</v>
      </c>
      <c r="P54" s="5">
        <v>0</v>
      </c>
      <c r="Q54" s="5">
        <v>0.25</v>
      </c>
      <c r="R54" s="5">
        <v>0.25</v>
      </c>
      <c r="S54" s="5">
        <v>0.75</v>
      </c>
      <c r="T54" s="5">
        <v>0.25</v>
      </c>
      <c r="U54" s="5">
        <v>1</v>
      </c>
      <c r="V54" s="5">
        <v>0.5</v>
      </c>
      <c r="W54" s="5">
        <v>0.16666666666666699</v>
      </c>
      <c r="X54" s="5">
        <v>0.25</v>
      </c>
      <c r="Y54" s="5">
        <v>0.75</v>
      </c>
      <c r="Z54" s="5">
        <v>0.5</v>
      </c>
      <c r="AA54" t="s">
        <v>1887</v>
      </c>
      <c r="AB54" t="s">
        <v>36</v>
      </c>
      <c r="AC54" t="s">
        <v>6183</v>
      </c>
      <c r="AD54" s="5">
        <v>-0.47692928797864598</v>
      </c>
      <c r="AE54" t="str">
        <f t="shared" si="0"/>
        <v>YES</v>
      </c>
    </row>
    <row r="55" spans="1:31" x14ac:dyDescent="0.25">
      <c r="A55" t="s">
        <v>5269</v>
      </c>
      <c r="B55" s="5">
        <v>0</v>
      </c>
      <c r="C55" s="5">
        <v>0</v>
      </c>
      <c r="D55" s="5">
        <v>0</v>
      </c>
      <c r="E55" s="5">
        <v>0</v>
      </c>
      <c r="F55" s="5">
        <v>0</v>
      </c>
      <c r="G55" s="5">
        <v>0</v>
      </c>
      <c r="H55" s="5">
        <v>0</v>
      </c>
      <c r="I55" s="5">
        <v>0</v>
      </c>
      <c r="J55" s="5">
        <v>0</v>
      </c>
      <c r="K55" s="5">
        <v>0</v>
      </c>
      <c r="L55" s="5">
        <v>1</v>
      </c>
      <c r="M55" s="5">
        <v>0.75</v>
      </c>
      <c r="O55" s="5">
        <v>0</v>
      </c>
      <c r="P55" s="5">
        <v>0</v>
      </c>
      <c r="Q55" s="5">
        <v>0.25</v>
      </c>
      <c r="R55" s="5">
        <v>0</v>
      </c>
      <c r="S55" s="5">
        <v>0</v>
      </c>
      <c r="T55" s="5">
        <v>0</v>
      </c>
      <c r="U55" s="5">
        <v>0</v>
      </c>
      <c r="V55" s="5">
        <v>0.5</v>
      </c>
      <c r="W55" s="5">
        <v>0</v>
      </c>
      <c r="X55" s="5">
        <v>0</v>
      </c>
      <c r="Y55" s="5">
        <v>1</v>
      </c>
      <c r="Z55" s="5">
        <v>1</v>
      </c>
      <c r="AA55" t="s">
        <v>1887</v>
      </c>
      <c r="AB55" t="s">
        <v>2721</v>
      </c>
      <c r="AC55" t="s">
        <v>2721</v>
      </c>
      <c r="AD55" s="5">
        <v>0.444394226278922</v>
      </c>
      <c r="AE55" t="str">
        <f t="shared" si="0"/>
        <v>YES</v>
      </c>
    </row>
    <row r="56" spans="1:31" x14ac:dyDescent="0.25">
      <c r="A56" t="s">
        <v>5270</v>
      </c>
      <c r="B56" s="5">
        <v>1</v>
      </c>
      <c r="C56" s="5">
        <v>1</v>
      </c>
      <c r="D56" s="5">
        <v>0</v>
      </c>
      <c r="E56" s="5">
        <v>0.25</v>
      </c>
      <c r="F56" s="5">
        <v>1</v>
      </c>
      <c r="G56" s="5">
        <v>1</v>
      </c>
      <c r="H56" s="5">
        <v>0.25</v>
      </c>
      <c r="I56" s="5">
        <v>0</v>
      </c>
      <c r="J56" s="5">
        <v>0.5</v>
      </c>
      <c r="K56" s="5">
        <v>0.25</v>
      </c>
      <c r="L56" s="5">
        <v>0.25</v>
      </c>
      <c r="M56" s="5">
        <v>0.25</v>
      </c>
      <c r="O56" s="5">
        <v>0.5</v>
      </c>
      <c r="P56" s="5">
        <v>1</v>
      </c>
      <c r="Q56" s="5">
        <v>0.25</v>
      </c>
      <c r="R56" s="5">
        <v>0</v>
      </c>
      <c r="S56" s="5">
        <v>1</v>
      </c>
      <c r="T56" s="5">
        <v>0.75</v>
      </c>
      <c r="U56" s="5">
        <v>0</v>
      </c>
      <c r="V56" s="5">
        <v>0.5</v>
      </c>
      <c r="W56" s="5">
        <v>0.25</v>
      </c>
      <c r="X56" s="5">
        <v>0</v>
      </c>
      <c r="Y56" s="5">
        <v>0.5</v>
      </c>
      <c r="Z56" s="5">
        <v>0.5</v>
      </c>
      <c r="AA56" t="s">
        <v>1887</v>
      </c>
      <c r="AB56" t="s">
        <v>2721</v>
      </c>
      <c r="AC56" t="s">
        <v>2721</v>
      </c>
      <c r="AD56" s="5">
        <v>1.07863339461547</v>
      </c>
      <c r="AE56" t="str">
        <f t="shared" si="0"/>
        <v>YES</v>
      </c>
    </row>
    <row r="57" spans="1:31" x14ac:dyDescent="0.25">
      <c r="A57" t="s">
        <v>5271</v>
      </c>
      <c r="B57" s="5">
        <v>0</v>
      </c>
      <c r="C57" s="5">
        <v>0</v>
      </c>
      <c r="D57" s="5">
        <v>0.5</v>
      </c>
      <c r="E57" s="5">
        <v>0.5</v>
      </c>
      <c r="F57" s="5">
        <v>0</v>
      </c>
      <c r="G57" s="5">
        <v>0</v>
      </c>
      <c r="H57" s="5">
        <v>0</v>
      </c>
      <c r="I57" s="5">
        <v>0</v>
      </c>
      <c r="J57" s="5">
        <v>0</v>
      </c>
      <c r="K57" s="5">
        <v>0</v>
      </c>
      <c r="L57" s="5">
        <v>0</v>
      </c>
      <c r="M57" s="5">
        <v>0</v>
      </c>
      <c r="O57" s="5">
        <v>0</v>
      </c>
      <c r="P57" s="5">
        <v>0</v>
      </c>
      <c r="Q57" s="5">
        <v>0.5</v>
      </c>
      <c r="R57" s="5">
        <v>0.75</v>
      </c>
      <c r="S57" s="5">
        <v>0</v>
      </c>
      <c r="T57" s="5">
        <v>0</v>
      </c>
      <c r="U57" s="5">
        <v>0</v>
      </c>
      <c r="V57" s="5">
        <v>0</v>
      </c>
      <c r="W57" s="5">
        <v>0</v>
      </c>
      <c r="X57" s="5">
        <v>0</v>
      </c>
      <c r="Y57" s="5">
        <v>0.25</v>
      </c>
      <c r="Z57" s="5">
        <v>0</v>
      </c>
      <c r="AA57" t="s">
        <v>1887</v>
      </c>
      <c r="AB57" t="s">
        <v>2721</v>
      </c>
      <c r="AC57" t="s">
        <v>2721</v>
      </c>
      <c r="AD57" s="5">
        <v>-0.51614163243008304</v>
      </c>
      <c r="AE57" t="str">
        <f t="shared" si="0"/>
        <v>YES</v>
      </c>
    </row>
    <row r="58" spans="1:31" x14ac:dyDescent="0.25">
      <c r="A58" t="s">
        <v>5272</v>
      </c>
      <c r="B58" s="5">
        <v>0</v>
      </c>
      <c r="C58" s="5">
        <v>0</v>
      </c>
      <c r="D58" s="5">
        <v>0.75</v>
      </c>
      <c r="E58" s="5">
        <v>0.25</v>
      </c>
      <c r="F58" s="5">
        <v>0</v>
      </c>
      <c r="G58" s="5">
        <v>0</v>
      </c>
      <c r="H58" s="5">
        <v>0.75</v>
      </c>
      <c r="I58" s="5">
        <v>0.25</v>
      </c>
      <c r="J58" s="5">
        <v>0</v>
      </c>
      <c r="K58" s="5">
        <v>0</v>
      </c>
      <c r="L58" s="5">
        <v>0.5</v>
      </c>
      <c r="M58" s="5">
        <v>0</v>
      </c>
      <c r="O58" s="5">
        <v>0</v>
      </c>
      <c r="P58" s="5">
        <v>0</v>
      </c>
      <c r="Q58" s="5">
        <v>0.25</v>
      </c>
      <c r="R58" s="5">
        <v>0.25</v>
      </c>
      <c r="S58" s="5">
        <v>0</v>
      </c>
      <c r="T58" s="5">
        <v>0</v>
      </c>
      <c r="U58" s="5">
        <v>0</v>
      </c>
      <c r="V58" s="5">
        <v>0</v>
      </c>
      <c r="W58" s="5">
        <v>0</v>
      </c>
      <c r="X58" s="5">
        <v>0</v>
      </c>
      <c r="Y58" s="5">
        <v>0.25</v>
      </c>
      <c r="Z58" s="5">
        <v>0</v>
      </c>
      <c r="AA58" t="s">
        <v>1887</v>
      </c>
      <c r="AB58" t="s">
        <v>6</v>
      </c>
      <c r="AC58" t="s">
        <v>6</v>
      </c>
      <c r="AD58" s="5">
        <v>-0.34091223757758499</v>
      </c>
      <c r="AE58" t="str">
        <f t="shared" si="0"/>
        <v>YES</v>
      </c>
    </row>
    <row r="59" spans="1:31" x14ac:dyDescent="0.25">
      <c r="A59" t="s">
        <v>5273</v>
      </c>
      <c r="B59" s="5">
        <v>0</v>
      </c>
      <c r="C59" s="5">
        <v>0</v>
      </c>
      <c r="D59" s="5">
        <v>0.75</v>
      </c>
      <c r="E59" s="5">
        <v>0.25</v>
      </c>
      <c r="F59" s="5">
        <v>0</v>
      </c>
      <c r="G59" s="5">
        <v>0</v>
      </c>
      <c r="H59" s="5">
        <v>0.75</v>
      </c>
      <c r="I59" s="5">
        <v>0</v>
      </c>
      <c r="J59" s="5">
        <v>0</v>
      </c>
      <c r="K59" s="5">
        <v>0</v>
      </c>
      <c r="L59" s="5">
        <v>0.75</v>
      </c>
      <c r="M59" s="5">
        <v>0.5</v>
      </c>
      <c r="O59" s="5">
        <v>0</v>
      </c>
      <c r="P59" s="5">
        <v>0</v>
      </c>
      <c r="Q59" s="5">
        <v>0.25</v>
      </c>
      <c r="R59" s="5">
        <v>0</v>
      </c>
      <c r="S59" s="5">
        <v>0</v>
      </c>
      <c r="T59" s="5">
        <v>0</v>
      </c>
      <c r="U59" s="5">
        <v>0.75</v>
      </c>
      <c r="V59" s="5">
        <v>0.25</v>
      </c>
      <c r="W59" s="5">
        <v>8.3333333333333301E-2</v>
      </c>
      <c r="X59" s="5">
        <v>8.3333333333333301E-2</v>
      </c>
      <c r="Y59" s="5">
        <v>0.75</v>
      </c>
      <c r="Z59" s="5">
        <v>0</v>
      </c>
      <c r="AA59" t="s">
        <v>1887</v>
      </c>
      <c r="AB59" t="s">
        <v>29</v>
      </c>
      <c r="AC59" t="s">
        <v>6182</v>
      </c>
      <c r="AD59" s="5">
        <v>-0.64137890017473498</v>
      </c>
      <c r="AE59" t="str">
        <f t="shared" si="0"/>
        <v>YES</v>
      </c>
    </row>
    <row r="60" spans="1:31" x14ac:dyDescent="0.25">
      <c r="A60" t="s">
        <v>5274</v>
      </c>
      <c r="B60" s="5">
        <v>0</v>
      </c>
      <c r="C60" s="5">
        <v>0</v>
      </c>
      <c r="D60" s="5">
        <v>0.5</v>
      </c>
      <c r="E60" s="5">
        <v>0.25</v>
      </c>
      <c r="F60" s="5">
        <v>0.25</v>
      </c>
      <c r="G60" s="5">
        <v>0</v>
      </c>
      <c r="H60" s="5">
        <v>0.5</v>
      </c>
      <c r="I60" s="5">
        <v>0.25</v>
      </c>
      <c r="J60" s="5">
        <v>0.25</v>
      </c>
      <c r="K60" s="5">
        <v>0.33333333333333298</v>
      </c>
      <c r="L60" s="5">
        <v>0.5</v>
      </c>
      <c r="M60" s="5">
        <v>0.75</v>
      </c>
      <c r="O60" s="5">
        <v>0</v>
      </c>
      <c r="P60" s="5">
        <v>0</v>
      </c>
      <c r="Q60" s="5">
        <v>0</v>
      </c>
      <c r="R60" s="5">
        <v>0.25</v>
      </c>
      <c r="S60" s="5">
        <v>0</v>
      </c>
      <c r="T60" s="5">
        <v>0</v>
      </c>
      <c r="U60" s="5">
        <v>0.5</v>
      </c>
      <c r="V60" s="5">
        <v>0.25</v>
      </c>
      <c r="W60" s="5">
        <v>8.3333333333333301E-2</v>
      </c>
      <c r="X60" s="5">
        <v>8.3333333333333301E-2</v>
      </c>
      <c r="Y60" s="5">
        <v>0.75</v>
      </c>
      <c r="Z60" s="5">
        <v>0</v>
      </c>
      <c r="AA60" t="s">
        <v>1887</v>
      </c>
      <c r="AB60" t="s">
        <v>6</v>
      </c>
      <c r="AC60" t="s">
        <v>6</v>
      </c>
      <c r="AD60" s="5">
        <v>-5.7420057165479897E-2</v>
      </c>
      <c r="AE60" t="str">
        <f t="shared" si="0"/>
        <v>YES</v>
      </c>
    </row>
    <row r="61" spans="1:31" x14ac:dyDescent="0.25">
      <c r="A61" t="s">
        <v>5275</v>
      </c>
      <c r="B61" s="5">
        <v>0.5</v>
      </c>
      <c r="C61" s="5">
        <v>0.25</v>
      </c>
      <c r="D61" s="5">
        <v>0</v>
      </c>
      <c r="E61" s="5">
        <v>0.25</v>
      </c>
      <c r="F61" s="5">
        <v>0.5</v>
      </c>
      <c r="G61" s="5">
        <v>0.25</v>
      </c>
      <c r="H61" s="5">
        <v>0.5</v>
      </c>
      <c r="I61" s="5">
        <v>0.25</v>
      </c>
      <c r="J61" s="5">
        <v>0</v>
      </c>
      <c r="K61" s="5">
        <v>8.3333333333333301E-2</v>
      </c>
      <c r="L61" s="5">
        <v>0.25</v>
      </c>
      <c r="M61" s="5">
        <v>0.25</v>
      </c>
      <c r="O61" s="5">
        <v>0.25</v>
      </c>
      <c r="P61" s="5">
        <v>0.5</v>
      </c>
      <c r="Q61" s="5">
        <v>0.25</v>
      </c>
      <c r="R61" s="5">
        <v>0</v>
      </c>
      <c r="S61" s="5">
        <v>0.75</v>
      </c>
      <c r="T61" s="5">
        <v>0.25</v>
      </c>
      <c r="U61" s="5">
        <v>0.25</v>
      </c>
      <c r="V61" s="5">
        <v>0.25</v>
      </c>
      <c r="W61" s="5">
        <v>0</v>
      </c>
      <c r="X61" s="5">
        <v>0</v>
      </c>
      <c r="Y61" s="5">
        <v>0</v>
      </c>
      <c r="Z61" s="5">
        <v>0.25</v>
      </c>
      <c r="AA61" t="s">
        <v>1887</v>
      </c>
      <c r="AB61" t="s">
        <v>6</v>
      </c>
      <c r="AC61" t="s">
        <v>6</v>
      </c>
      <c r="AD61" s="5">
        <v>2.0789451953184099</v>
      </c>
      <c r="AE61" t="str">
        <f t="shared" si="0"/>
        <v>YES</v>
      </c>
    </row>
    <row r="62" spans="1:31" x14ac:dyDescent="0.25">
      <c r="A62" t="s">
        <v>5276</v>
      </c>
      <c r="B62" s="5">
        <v>0</v>
      </c>
      <c r="C62" s="5">
        <v>0</v>
      </c>
      <c r="D62" s="5">
        <v>0</v>
      </c>
      <c r="E62" s="5">
        <v>0</v>
      </c>
      <c r="F62" s="5">
        <v>0</v>
      </c>
      <c r="G62" s="5">
        <v>0</v>
      </c>
      <c r="H62" s="5">
        <v>0</v>
      </c>
      <c r="I62" s="5">
        <v>0</v>
      </c>
      <c r="J62" s="5">
        <v>0</v>
      </c>
      <c r="K62" s="5">
        <v>0</v>
      </c>
      <c r="L62" s="5">
        <v>0.25</v>
      </c>
      <c r="M62" s="5">
        <v>0.25</v>
      </c>
      <c r="O62" s="5">
        <v>0</v>
      </c>
      <c r="P62" s="5">
        <v>0</v>
      </c>
      <c r="Q62" s="5">
        <v>0</v>
      </c>
      <c r="R62" s="5">
        <v>0</v>
      </c>
      <c r="S62" s="5">
        <v>0</v>
      </c>
      <c r="T62" s="5">
        <v>0</v>
      </c>
      <c r="U62" s="5">
        <v>0</v>
      </c>
      <c r="V62" s="5">
        <v>0</v>
      </c>
      <c r="W62" s="5">
        <v>0</v>
      </c>
      <c r="X62" s="5">
        <v>0</v>
      </c>
      <c r="Y62" s="5">
        <v>0</v>
      </c>
      <c r="Z62" s="5">
        <v>0.25</v>
      </c>
      <c r="AA62" t="s">
        <v>1887</v>
      </c>
      <c r="AB62" t="s">
        <v>6</v>
      </c>
      <c r="AC62" t="s">
        <v>6</v>
      </c>
      <c r="AD62" s="5">
        <v>0.85452544984488099</v>
      </c>
      <c r="AE62" t="str">
        <f t="shared" si="0"/>
        <v>YES</v>
      </c>
    </row>
    <row r="63" spans="1:31" x14ac:dyDescent="0.25">
      <c r="A63" t="s">
        <v>5277</v>
      </c>
      <c r="B63" s="5">
        <v>0</v>
      </c>
      <c r="C63" s="5">
        <v>0</v>
      </c>
      <c r="D63" s="5">
        <v>0</v>
      </c>
      <c r="E63" s="5">
        <v>0</v>
      </c>
      <c r="F63" s="5">
        <v>0</v>
      </c>
      <c r="G63" s="5">
        <v>0</v>
      </c>
      <c r="H63" s="5">
        <v>0</v>
      </c>
      <c r="I63" s="5">
        <v>0</v>
      </c>
      <c r="J63" s="5">
        <v>0</v>
      </c>
      <c r="K63" s="5">
        <v>0</v>
      </c>
      <c r="L63" s="5">
        <v>0</v>
      </c>
      <c r="M63" s="5">
        <v>0</v>
      </c>
      <c r="O63" s="5">
        <v>0</v>
      </c>
      <c r="P63" s="5">
        <v>0</v>
      </c>
      <c r="Q63" s="5">
        <v>0</v>
      </c>
      <c r="R63" s="5">
        <v>0</v>
      </c>
      <c r="S63" s="5">
        <v>0</v>
      </c>
      <c r="T63" s="5">
        <v>0</v>
      </c>
      <c r="U63" s="5">
        <v>0</v>
      </c>
      <c r="V63" s="5">
        <v>0</v>
      </c>
      <c r="W63" s="5">
        <v>0</v>
      </c>
      <c r="X63" s="5">
        <v>0</v>
      </c>
      <c r="Y63" s="5">
        <v>0</v>
      </c>
      <c r="Z63" s="5">
        <v>0</v>
      </c>
      <c r="AA63" t="s">
        <v>1887</v>
      </c>
      <c r="AB63" t="s">
        <v>6</v>
      </c>
      <c r="AC63" t="s">
        <v>6</v>
      </c>
      <c r="AD63" s="5">
        <v>-0.52392564018577004</v>
      </c>
      <c r="AE63" t="str">
        <f t="shared" si="0"/>
        <v>YES</v>
      </c>
    </row>
    <row r="64" spans="1:31" x14ac:dyDescent="0.25">
      <c r="A64" t="s">
        <v>5278</v>
      </c>
      <c r="B64" s="5">
        <v>0</v>
      </c>
      <c r="C64" s="5">
        <v>0</v>
      </c>
      <c r="D64" s="5">
        <v>0</v>
      </c>
      <c r="E64" s="5">
        <v>0</v>
      </c>
      <c r="F64" s="5">
        <v>0.25</v>
      </c>
      <c r="G64" s="5">
        <v>0</v>
      </c>
      <c r="H64" s="5">
        <v>0</v>
      </c>
      <c r="I64" s="5">
        <v>0</v>
      </c>
      <c r="J64" s="5">
        <v>0</v>
      </c>
      <c r="K64" s="5">
        <v>8.3333333333333301E-2</v>
      </c>
      <c r="L64" s="5">
        <v>0.5</v>
      </c>
      <c r="M64" s="5">
        <v>0.25</v>
      </c>
      <c r="O64" s="5">
        <v>0</v>
      </c>
      <c r="P64" s="5">
        <v>0</v>
      </c>
      <c r="Q64" s="5">
        <v>0</v>
      </c>
      <c r="R64" s="5">
        <v>0</v>
      </c>
      <c r="S64" s="5">
        <v>0</v>
      </c>
      <c r="T64" s="5">
        <v>0</v>
      </c>
      <c r="U64" s="5">
        <v>0</v>
      </c>
      <c r="V64" s="5">
        <v>0</v>
      </c>
      <c r="W64" s="5">
        <v>0</v>
      </c>
      <c r="X64" s="5">
        <v>8.3333333333333301E-2</v>
      </c>
      <c r="Y64" s="5">
        <v>0</v>
      </c>
      <c r="Z64" s="5">
        <v>0</v>
      </c>
      <c r="AA64" t="s">
        <v>1887</v>
      </c>
      <c r="AB64" t="s">
        <v>6</v>
      </c>
      <c r="AC64" t="s">
        <v>6</v>
      </c>
      <c r="AD64" s="5">
        <v>-0.46474620319131499</v>
      </c>
      <c r="AE64" t="str">
        <f t="shared" si="0"/>
        <v>YES</v>
      </c>
    </row>
    <row r="65" spans="1:31" x14ac:dyDescent="0.25">
      <c r="A65" t="s">
        <v>5279</v>
      </c>
      <c r="B65" s="5">
        <v>0</v>
      </c>
      <c r="C65" s="5">
        <v>0</v>
      </c>
      <c r="D65" s="5">
        <v>0.25</v>
      </c>
      <c r="E65" s="5">
        <v>0</v>
      </c>
      <c r="F65" s="5">
        <v>0</v>
      </c>
      <c r="G65" s="5">
        <v>0</v>
      </c>
      <c r="H65" s="5">
        <v>0.5</v>
      </c>
      <c r="I65" s="5">
        <v>0.25</v>
      </c>
      <c r="J65" s="5">
        <v>0</v>
      </c>
      <c r="K65" s="5">
        <v>0</v>
      </c>
      <c r="L65" s="5">
        <v>0.25</v>
      </c>
      <c r="M65" s="5">
        <v>0.25</v>
      </c>
      <c r="O65" s="5">
        <v>0</v>
      </c>
      <c r="P65" s="5">
        <v>0</v>
      </c>
      <c r="Q65" s="5">
        <v>0</v>
      </c>
      <c r="R65" s="5">
        <v>0</v>
      </c>
      <c r="S65" s="5">
        <v>0</v>
      </c>
      <c r="T65" s="5">
        <v>0</v>
      </c>
      <c r="U65" s="5">
        <v>0.25</v>
      </c>
      <c r="V65" s="5">
        <v>0.25</v>
      </c>
      <c r="W65" s="5">
        <v>0</v>
      </c>
      <c r="X65" s="5">
        <v>0</v>
      </c>
      <c r="Y65" s="5">
        <v>0</v>
      </c>
      <c r="Z65" s="5">
        <v>0</v>
      </c>
      <c r="AA65" t="s">
        <v>1887</v>
      </c>
      <c r="AB65" t="s">
        <v>6</v>
      </c>
      <c r="AC65" t="s">
        <v>6</v>
      </c>
      <c r="AD65" s="5">
        <v>-0.58974540355190097</v>
      </c>
      <c r="AE65" t="str">
        <f t="shared" si="0"/>
        <v>YES</v>
      </c>
    </row>
    <row r="66" spans="1:31" x14ac:dyDescent="0.25">
      <c r="A66" t="s">
        <v>5280</v>
      </c>
      <c r="B66" s="5">
        <v>0.25</v>
      </c>
      <c r="C66" s="5">
        <v>0</v>
      </c>
      <c r="D66" s="5">
        <v>0.5</v>
      </c>
      <c r="E66" s="5">
        <v>0.75</v>
      </c>
      <c r="F66" s="5">
        <v>0</v>
      </c>
      <c r="G66" s="5">
        <v>0</v>
      </c>
      <c r="H66" s="5">
        <v>0.75</v>
      </c>
      <c r="I66" s="5">
        <v>0.5</v>
      </c>
      <c r="J66" s="5">
        <v>0</v>
      </c>
      <c r="K66" s="5">
        <v>8.3333333333333301E-2</v>
      </c>
      <c r="L66" s="5">
        <v>0.75</v>
      </c>
      <c r="M66" s="5">
        <v>0.75</v>
      </c>
      <c r="O66" s="5">
        <v>0</v>
      </c>
      <c r="P66" s="5">
        <v>0</v>
      </c>
      <c r="Q66" s="5">
        <v>0.5</v>
      </c>
      <c r="R66" s="5">
        <v>0.75</v>
      </c>
      <c r="S66" s="5">
        <v>0</v>
      </c>
      <c r="T66" s="5">
        <v>0.25</v>
      </c>
      <c r="U66" s="5">
        <v>1</v>
      </c>
      <c r="V66" s="5">
        <v>0.5</v>
      </c>
      <c r="W66" s="5">
        <v>8.3333333333333301E-2</v>
      </c>
      <c r="X66" s="5">
        <v>8.3333333333333301E-2</v>
      </c>
      <c r="Y66" s="5">
        <v>0.5</v>
      </c>
      <c r="Z66" s="5">
        <v>0.5</v>
      </c>
      <c r="AA66" t="s">
        <v>1887</v>
      </c>
      <c r="AB66" t="s">
        <v>2721</v>
      </c>
      <c r="AC66" t="s">
        <v>2721</v>
      </c>
      <c r="AD66" s="5">
        <v>-1.54933807969948</v>
      </c>
      <c r="AE66" t="str">
        <f t="shared" ref="AE66:AE129" si="1">IF(AD66&lt;3,"YES", "NO")</f>
        <v>YES</v>
      </c>
    </row>
    <row r="67" spans="1:31" x14ac:dyDescent="0.25">
      <c r="A67" t="s">
        <v>5281</v>
      </c>
      <c r="B67" s="5">
        <v>0</v>
      </c>
      <c r="C67" s="5">
        <v>0</v>
      </c>
      <c r="D67" s="5">
        <v>0</v>
      </c>
      <c r="E67" s="5">
        <v>0</v>
      </c>
      <c r="F67" s="5">
        <v>0</v>
      </c>
      <c r="G67" s="5">
        <v>0</v>
      </c>
      <c r="H67" s="5">
        <v>0.25</v>
      </c>
      <c r="I67" s="5">
        <v>0</v>
      </c>
      <c r="J67" s="5">
        <v>0</v>
      </c>
      <c r="K67" s="5">
        <v>0</v>
      </c>
      <c r="L67" s="5">
        <v>0.75</v>
      </c>
      <c r="M67" s="5">
        <v>0.5</v>
      </c>
      <c r="O67" s="5">
        <v>0</v>
      </c>
      <c r="P67" s="5">
        <v>0</v>
      </c>
      <c r="Q67" s="5">
        <v>0</v>
      </c>
      <c r="R67" s="5">
        <v>0</v>
      </c>
      <c r="S67" s="5">
        <v>0</v>
      </c>
      <c r="T67" s="5">
        <v>0</v>
      </c>
      <c r="U67" s="5">
        <v>0</v>
      </c>
      <c r="V67" s="5">
        <v>0</v>
      </c>
      <c r="W67" s="5">
        <v>8.3333333333333301E-2</v>
      </c>
      <c r="X67" s="5">
        <v>8.3333333333333301E-2</v>
      </c>
      <c r="Y67" s="5">
        <v>0.5</v>
      </c>
      <c r="Z67" s="5">
        <v>0</v>
      </c>
      <c r="AA67" t="s">
        <v>1887</v>
      </c>
      <c r="AB67" t="s">
        <v>2721</v>
      </c>
      <c r="AC67" t="s">
        <v>2721</v>
      </c>
      <c r="AD67" s="5">
        <v>0.27641907732516002</v>
      </c>
      <c r="AE67" t="str">
        <f t="shared" si="1"/>
        <v>YES</v>
      </c>
    </row>
    <row r="68" spans="1:31" x14ac:dyDescent="0.25">
      <c r="A68" t="s">
        <v>5282</v>
      </c>
      <c r="B68" s="5">
        <v>0</v>
      </c>
      <c r="C68" s="5">
        <v>0</v>
      </c>
      <c r="D68" s="5">
        <v>0</v>
      </c>
      <c r="E68" s="5">
        <v>0</v>
      </c>
      <c r="F68" s="5">
        <v>0</v>
      </c>
      <c r="G68" s="5">
        <v>0</v>
      </c>
      <c r="H68" s="5">
        <v>0</v>
      </c>
      <c r="I68" s="5">
        <v>0</v>
      </c>
      <c r="J68" s="5">
        <v>0</v>
      </c>
      <c r="K68" s="5">
        <v>8.3333333333333301E-2</v>
      </c>
      <c r="L68" s="5">
        <v>0.75</v>
      </c>
      <c r="M68" s="5">
        <v>1</v>
      </c>
      <c r="O68" s="5">
        <v>0</v>
      </c>
      <c r="P68" s="5">
        <v>0</v>
      </c>
      <c r="Q68" s="5">
        <v>0</v>
      </c>
      <c r="R68" s="5">
        <v>0.25</v>
      </c>
      <c r="S68" s="5">
        <v>0</v>
      </c>
      <c r="T68" s="5">
        <v>0</v>
      </c>
      <c r="U68" s="5">
        <v>0</v>
      </c>
      <c r="V68" s="5">
        <v>0.25</v>
      </c>
      <c r="W68" s="5">
        <v>0</v>
      </c>
      <c r="X68" s="5">
        <v>8.3333333333333301E-2</v>
      </c>
      <c r="Y68" s="5">
        <v>0.5</v>
      </c>
      <c r="Z68" s="5">
        <v>0.75</v>
      </c>
      <c r="AA68" t="s">
        <v>1887</v>
      </c>
      <c r="AB68" t="s">
        <v>6</v>
      </c>
      <c r="AC68" t="s">
        <v>6</v>
      </c>
      <c r="AD68" s="5">
        <v>-9.15693063391321E-2</v>
      </c>
      <c r="AE68" t="str">
        <f t="shared" si="1"/>
        <v>YES</v>
      </c>
    </row>
    <row r="69" spans="1:31" x14ac:dyDescent="0.25">
      <c r="A69" t="s">
        <v>5283</v>
      </c>
      <c r="B69" s="5">
        <v>0.25</v>
      </c>
      <c r="C69" s="5">
        <v>0</v>
      </c>
      <c r="D69" s="5">
        <v>0</v>
      </c>
      <c r="E69" s="5">
        <v>0</v>
      </c>
      <c r="F69" s="5">
        <v>0</v>
      </c>
      <c r="G69" s="5">
        <v>0.25</v>
      </c>
      <c r="H69" s="5">
        <v>0</v>
      </c>
      <c r="I69" s="5">
        <v>0</v>
      </c>
      <c r="J69" s="5">
        <v>0</v>
      </c>
      <c r="K69" s="5">
        <v>8.3333333333333301E-2</v>
      </c>
      <c r="L69" s="5">
        <v>0.25</v>
      </c>
      <c r="M69" s="5">
        <v>0.5</v>
      </c>
      <c r="O69" s="5">
        <v>0</v>
      </c>
      <c r="P69" s="5">
        <v>0</v>
      </c>
      <c r="Q69" s="5">
        <v>0</v>
      </c>
      <c r="R69" s="5">
        <v>0</v>
      </c>
      <c r="S69" s="5">
        <v>0</v>
      </c>
      <c r="T69" s="5">
        <v>0</v>
      </c>
      <c r="U69" s="5">
        <v>0</v>
      </c>
      <c r="V69" s="5">
        <v>0</v>
      </c>
      <c r="W69" s="5">
        <v>8.3333333333333301E-2</v>
      </c>
      <c r="X69" s="5">
        <v>8.3333333333333301E-2</v>
      </c>
      <c r="Y69" s="5">
        <v>0.25</v>
      </c>
      <c r="Z69" s="5">
        <v>0.25</v>
      </c>
      <c r="AA69" t="s">
        <v>1887</v>
      </c>
      <c r="AB69" t="s">
        <v>2721</v>
      </c>
      <c r="AC69" t="s">
        <v>2721</v>
      </c>
      <c r="AD69" s="5">
        <v>-0.75995965271056298</v>
      </c>
      <c r="AE69" t="str">
        <f t="shared" si="1"/>
        <v>YES</v>
      </c>
    </row>
    <row r="70" spans="1:31" x14ac:dyDescent="0.25">
      <c r="A70" t="s">
        <v>5284</v>
      </c>
      <c r="B70" s="5">
        <v>0</v>
      </c>
      <c r="C70" s="5">
        <v>0</v>
      </c>
      <c r="D70" s="5">
        <v>0.25</v>
      </c>
      <c r="E70" s="5">
        <v>0</v>
      </c>
      <c r="F70" s="5">
        <v>0</v>
      </c>
      <c r="G70" s="5">
        <v>0</v>
      </c>
      <c r="H70" s="5">
        <v>0.25</v>
      </c>
      <c r="I70" s="5">
        <v>0</v>
      </c>
      <c r="J70" s="5">
        <v>0</v>
      </c>
      <c r="K70" s="5">
        <v>0</v>
      </c>
      <c r="L70" s="5">
        <v>0.5</v>
      </c>
      <c r="M70" s="5">
        <v>0.5</v>
      </c>
      <c r="O70" s="5">
        <v>0</v>
      </c>
      <c r="P70" s="5">
        <v>0</v>
      </c>
      <c r="Q70" s="5">
        <v>0</v>
      </c>
      <c r="R70" s="5">
        <v>0</v>
      </c>
      <c r="S70" s="5">
        <v>0</v>
      </c>
      <c r="T70" s="5">
        <v>0</v>
      </c>
      <c r="U70" s="5">
        <v>0</v>
      </c>
      <c r="V70" s="5">
        <v>0</v>
      </c>
      <c r="W70" s="5">
        <v>0</v>
      </c>
      <c r="X70" s="5">
        <v>0</v>
      </c>
      <c r="Y70" s="5">
        <v>0.25</v>
      </c>
      <c r="Z70" s="5">
        <v>0.25</v>
      </c>
      <c r="AA70" t="s">
        <v>1887</v>
      </c>
      <c r="AB70" t="s">
        <v>36</v>
      </c>
      <c r="AC70" t="s">
        <v>6182</v>
      </c>
      <c r="AD70" s="5">
        <v>0.26976101176383399</v>
      </c>
      <c r="AE70" t="str">
        <f t="shared" si="1"/>
        <v>YES</v>
      </c>
    </row>
    <row r="71" spans="1:31" x14ac:dyDescent="0.25">
      <c r="A71" t="s">
        <v>5285</v>
      </c>
      <c r="B71" s="5">
        <v>0</v>
      </c>
      <c r="C71" s="5">
        <v>0</v>
      </c>
      <c r="D71" s="5">
        <v>1</v>
      </c>
      <c r="E71" s="5">
        <v>1</v>
      </c>
      <c r="F71" s="5">
        <v>0</v>
      </c>
      <c r="G71" s="5">
        <v>0</v>
      </c>
      <c r="H71" s="5">
        <v>1</v>
      </c>
      <c r="I71" s="5">
        <v>1</v>
      </c>
      <c r="J71" s="5">
        <v>0.5</v>
      </c>
      <c r="K71" s="5">
        <v>0.33333333333333298</v>
      </c>
      <c r="L71" s="5">
        <v>1</v>
      </c>
      <c r="M71" s="5">
        <v>1</v>
      </c>
      <c r="O71" s="5">
        <v>0</v>
      </c>
      <c r="P71" s="5">
        <v>0</v>
      </c>
      <c r="Q71" s="5">
        <v>0.75</v>
      </c>
      <c r="R71" s="5">
        <v>1</v>
      </c>
      <c r="S71" s="5">
        <v>0</v>
      </c>
      <c r="T71" s="5">
        <v>0</v>
      </c>
      <c r="U71" s="5">
        <v>1</v>
      </c>
      <c r="V71" s="5">
        <v>1</v>
      </c>
      <c r="W71" s="5">
        <v>0</v>
      </c>
      <c r="X71" s="5">
        <v>8.3333333333333301E-2</v>
      </c>
      <c r="Y71" s="5">
        <v>1</v>
      </c>
      <c r="Z71" s="5">
        <v>1</v>
      </c>
      <c r="AA71" t="s">
        <v>1887</v>
      </c>
      <c r="AB71" t="s">
        <v>2721</v>
      </c>
      <c r="AC71" t="s">
        <v>2721</v>
      </c>
      <c r="AD71" s="5">
        <v>-1.15673440859194</v>
      </c>
      <c r="AE71" t="str">
        <f t="shared" si="1"/>
        <v>YES</v>
      </c>
    </row>
    <row r="72" spans="1:31" x14ac:dyDescent="0.25">
      <c r="A72" t="s">
        <v>5286</v>
      </c>
      <c r="B72" s="5">
        <v>0.25</v>
      </c>
      <c r="C72" s="5">
        <v>0</v>
      </c>
      <c r="D72" s="5">
        <v>0.25</v>
      </c>
      <c r="E72" s="5">
        <v>0.25</v>
      </c>
      <c r="F72" s="5">
        <v>0.25</v>
      </c>
      <c r="G72" s="5">
        <v>0</v>
      </c>
      <c r="H72" s="5">
        <v>0</v>
      </c>
      <c r="I72" s="5">
        <v>0</v>
      </c>
      <c r="J72" s="5">
        <v>0</v>
      </c>
      <c r="K72" s="5">
        <v>0.16666666666666699</v>
      </c>
      <c r="L72" s="5">
        <v>0</v>
      </c>
      <c r="M72" s="5">
        <v>0.25</v>
      </c>
      <c r="O72" s="5">
        <v>0</v>
      </c>
      <c r="P72" s="5">
        <v>0</v>
      </c>
      <c r="Q72" s="5">
        <v>0</v>
      </c>
      <c r="R72" s="5">
        <v>0</v>
      </c>
      <c r="S72" s="5">
        <v>0.5</v>
      </c>
      <c r="T72" s="5">
        <v>0</v>
      </c>
      <c r="U72" s="5">
        <v>0</v>
      </c>
      <c r="V72" s="5">
        <v>0</v>
      </c>
      <c r="W72" s="5">
        <v>0.16666666666666699</v>
      </c>
      <c r="X72" s="5">
        <v>0.16666666666666699</v>
      </c>
      <c r="Y72" s="5">
        <v>0.5</v>
      </c>
      <c r="Z72" s="5">
        <v>0.25</v>
      </c>
      <c r="AA72" t="s">
        <v>1887</v>
      </c>
      <c r="AB72" t="s">
        <v>6</v>
      </c>
      <c r="AC72" t="s">
        <v>6</v>
      </c>
      <c r="AD72" s="5">
        <v>1.4630057960472001E-2</v>
      </c>
      <c r="AE72" t="str">
        <f t="shared" si="1"/>
        <v>YES</v>
      </c>
    </row>
    <row r="73" spans="1:31" x14ac:dyDescent="0.25">
      <c r="A73" t="s">
        <v>5287</v>
      </c>
      <c r="B73" s="5">
        <v>0.5</v>
      </c>
      <c r="C73" s="5">
        <v>0</v>
      </c>
      <c r="D73" s="5">
        <v>0.5</v>
      </c>
      <c r="E73" s="5">
        <v>0.5</v>
      </c>
      <c r="F73" s="5">
        <v>0.5</v>
      </c>
      <c r="G73" s="5">
        <v>0.75</v>
      </c>
      <c r="H73" s="5">
        <v>0.5</v>
      </c>
      <c r="I73" s="5">
        <v>0.5</v>
      </c>
      <c r="J73" s="5">
        <v>0.16666666666666699</v>
      </c>
      <c r="K73" s="5">
        <v>0.25</v>
      </c>
      <c r="L73" s="5">
        <v>0.25</v>
      </c>
      <c r="M73" s="5">
        <v>0.5</v>
      </c>
      <c r="O73" s="5">
        <v>0.25</v>
      </c>
      <c r="P73" s="5">
        <v>0</v>
      </c>
      <c r="Q73" s="5">
        <v>0.25</v>
      </c>
      <c r="R73" s="5">
        <v>0.5</v>
      </c>
      <c r="S73" s="5">
        <v>0.75</v>
      </c>
      <c r="T73" s="5">
        <v>0</v>
      </c>
      <c r="U73" s="5">
        <v>0.75</v>
      </c>
      <c r="V73" s="5">
        <v>1</v>
      </c>
      <c r="W73" s="5">
        <v>0.16666666666666699</v>
      </c>
      <c r="X73" s="5">
        <v>0.16666666666666699</v>
      </c>
      <c r="Y73" s="5">
        <v>0.75</v>
      </c>
      <c r="Z73" s="5">
        <v>0.75</v>
      </c>
      <c r="AA73" t="s">
        <v>1887</v>
      </c>
      <c r="AB73" t="s">
        <v>2721</v>
      </c>
      <c r="AC73" t="s">
        <v>2721</v>
      </c>
      <c r="AD73" s="5">
        <v>-0.685736149023222</v>
      </c>
      <c r="AE73" t="str">
        <f t="shared" si="1"/>
        <v>YES</v>
      </c>
    </row>
    <row r="74" spans="1:31" x14ac:dyDescent="0.25">
      <c r="A74" t="s">
        <v>5288</v>
      </c>
      <c r="B74" s="5">
        <v>0.25</v>
      </c>
      <c r="C74" s="5">
        <v>0</v>
      </c>
      <c r="D74" s="5">
        <v>0.75</v>
      </c>
      <c r="E74" s="5">
        <v>0.75</v>
      </c>
      <c r="F74" s="5">
        <v>0</v>
      </c>
      <c r="G74" s="5">
        <v>0</v>
      </c>
      <c r="H74" s="5">
        <v>0.75</v>
      </c>
      <c r="I74" s="5">
        <v>1</v>
      </c>
      <c r="J74" s="5">
        <v>0</v>
      </c>
      <c r="K74" s="5">
        <v>0.16666666666666699</v>
      </c>
      <c r="L74" s="5">
        <v>0.75</v>
      </c>
      <c r="M74" s="5">
        <v>1</v>
      </c>
      <c r="O74" s="5">
        <v>0.25</v>
      </c>
      <c r="P74" s="5">
        <v>0</v>
      </c>
      <c r="Q74" s="5">
        <v>0.75</v>
      </c>
      <c r="R74" s="5">
        <v>0.75</v>
      </c>
      <c r="S74" s="5">
        <v>0</v>
      </c>
      <c r="T74" s="5">
        <v>0</v>
      </c>
      <c r="U74" s="5">
        <v>0.75</v>
      </c>
      <c r="V74" s="5">
        <v>1</v>
      </c>
      <c r="W74" s="5">
        <v>0</v>
      </c>
      <c r="X74" s="5">
        <v>8.3333333333333301E-2</v>
      </c>
      <c r="Y74" s="5">
        <v>0.75</v>
      </c>
      <c r="Z74" s="5">
        <v>1</v>
      </c>
      <c r="AA74" t="s">
        <v>1887</v>
      </c>
      <c r="AB74" t="s">
        <v>29</v>
      </c>
      <c r="AC74" t="s">
        <v>6182</v>
      </c>
      <c r="AD74" s="5">
        <v>-0.66423129550846505</v>
      </c>
      <c r="AE74" t="str">
        <f t="shared" si="1"/>
        <v>YES</v>
      </c>
    </row>
    <row r="75" spans="1:31" x14ac:dyDescent="0.25">
      <c r="A75" t="s">
        <v>5289</v>
      </c>
      <c r="B75" s="5">
        <v>0</v>
      </c>
      <c r="C75" s="5">
        <v>0</v>
      </c>
      <c r="D75" s="5">
        <v>1</v>
      </c>
      <c r="E75" s="5">
        <v>1</v>
      </c>
      <c r="F75" s="5">
        <v>0</v>
      </c>
      <c r="G75" s="5">
        <v>0</v>
      </c>
      <c r="H75" s="5">
        <v>1</v>
      </c>
      <c r="I75" s="5">
        <v>1</v>
      </c>
      <c r="J75" s="5">
        <v>0</v>
      </c>
      <c r="K75" s="5">
        <v>8.3333333333333301E-2</v>
      </c>
      <c r="L75" s="5">
        <v>1</v>
      </c>
      <c r="M75" s="5">
        <v>1</v>
      </c>
      <c r="O75" s="5">
        <v>0</v>
      </c>
      <c r="P75" s="5">
        <v>0</v>
      </c>
      <c r="Q75" s="5">
        <v>0.5</v>
      </c>
      <c r="R75" s="5">
        <v>1</v>
      </c>
      <c r="S75" s="5">
        <v>0</v>
      </c>
      <c r="T75" s="5">
        <v>0</v>
      </c>
      <c r="U75" s="5">
        <v>1</v>
      </c>
      <c r="V75" s="5">
        <v>0.75</v>
      </c>
      <c r="W75" s="5">
        <v>8.3333333333333301E-2</v>
      </c>
      <c r="X75" s="5">
        <v>8.3333333333333301E-2</v>
      </c>
      <c r="Y75" s="5">
        <v>1</v>
      </c>
      <c r="Z75" s="5">
        <v>0.5</v>
      </c>
      <c r="AA75" t="s">
        <v>1887</v>
      </c>
      <c r="AB75" t="s">
        <v>22</v>
      </c>
      <c r="AC75" t="s">
        <v>6</v>
      </c>
      <c r="AD75" s="5">
        <v>-0.68341875118178097</v>
      </c>
      <c r="AE75" t="str">
        <f t="shared" si="1"/>
        <v>YES</v>
      </c>
    </row>
    <row r="76" spans="1:31" x14ac:dyDescent="0.25">
      <c r="A76" t="s">
        <v>5290</v>
      </c>
      <c r="B76" s="5">
        <v>0</v>
      </c>
      <c r="C76" s="5">
        <v>0</v>
      </c>
      <c r="D76" s="5">
        <v>0.5</v>
      </c>
      <c r="E76" s="5">
        <v>0.5</v>
      </c>
      <c r="F76" s="5">
        <v>0.25</v>
      </c>
      <c r="G76" s="5">
        <v>0</v>
      </c>
      <c r="H76" s="5">
        <v>0.5</v>
      </c>
      <c r="I76" s="5">
        <v>0</v>
      </c>
      <c r="J76" s="5">
        <v>0</v>
      </c>
      <c r="K76" s="5">
        <v>0</v>
      </c>
      <c r="L76" s="5">
        <v>0.25</v>
      </c>
      <c r="M76" s="5">
        <v>0.5</v>
      </c>
      <c r="O76" s="5">
        <v>0</v>
      </c>
      <c r="P76" s="5">
        <v>0</v>
      </c>
      <c r="Q76" s="5">
        <v>0</v>
      </c>
      <c r="R76" s="5">
        <v>0.5</v>
      </c>
      <c r="S76" s="5">
        <v>0</v>
      </c>
      <c r="T76" s="5">
        <v>0</v>
      </c>
      <c r="U76" s="5">
        <v>0.5</v>
      </c>
      <c r="V76" s="5">
        <v>0.5</v>
      </c>
      <c r="W76" s="5">
        <v>0</v>
      </c>
      <c r="X76" s="5">
        <v>0</v>
      </c>
      <c r="Y76" s="5">
        <v>0.25</v>
      </c>
      <c r="Z76" s="5">
        <v>0.5</v>
      </c>
      <c r="AA76" t="s">
        <v>1887</v>
      </c>
      <c r="AB76" t="s">
        <v>6</v>
      </c>
      <c r="AC76" t="s">
        <v>6</v>
      </c>
      <c r="AD76" s="5">
        <v>-0.13008613722569801</v>
      </c>
      <c r="AE76" t="str">
        <f t="shared" si="1"/>
        <v>YES</v>
      </c>
    </row>
    <row r="77" spans="1:31" x14ac:dyDescent="0.25">
      <c r="A77" t="s">
        <v>5291</v>
      </c>
      <c r="B77" s="5">
        <v>0</v>
      </c>
      <c r="C77" s="5">
        <v>0</v>
      </c>
      <c r="D77" s="5">
        <v>1</v>
      </c>
      <c r="E77" s="5">
        <v>0.75</v>
      </c>
      <c r="F77" s="5">
        <v>0.25</v>
      </c>
      <c r="G77" s="5">
        <v>0</v>
      </c>
      <c r="H77" s="5">
        <v>1</v>
      </c>
      <c r="I77" s="5">
        <v>1</v>
      </c>
      <c r="J77" s="5">
        <v>0</v>
      </c>
      <c r="K77" s="5">
        <v>0</v>
      </c>
      <c r="L77" s="5">
        <v>1</v>
      </c>
      <c r="M77" s="5">
        <v>0.5</v>
      </c>
      <c r="O77" s="5">
        <v>0</v>
      </c>
      <c r="P77" s="5">
        <v>0</v>
      </c>
      <c r="Q77" s="5">
        <v>0.5</v>
      </c>
      <c r="R77" s="5">
        <v>1</v>
      </c>
      <c r="S77" s="5">
        <v>0</v>
      </c>
      <c r="T77" s="5">
        <v>0</v>
      </c>
      <c r="U77" s="5">
        <v>1</v>
      </c>
      <c r="V77" s="5">
        <v>1</v>
      </c>
      <c r="W77" s="5">
        <v>0</v>
      </c>
      <c r="X77" s="5">
        <v>8.3333333333333301E-2</v>
      </c>
      <c r="Y77" s="5">
        <v>0.5</v>
      </c>
      <c r="Z77" s="5">
        <v>0.75</v>
      </c>
      <c r="AA77" t="s">
        <v>1887</v>
      </c>
      <c r="AB77" t="s">
        <v>2721</v>
      </c>
      <c r="AC77" t="s">
        <v>2721</v>
      </c>
      <c r="AD77" s="5">
        <v>-0.70102881344043999</v>
      </c>
      <c r="AE77" t="str">
        <f t="shared" si="1"/>
        <v>YES</v>
      </c>
    </row>
    <row r="78" spans="1:31" x14ac:dyDescent="0.25">
      <c r="A78" t="s">
        <v>5292</v>
      </c>
      <c r="B78" s="5">
        <v>0.25</v>
      </c>
      <c r="C78" s="5">
        <v>0.25</v>
      </c>
      <c r="D78" s="5">
        <v>0.5</v>
      </c>
      <c r="E78" s="5">
        <v>0.5</v>
      </c>
      <c r="F78" s="5">
        <v>0</v>
      </c>
      <c r="G78" s="5">
        <v>0.25</v>
      </c>
      <c r="H78" s="5">
        <v>0.75</v>
      </c>
      <c r="I78" s="5">
        <v>0.5</v>
      </c>
      <c r="J78" s="5">
        <v>0.41666666666666702</v>
      </c>
      <c r="K78" s="5">
        <v>0.58333333333333304</v>
      </c>
      <c r="L78" s="5">
        <v>0.75</v>
      </c>
      <c r="M78" s="5">
        <v>0.75</v>
      </c>
      <c r="O78" s="5">
        <v>0.25</v>
      </c>
      <c r="P78" s="5">
        <v>0</v>
      </c>
      <c r="Q78" s="5">
        <v>0.5</v>
      </c>
      <c r="R78" s="5">
        <v>0.25</v>
      </c>
      <c r="S78" s="5">
        <v>0.25</v>
      </c>
      <c r="T78" s="5">
        <v>0.25</v>
      </c>
      <c r="U78" s="5">
        <v>0.75</v>
      </c>
      <c r="V78" s="5">
        <v>0.5</v>
      </c>
      <c r="W78" s="5">
        <v>8.3333333333333301E-2</v>
      </c>
      <c r="X78" s="5">
        <v>0.16666666666666699</v>
      </c>
      <c r="Y78" s="5">
        <v>0.5</v>
      </c>
      <c r="Z78" s="5">
        <v>0.25</v>
      </c>
      <c r="AA78" t="s">
        <v>1887</v>
      </c>
      <c r="AB78" t="s">
        <v>6</v>
      </c>
      <c r="AC78" t="s">
        <v>6</v>
      </c>
      <c r="AD78" s="5">
        <v>-0.89708329688128297</v>
      </c>
      <c r="AE78" t="str">
        <f t="shared" si="1"/>
        <v>YES</v>
      </c>
    </row>
    <row r="79" spans="1:31" x14ac:dyDescent="0.25">
      <c r="A79" t="s">
        <v>5293</v>
      </c>
      <c r="B79" s="5">
        <v>0.25</v>
      </c>
      <c r="C79" s="5">
        <v>0</v>
      </c>
      <c r="D79" s="5">
        <v>0</v>
      </c>
      <c r="E79" s="5">
        <v>0</v>
      </c>
      <c r="F79" s="5">
        <v>0.25</v>
      </c>
      <c r="G79" s="5">
        <v>0</v>
      </c>
      <c r="H79" s="5">
        <v>0</v>
      </c>
      <c r="I79" s="5">
        <v>0</v>
      </c>
      <c r="J79" s="5">
        <v>0</v>
      </c>
      <c r="K79" s="5">
        <v>8.3333333333333301E-2</v>
      </c>
      <c r="L79" s="5">
        <v>0.75</v>
      </c>
      <c r="M79" s="5">
        <v>0.5</v>
      </c>
      <c r="O79" s="5">
        <v>0</v>
      </c>
      <c r="P79" s="5">
        <v>0</v>
      </c>
      <c r="Q79" s="5">
        <v>0</v>
      </c>
      <c r="R79" s="5">
        <v>0</v>
      </c>
      <c r="S79" s="5">
        <v>0</v>
      </c>
      <c r="T79" s="5">
        <v>0</v>
      </c>
      <c r="U79" s="5">
        <v>0</v>
      </c>
      <c r="V79" s="5">
        <v>0</v>
      </c>
      <c r="W79" s="5">
        <v>0.16666666666666699</v>
      </c>
      <c r="X79" s="5">
        <v>8.3333333333333301E-2</v>
      </c>
      <c r="Y79" s="5">
        <v>0</v>
      </c>
      <c r="Z79" s="5">
        <v>0</v>
      </c>
      <c r="AA79" t="s">
        <v>1887</v>
      </c>
      <c r="AB79" t="s">
        <v>2721</v>
      </c>
      <c r="AC79" t="s">
        <v>2721</v>
      </c>
      <c r="AD79" s="5">
        <v>-0.48255191054794699</v>
      </c>
      <c r="AE79" t="str">
        <f t="shared" si="1"/>
        <v>YES</v>
      </c>
    </row>
    <row r="80" spans="1:31" x14ac:dyDescent="0.25">
      <c r="A80" t="s">
        <v>5294</v>
      </c>
      <c r="B80" s="5">
        <v>0.5</v>
      </c>
      <c r="C80" s="5">
        <v>0.25</v>
      </c>
      <c r="D80" s="5">
        <v>0.25</v>
      </c>
      <c r="E80" s="5">
        <v>0.25</v>
      </c>
      <c r="F80" s="5">
        <v>0.5</v>
      </c>
      <c r="G80" s="5">
        <v>0.75</v>
      </c>
      <c r="H80" s="5">
        <v>0</v>
      </c>
      <c r="I80" s="5">
        <v>0</v>
      </c>
      <c r="J80" s="5">
        <v>0</v>
      </c>
      <c r="K80" s="5">
        <v>8.3333333333333301E-2</v>
      </c>
      <c r="L80" s="5">
        <v>0</v>
      </c>
      <c r="M80" s="5">
        <v>0</v>
      </c>
      <c r="O80" s="5">
        <v>0</v>
      </c>
      <c r="P80" s="5">
        <v>0.25</v>
      </c>
      <c r="Q80" s="5">
        <v>0.25</v>
      </c>
      <c r="R80" s="5">
        <v>0.5</v>
      </c>
      <c r="S80" s="5">
        <v>0.75</v>
      </c>
      <c r="T80" s="5">
        <v>0.5</v>
      </c>
      <c r="U80" s="5">
        <v>0</v>
      </c>
      <c r="V80" s="5">
        <v>0.25</v>
      </c>
      <c r="W80" s="5">
        <v>0.25</v>
      </c>
      <c r="X80" s="5">
        <v>0.16666666666666699</v>
      </c>
      <c r="Y80" s="5">
        <v>0.25</v>
      </c>
      <c r="Z80" s="5">
        <v>0.25</v>
      </c>
      <c r="AA80" t="s">
        <v>1887</v>
      </c>
      <c r="AB80" t="s">
        <v>2721</v>
      </c>
      <c r="AC80" t="s">
        <v>2721</v>
      </c>
      <c r="AD80" s="5">
        <v>-0.21660612051092601</v>
      </c>
      <c r="AE80" t="str">
        <f t="shared" si="1"/>
        <v>YES</v>
      </c>
    </row>
    <row r="81" spans="1:31" x14ac:dyDescent="0.25">
      <c r="A81" t="s">
        <v>5295</v>
      </c>
      <c r="B81" s="5">
        <v>0</v>
      </c>
      <c r="C81" s="5">
        <v>0</v>
      </c>
      <c r="D81" s="5">
        <v>0.75</v>
      </c>
      <c r="E81" s="5">
        <v>0.75</v>
      </c>
      <c r="F81" s="5">
        <v>0</v>
      </c>
      <c r="G81" s="5">
        <v>0</v>
      </c>
      <c r="H81" s="5">
        <v>0.75</v>
      </c>
      <c r="I81" s="5">
        <v>1</v>
      </c>
      <c r="J81" s="5">
        <v>0</v>
      </c>
      <c r="K81" s="5">
        <v>0</v>
      </c>
      <c r="L81" s="5">
        <v>0.5</v>
      </c>
      <c r="M81" s="5">
        <v>0.5</v>
      </c>
      <c r="O81" s="5">
        <v>0</v>
      </c>
      <c r="P81" s="5">
        <v>0</v>
      </c>
      <c r="Q81" s="5">
        <v>0.5</v>
      </c>
      <c r="R81" s="5">
        <v>0.5</v>
      </c>
      <c r="S81" s="5">
        <v>0</v>
      </c>
      <c r="T81" s="5">
        <v>0</v>
      </c>
      <c r="U81" s="5">
        <v>0.25</v>
      </c>
      <c r="V81" s="5">
        <v>0.5</v>
      </c>
      <c r="W81" s="5">
        <v>0</v>
      </c>
      <c r="X81" s="5">
        <v>0</v>
      </c>
      <c r="Y81" s="5">
        <v>0.5</v>
      </c>
      <c r="Z81" s="5">
        <v>0.5</v>
      </c>
      <c r="AA81" t="s">
        <v>1887</v>
      </c>
      <c r="AB81" t="s">
        <v>6</v>
      </c>
      <c r="AC81" t="s">
        <v>6</v>
      </c>
      <c r="AD81" s="5">
        <v>9.4522861763847499E-2</v>
      </c>
      <c r="AE81" t="str">
        <f t="shared" si="1"/>
        <v>YES</v>
      </c>
    </row>
    <row r="82" spans="1:31" x14ac:dyDescent="0.25">
      <c r="A82" t="s">
        <v>5296</v>
      </c>
      <c r="B82" s="5">
        <v>0</v>
      </c>
      <c r="C82" s="5">
        <v>0</v>
      </c>
      <c r="D82" s="5">
        <v>1</v>
      </c>
      <c r="E82" s="5">
        <v>0.75</v>
      </c>
      <c r="F82" s="5">
        <v>0.25</v>
      </c>
      <c r="G82" s="5">
        <v>0</v>
      </c>
      <c r="H82" s="5">
        <v>1</v>
      </c>
      <c r="I82" s="5">
        <v>1</v>
      </c>
      <c r="J82" s="5">
        <v>8.3333333333333301E-2</v>
      </c>
      <c r="K82" s="5">
        <v>0</v>
      </c>
      <c r="L82" s="5">
        <v>1</v>
      </c>
      <c r="M82" s="5">
        <v>1</v>
      </c>
      <c r="O82" s="5">
        <v>0</v>
      </c>
      <c r="P82" s="5">
        <v>0</v>
      </c>
      <c r="Q82" s="5">
        <v>0.75</v>
      </c>
      <c r="R82" s="5">
        <v>1</v>
      </c>
      <c r="S82" s="5">
        <v>0</v>
      </c>
      <c r="T82" s="5">
        <v>0</v>
      </c>
      <c r="U82" s="5">
        <v>1</v>
      </c>
      <c r="V82" s="5">
        <v>1</v>
      </c>
      <c r="W82" s="5">
        <v>0</v>
      </c>
      <c r="X82" s="5">
        <v>8.3333333333333301E-2</v>
      </c>
      <c r="Y82" s="5">
        <v>1</v>
      </c>
      <c r="Z82" s="5">
        <v>1</v>
      </c>
      <c r="AA82" t="s">
        <v>1887</v>
      </c>
      <c r="AB82" t="s">
        <v>6</v>
      </c>
      <c r="AC82" t="s">
        <v>6</v>
      </c>
      <c r="AD82" s="5">
        <v>-0.60551615220226895</v>
      </c>
      <c r="AE82" t="str">
        <f t="shared" si="1"/>
        <v>YES</v>
      </c>
    </row>
    <row r="83" spans="1:31" x14ac:dyDescent="0.25">
      <c r="A83" t="s">
        <v>5297</v>
      </c>
      <c r="B83" s="5">
        <v>0</v>
      </c>
      <c r="C83" s="5">
        <v>0</v>
      </c>
      <c r="D83" s="5">
        <v>0.25</v>
      </c>
      <c r="E83" s="5">
        <v>0</v>
      </c>
      <c r="F83" s="5">
        <v>0</v>
      </c>
      <c r="G83" s="5">
        <v>0</v>
      </c>
      <c r="H83" s="5">
        <v>0.25</v>
      </c>
      <c r="I83" s="5">
        <v>0</v>
      </c>
      <c r="J83" s="5">
        <v>0</v>
      </c>
      <c r="K83" s="5">
        <v>0</v>
      </c>
      <c r="L83" s="5">
        <v>0</v>
      </c>
      <c r="M83" s="5">
        <v>0</v>
      </c>
      <c r="O83" s="5">
        <v>0</v>
      </c>
      <c r="P83" s="5">
        <v>0</v>
      </c>
      <c r="Q83" s="5">
        <v>0</v>
      </c>
      <c r="R83" s="5">
        <v>0</v>
      </c>
      <c r="S83" s="5">
        <v>0</v>
      </c>
      <c r="T83" s="5">
        <v>0</v>
      </c>
      <c r="U83" s="5">
        <v>0</v>
      </c>
      <c r="V83" s="5">
        <v>0</v>
      </c>
      <c r="W83" s="5">
        <v>0</v>
      </c>
      <c r="X83" s="5">
        <v>0</v>
      </c>
      <c r="Y83" s="5">
        <v>0</v>
      </c>
      <c r="Z83" s="5">
        <v>0</v>
      </c>
      <c r="AA83" t="s">
        <v>2720</v>
      </c>
      <c r="AB83" t="s">
        <v>6</v>
      </c>
      <c r="AC83" t="s">
        <v>2721</v>
      </c>
      <c r="AD83" s="5">
        <v>-2.4422775389736699</v>
      </c>
      <c r="AE83" t="str">
        <f t="shared" si="1"/>
        <v>YES</v>
      </c>
    </row>
    <row r="84" spans="1:31" x14ac:dyDescent="0.25">
      <c r="A84" t="s">
        <v>5298</v>
      </c>
      <c r="B84" s="5">
        <v>0</v>
      </c>
      <c r="C84" s="5">
        <v>0</v>
      </c>
      <c r="D84" s="5">
        <v>1</v>
      </c>
      <c r="E84" s="5">
        <v>1</v>
      </c>
      <c r="F84" s="5">
        <v>0</v>
      </c>
      <c r="G84" s="5">
        <v>0</v>
      </c>
      <c r="H84" s="5">
        <v>1</v>
      </c>
      <c r="I84" s="5">
        <v>1</v>
      </c>
      <c r="J84" s="5">
        <v>0</v>
      </c>
      <c r="K84" s="5">
        <v>0</v>
      </c>
      <c r="L84" s="5">
        <v>1</v>
      </c>
      <c r="M84" s="5">
        <v>1</v>
      </c>
      <c r="O84" s="5">
        <v>0</v>
      </c>
      <c r="P84" s="5">
        <v>0</v>
      </c>
      <c r="Q84" s="5">
        <v>0.75</v>
      </c>
      <c r="R84" s="5">
        <v>1</v>
      </c>
      <c r="S84" s="5">
        <v>0</v>
      </c>
      <c r="T84" s="5">
        <v>0</v>
      </c>
      <c r="U84" s="5">
        <v>1</v>
      </c>
      <c r="V84" s="5">
        <v>1</v>
      </c>
      <c r="W84" s="5">
        <v>0</v>
      </c>
      <c r="X84" s="5">
        <v>8.3333333333333301E-2</v>
      </c>
      <c r="Y84" s="5">
        <v>1</v>
      </c>
      <c r="Z84" s="5">
        <v>1</v>
      </c>
      <c r="AA84" t="s">
        <v>1887</v>
      </c>
      <c r="AB84" t="s">
        <v>6</v>
      </c>
      <c r="AC84" t="s">
        <v>6</v>
      </c>
      <c r="AD84" s="5">
        <v>-0.75116778869493706</v>
      </c>
      <c r="AE84" t="str">
        <f t="shared" si="1"/>
        <v>YES</v>
      </c>
    </row>
    <row r="85" spans="1:31" x14ac:dyDescent="0.25">
      <c r="A85" t="s">
        <v>5299</v>
      </c>
      <c r="B85" s="5">
        <v>0</v>
      </c>
      <c r="C85" s="5">
        <v>0</v>
      </c>
      <c r="D85" s="5">
        <v>0.25</v>
      </c>
      <c r="E85" s="5">
        <v>0</v>
      </c>
      <c r="F85" s="5">
        <v>0</v>
      </c>
      <c r="G85" s="5">
        <v>0</v>
      </c>
      <c r="H85" s="5">
        <v>0.25</v>
      </c>
      <c r="I85" s="5">
        <v>0</v>
      </c>
      <c r="J85" s="5">
        <v>0</v>
      </c>
      <c r="K85" s="5">
        <v>0</v>
      </c>
      <c r="L85" s="5">
        <v>1</v>
      </c>
      <c r="M85" s="5">
        <v>0.5</v>
      </c>
      <c r="O85" s="5">
        <v>0</v>
      </c>
      <c r="P85" s="5">
        <v>0</v>
      </c>
      <c r="Q85" s="5">
        <v>0</v>
      </c>
      <c r="R85" s="5">
        <v>0.25</v>
      </c>
      <c r="S85" s="5">
        <v>0</v>
      </c>
      <c r="T85" s="5">
        <v>0</v>
      </c>
      <c r="U85" s="5">
        <v>0.5</v>
      </c>
      <c r="V85" s="5">
        <v>0.5</v>
      </c>
      <c r="W85" s="5">
        <v>0</v>
      </c>
      <c r="X85" s="5">
        <v>8.3333333333333301E-2</v>
      </c>
      <c r="Y85" s="5">
        <v>0.5</v>
      </c>
      <c r="Z85" s="5">
        <v>0.5</v>
      </c>
      <c r="AA85" t="s">
        <v>1887</v>
      </c>
      <c r="AB85" t="s">
        <v>36</v>
      </c>
      <c r="AC85" t="s">
        <v>6181</v>
      </c>
      <c r="AD85" s="5">
        <v>-0.455866274382421</v>
      </c>
      <c r="AE85" t="str">
        <f t="shared" si="1"/>
        <v>YES</v>
      </c>
    </row>
    <row r="86" spans="1:31" x14ac:dyDescent="0.25">
      <c r="A86" t="s">
        <v>5300</v>
      </c>
      <c r="B86" s="5">
        <v>0</v>
      </c>
      <c r="C86" s="5">
        <v>0</v>
      </c>
      <c r="D86" s="5">
        <v>0</v>
      </c>
      <c r="E86" s="5">
        <v>0</v>
      </c>
      <c r="F86" s="5">
        <v>0.25</v>
      </c>
      <c r="G86" s="5">
        <v>0</v>
      </c>
      <c r="H86" s="5">
        <v>0</v>
      </c>
      <c r="I86" s="5">
        <v>0</v>
      </c>
      <c r="J86" s="5">
        <v>8.3333333333333301E-2</v>
      </c>
      <c r="K86" s="5">
        <v>0.16666666666666699</v>
      </c>
      <c r="L86" s="5">
        <v>0.5</v>
      </c>
      <c r="M86" s="5">
        <v>0.25</v>
      </c>
      <c r="O86" s="5">
        <v>0</v>
      </c>
      <c r="P86" s="5">
        <v>0</v>
      </c>
      <c r="Q86" s="5">
        <v>0</v>
      </c>
      <c r="R86" s="5">
        <v>0</v>
      </c>
      <c r="S86" s="5">
        <v>0</v>
      </c>
      <c r="T86" s="5">
        <v>0</v>
      </c>
      <c r="U86" s="5">
        <v>0</v>
      </c>
      <c r="V86" s="5">
        <v>0</v>
      </c>
      <c r="W86" s="5">
        <v>0.16666666666666699</v>
      </c>
      <c r="X86" s="5">
        <v>8.3333333333333301E-2</v>
      </c>
      <c r="Y86" s="5">
        <v>0</v>
      </c>
      <c r="Z86" s="5">
        <v>0</v>
      </c>
      <c r="AA86" t="s">
        <v>1887</v>
      </c>
      <c r="AB86" t="s">
        <v>6</v>
      </c>
      <c r="AC86" t="s">
        <v>6</v>
      </c>
      <c r="AD86" s="5">
        <v>-0.81866694953324703</v>
      </c>
      <c r="AE86" t="str">
        <f t="shared" si="1"/>
        <v>YES</v>
      </c>
    </row>
    <row r="87" spans="1:31" x14ac:dyDescent="0.25">
      <c r="A87" t="s">
        <v>5301</v>
      </c>
      <c r="B87" s="5">
        <v>0</v>
      </c>
      <c r="C87" s="5">
        <v>0</v>
      </c>
      <c r="D87" s="5">
        <v>0.25</v>
      </c>
      <c r="E87" s="5">
        <v>0.25</v>
      </c>
      <c r="F87" s="5">
        <v>0</v>
      </c>
      <c r="G87" s="5">
        <v>0</v>
      </c>
      <c r="H87" s="5">
        <v>0.5</v>
      </c>
      <c r="I87" s="5">
        <v>0</v>
      </c>
      <c r="J87" s="5">
        <v>8.3333333333333301E-2</v>
      </c>
      <c r="K87" s="5">
        <v>0.16666666666666699</v>
      </c>
      <c r="L87" s="5">
        <v>1</v>
      </c>
      <c r="M87" s="5">
        <v>1</v>
      </c>
      <c r="O87" s="5">
        <v>0</v>
      </c>
      <c r="P87" s="5">
        <v>0</v>
      </c>
      <c r="Q87" s="5">
        <v>0</v>
      </c>
      <c r="R87" s="5">
        <v>0</v>
      </c>
      <c r="S87" s="5">
        <v>0</v>
      </c>
      <c r="T87" s="5">
        <v>0</v>
      </c>
      <c r="U87" s="5">
        <v>0</v>
      </c>
      <c r="V87" s="5">
        <v>0</v>
      </c>
      <c r="W87" s="5">
        <v>0</v>
      </c>
      <c r="X87" s="5">
        <v>8.3333333333333301E-2</v>
      </c>
      <c r="Y87" s="5">
        <v>0</v>
      </c>
      <c r="Z87" s="5">
        <v>0</v>
      </c>
      <c r="AA87" t="s">
        <v>2720</v>
      </c>
      <c r="AB87" t="s">
        <v>6</v>
      </c>
      <c r="AC87" t="s">
        <v>2721</v>
      </c>
      <c r="AD87" s="5">
        <v>-2.4084537845985201</v>
      </c>
      <c r="AE87" t="str">
        <f t="shared" si="1"/>
        <v>YES</v>
      </c>
    </row>
    <row r="88" spans="1:31" x14ac:dyDescent="0.25">
      <c r="A88" t="s">
        <v>5302</v>
      </c>
      <c r="B88" s="5">
        <v>0</v>
      </c>
      <c r="C88" s="5">
        <v>0.5</v>
      </c>
      <c r="D88" s="5">
        <v>0</v>
      </c>
      <c r="E88" s="5">
        <v>0.25</v>
      </c>
      <c r="F88" s="5">
        <v>0.75</v>
      </c>
      <c r="G88" s="5">
        <v>0.5</v>
      </c>
      <c r="H88" s="5">
        <v>0.25</v>
      </c>
      <c r="I88" s="5">
        <v>0.25</v>
      </c>
      <c r="J88" s="5">
        <v>8.3333333333333301E-2</v>
      </c>
      <c r="K88" s="5">
        <v>0</v>
      </c>
      <c r="L88" s="5">
        <v>0</v>
      </c>
      <c r="M88" s="5">
        <v>0</v>
      </c>
      <c r="O88" s="5">
        <v>0</v>
      </c>
      <c r="P88" s="5">
        <v>0</v>
      </c>
      <c r="Q88" s="5">
        <v>0</v>
      </c>
      <c r="R88" s="5">
        <v>0</v>
      </c>
      <c r="S88" s="5">
        <v>0.75</v>
      </c>
      <c r="T88" s="5">
        <v>0.25</v>
      </c>
      <c r="U88" s="5">
        <v>0</v>
      </c>
      <c r="V88" s="5">
        <v>0</v>
      </c>
      <c r="W88" s="5">
        <v>8.3333333333333301E-2</v>
      </c>
      <c r="X88" s="5">
        <v>0</v>
      </c>
      <c r="Y88" s="5">
        <v>0.25</v>
      </c>
      <c r="Z88" s="5">
        <v>0</v>
      </c>
      <c r="AA88" t="s">
        <v>1887</v>
      </c>
      <c r="AB88" t="s">
        <v>22</v>
      </c>
      <c r="AC88" t="s">
        <v>6</v>
      </c>
      <c r="AD88" s="5">
        <v>0.35212869931964302</v>
      </c>
      <c r="AE88" t="str">
        <f t="shared" si="1"/>
        <v>YES</v>
      </c>
    </row>
    <row r="89" spans="1:31" x14ac:dyDescent="0.25">
      <c r="A89" t="s">
        <v>5303</v>
      </c>
      <c r="B89" s="5">
        <v>0</v>
      </c>
      <c r="C89" s="5">
        <v>0</v>
      </c>
      <c r="D89" s="5">
        <v>0.5</v>
      </c>
      <c r="E89" s="5">
        <v>0.5</v>
      </c>
      <c r="F89" s="5">
        <v>0.25</v>
      </c>
      <c r="G89" s="5">
        <v>0</v>
      </c>
      <c r="H89" s="5">
        <v>0.25</v>
      </c>
      <c r="I89" s="5">
        <v>0.5</v>
      </c>
      <c r="J89" s="5">
        <v>0</v>
      </c>
      <c r="K89" s="5">
        <v>0</v>
      </c>
      <c r="L89" s="5">
        <v>0.5</v>
      </c>
      <c r="M89" s="5">
        <v>0.5</v>
      </c>
      <c r="O89" s="5">
        <v>0</v>
      </c>
      <c r="P89" s="5">
        <v>0</v>
      </c>
      <c r="Q89" s="5">
        <v>0.5</v>
      </c>
      <c r="R89" s="5">
        <v>0.5</v>
      </c>
      <c r="S89" s="5">
        <v>0</v>
      </c>
      <c r="T89" s="5">
        <v>0</v>
      </c>
      <c r="U89" s="5">
        <v>0.25</v>
      </c>
      <c r="V89" s="5">
        <v>0.5</v>
      </c>
      <c r="W89" s="5">
        <v>0</v>
      </c>
      <c r="X89" s="5">
        <v>8.3333333333333301E-2</v>
      </c>
      <c r="Y89" s="5">
        <v>0.5</v>
      </c>
      <c r="Z89" s="5">
        <v>0.5</v>
      </c>
      <c r="AA89" t="s">
        <v>1887</v>
      </c>
      <c r="AB89" t="s">
        <v>36</v>
      </c>
      <c r="AC89" t="s">
        <v>6</v>
      </c>
      <c r="AD89" s="5">
        <v>-0.272316570978272</v>
      </c>
      <c r="AE89" t="str">
        <f t="shared" si="1"/>
        <v>YES</v>
      </c>
    </row>
    <row r="90" spans="1:31" x14ac:dyDescent="0.25">
      <c r="A90" t="s">
        <v>5304</v>
      </c>
      <c r="B90" s="5">
        <v>0</v>
      </c>
      <c r="C90" s="5">
        <v>0.25</v>
      </c>
      <c r="D90" s="5">
        <v>0.75</v>
      </c>
      <c r="E90" s="5">
        <v>0.5</v>
      </c>
      <c r="F90" s="5">
        <v>0.25</v>
      </c>
      <c r="G90" s="5">
        <v>0</v>
      </c>
      <c r="H90" s="5">
        <v>0.75</v>
      </c>
      <c r="I90" s="5">
        <v>0</v>
      </c>
      <c r="J90" s="5">
        <v>0</v>
      </c>
      <c r="K90" s="5">
        <v>0</v>
      </c>
      <c r="L90" s="5">
        <v>0.25</v>
      </c>
      <c r="M90" s="5">
        <v>0.25</v>
      </c>
      <c r="O90" s="5">
        <v>0</v>
      </c>
      <c r="P90" s="5">
        <v>0</v>
      </c>
      <c r="Q90" s="5">
        <v>0.5</v>
      </c>
      <c r="R90" s="5">
        <v>0.5</v>
      </c>
      <c r="S90" s="5">
        <v>0.25</v>
      </c>
      <c r="T90" s="5">
        <v>0</v>
      </c>
      <c r="U90" s="5">
        <v>0.75</v>
      </c>
      <c r="V90" s="5">
        <v>1</v>
      </c>
      <c r="W90" s="5">
        <v>0</v>
      </c>
      <c r="X90" s="5">
        <v>0</v>
      </c>
      <c r="Y90" s="5">
        <v>1</v>
      </c>
      <c r="Z90" s="5">
        <v>0.5</v>
      </c>
      <c r="AA90" t="s">
        <v>1887</v>
      </c>
      <c r="AB90" t="s">
        <v>6</v>
      </c>
      <c r="AC90" t="s">
        <v>6</v>
      </c>
      <c r="AD90" s="5">
        <v>-0.406712694790063</v>
      </c>
      <c r="AE90" t="str">
        <f t="shared" si="1"/>
        <v>YES</v>
      </c>
    </row>
    <row r="91" spans="1:31" x14ac:dyDescent="0.25">
      <c r="A91" t="s">
        <v>5305</v>
      </c>
      <c r="B91" s="5">
        <v>0.25</v>
      </c>
      <c r="C91" s="5">
        <v>0.25</v>
      </c>
      <c r="D91" s="5">
        <v>0</v>
      </c>
      <c r="E91" s="5">
        <v>0.25</v>
      </c>
      <c r="F91" s="5">
        <v>0.25</v>
      </c>
      <c r="G91" s="5">
        <v>0.25</v>
      </c>
      <c r="H91" s="5">
        <v>0</v>
      </c>
      <c r="I91" s="5">
        <v>0.25</v>
      </c>
      <c r="J91" s="5">
        <v>8.3333333333333301E-2</v>
      </c>
      <c r="K91" s="5">
        <v>8.3333333333333301E-2</v>
      </c>
      <c r="L91" s="5">
        <v>0.5</v>
      </c>
      <c r="M91" s="5">
        <v>0.5</v>
      </c>
      <c r="O91" s="5">
        <v>0.25</v>
      </c>
      <c r="P91" s="5">
        <v>0</v>
      </c>
      <c r="Q91" s="5">
        <v>0</v>
      </c>
      <c r="R91" s="5">
        <v>0</v>
      </c>
      <c r="S91" s="5">
        <v>0.25</v>
      </c>
      <c r="T91" s="5">
        <v>0.25</v>
      </c>
      <c r="U91" s="5">
        <v>0.25</v>
      </c>
      <c r="V91" s="5">
        <v>0.25</v>
      </c>
      <c r="W91" s="5">
        <v>0.16666666666666699</v>
      </c>
      <c r="X91" s="5">
        <v>8.3333333333333301E-2</v>
      </c>
      <c r="Y91" s="5">
        <v>0.5</v>
      </c>
      <c r="Z91" s="5">
        <v>0.25</v>
      </c>
      <c r="AA91" t="s">
        <v>1887</v>
      </c>
      <c r="AB91" t="s">
        <v>6</v>
      </c>
      <c r="AC91" t="s">
        <v>6</v>
      </c>
      <c r="AD91" s="5">
        <v>-0.92639093900129599</v>
      </c>
      <c r="AE91" t="str">
        <f t="shared" si="1"/>
        <v>YES</v>
      </c>
    </row>
    <row r="92" spans="1:31" x14ac:dyDescent="0.25">
      <c r="A92" t="s">
        <v>5306</v>
      </c>
      <c r="B92" s="5">
        <v>0.75</v>
      </c>
      <c r="C92" s="5">
        <v>0.75</v>
      </c>
      <c r="D92" s="5">
        <v>1</v>
      </c>
      <c r="E92" s="5">
        <v>1</v>
      </c>
      <c r="F92" s="5">
        <v>0.75</v>
      </c>
      <c r="G92" s="5">
        <v>1</v>
      </c>
      <c r="H92" s="5">
        <v>1</v>
      </c>
      <c r="I92" s="5">
        <v>1</v>
      </c>
      <c r="J92" s="5">
        <v>0.75</v>
      </c>
      <c r="K92" s="5">
        <v>0.75</v>
      </c>
      <c r="L92" s="5">
        <v>1</v>
      </c>
      <c r="M92" s="5">
        <v>1</v>
      </c>
      <c r="O92" s="5">
        <v>0.5</v>
      </c>
      <c r="P92" s="5">
        <v>0.25</v>
      </c>
      <c r="Q92" s="5">
        <v>1</v>
      </c>
      <c r="R92" s="5">
        <v>1</v>
      </c>
      <c r="S92" s="5">
        <v>0.75</v>
      </c>
      <c r="T92" s="5">
        <v>1</v>
      </c>
      <c r="U92" s="5">
        <v>1</v>
      </c>
      <c r="V92" s="5">
        <v>1</v>
      </c>
      <c r="W92" s="5">
        <v>0.5</v>
      </c>
      <c r="X92" s="5">
        <v>0.33333333333333298</v>
      </c>
      <c r="Y92" s="5">
        <v>1</v>
      </c>
      <c r="Z92" s="5">
        <v>1</v>
      </c>
      <c r="AA92" t="s">
        <v>1887</v>
      </c>
      <c r="AB92" t="s">
        <v>29</v>
      </c>
      <c r="AC92" t="s">
        <v>6182</v>
      </c>
      <c r="AD92" s="5">
        <v>-0.82895235563590497</v>
      </c>
      <c r="AE92" t="str">
        <f t="shared" si="1"/>
        <v>YES</v>
      </c>
    </row>
    <row r="93" spans="1:31" x14ac:dyDescent="0.25">
      <c r="A93" t="s">
        <v>5307</v>
      </c>
      <c r="B93" s="5">
        <v>0.75</v>
      </c>
      <c r="C93" s="5">
        <v>0.5</v>
      </c>
      <c r="D93" s="5">
        <v>0</v>
      </c>
      <c r="E93" s="5">
        <v>0</v>
      </c>
      <c r="F93" s="5">
        <v>0.75</v>
      </c>
      <c r="G93" s="5">
        <v>0.75</v>
      </c>
      <c r="H93" s="5">
        <v>0.75</v>
      </c>
      <c r="I93" s="5">
        <v>1</v>
      </c>
      <c r="J93" s="5">
        <v>8.3333333333333301E-2</v>
      </c>
      <c r="K93" s="5">
        <v>0.25</v>
      </c>
      <c r="L93" s="5">
        <v>1</v>
      </c>
      <c r="M93" s="5">
        <v>1</v>
      </c>
      <c r="O93" s="5">
        <v>0.25</v>
      </c>
      <c r="P93" s="5">
        <v>0.25</v>
      </c>
      <c r="Q93" s="5">
        <v>0</v>
      </c>
      <c r="R93" s="5">
        <v>0</v>
      </c>
      <c r="S93" s="5">
        <v>1</v>
      </c>
      <c r="T93" s="5">
        <v>1</v>
      </c>
      <c r="U93" s="5">
        <v>0.75</v>
      </c>
      <c r="V93" s="5">
        <v>1</v>
      </c>
      <c r="W93" s="5">
        <v>0.33333333333333298</v>
      </c>
      <c r="X93" s="5">
        <v>0.25</v>
      </c>
      <c r="Y93" s="5">
        <v>0.75</v>
      </c>
      <c r="Z93" s="5">
        <v>0.75</v>
      </c>
      <c r="AA93" t="s">
        <v>2720</v>
      </c>
      <c r="AB93" t="s">
        <v>29</v>
      </c>
      <c r="AC93" t="s">
        <v>2721</v>
      </c>
      <c r="AD93" s="5">
        <v>-2.4706253690352198</v>
      </c>
      <c r="AE93" t="str">
        <f t="shared" si="1"/>
        <v>YES</v>
      </c>
    </row>
    <row r="94" spans="1:31" x14ac:dyDescent="0.25">
      <c r="A94" t="s">
        <v>5308</v>
      </c>
      <c r="B94" s="5">
        <v>0.5</v>
      </c>
      <c r="C94" s="5">
        <v>0.5</v>
      </c>
      <c r="D94" s="5">
        <v>0</v>
      </c>
      <c r="E94" s="5">
        <v>0</v>
      </c>
      <c r="F94" s="5">
        <v>0.75</v>
      </c>
      <c r="G94" s="5">
        <v>0.75</v>
      </c>
      <c r="H94" s="5">
        <v>0.5</v>
      </c>
      <c r="I94" s="5">
        <v>0.5</v>
      </c>
      <c r="J94" s="5">
        <v>0.16666666666666699</v>
      </c>
      <c r="K94" s="5">
        <v>0.25</v>
      </c>
      <c r="L94" s="5">
        <v>1</v>
      </c>
      <c r="M94" s="5">
        <v>1</v>
      </c>
      <c r="O94" s="5">
        <v>0.5</v>
      </c>
      <c r="P94" s="5">
        <v>0.25</v>
      </c>
      <c r="Q94" s="5">
        <v>0</v>
      </c>
      <c r="R94" s="5">
        <v>0</v>
      </c>
      <c r="S94" s="5">
        <v>0.75</v>
      </c>
      <c r="T94" s="5">
        <v>0.75</v>
      </c>
      <c r="U94" s="5">
        <v>0.75</v>
      </c>
      <c r="V94" s="5">
        <v>1</v>
      </c>
      <c r="W94" s="5">
        <v>0.25</v>
      </c>
      <c r="X94" s="5">
        <v>0.33333333333333298</v>
      </c>
      <c r="Y94" s="5">
        <v>0.75</v>
      </c>
      <c r="Z94" s="5">
        <v>0.75</v>
      </c>
      <c r="AA94" t="s">
        <v>1887</v>
      </c>
      <c r="AB94" t="s">
        <v>36</v>
      </c>
      <c r="AC94" t="s">
        <v>6182</v>
      </c>
      <c r="AD94" s="5">
        <v>-1.7775612650569099</v>
      </c>
      <c r="AE94" t="str">
        <f t="shared" si="1"/>
        <v>YES</v>
      </c>
    </row>
    <row r="95" spans="1:31" x14ac:dyDescent="0.25">
      <c r="A95" t="s">
        <v>5309</v>
      </c>
      <c r="B95" s="5">
        <v>0</v>
      </c>
      <c r="C95" s="5">
        <v>0</v>
      </c>
      <c r="D95" s="5">
        <v>0.75</v>
      </c>
      <c r="E95" s="5">
        <v>0.75</v>
      </c>
      <c r="F95" s="5">
        <v>0.25</v>
      </c>
      <c r="G95" s="5">
        <v>0</v>
      </c>
      <c r="H95" s="5">
        <v>0.75</v>
      </c>
      <c r="I95" s="5">
        <v>0.25</v>
      </c>
      <c r="J95" s="5">
        <v>0</v>
      </c>
      <c r="K95" s="5">
        <v>0</v>
      </c>
      <c r="L95" s="5">
        <v>0.5</v>
      </c>
      <c r="M95" s="5">
        <v>0.25</v>
      </c>
      <c r="O95" s="5">
        <v>0</v>
      </c>
      <c r="P95" s="5">
        <v>0</v>
      </c>
      <c r="Q95" s="5">
        <v>0.5</v>
      </c>
      <c r="R95" s="5">
        <v>0.5</v>
      </c>
      <c r="S95" s="5">
        <v>0</v>
      </c>
      <c r="T95" s="5">
        <v>0</v>
      </c>
      <c r="U95" s="5">
        <v>0.75</v>
      </c>
      <c r="V95" s="5">
        <v>0.5</v>
      </c>
      <c r="W95" s="5">
        <v>8.3333333333333301E-2</v>
      </c>
      <c r="X95" s="5">
        <v>8.3333333333333301E-2</v>
      </c>
      <c r="Y95" s="5">
        <v>0.75</v>
      </c>
      <c r="Z95" s="5">
        <v>0</v>
      </c>
      <c r="AA95" t="s">
        <v>1887</v>
      </c>
      <c r="AB95" t="s">
        <v>22</v>
      </c>
      <c r="AC95" t="s">
        <v>6</v>
      </c>
      <c r="AD95" s="5">
        <v>0.20711460254670999</v>
      </c>
      <c r="AE95" t="str">
        <f t="shared" si="1"/>
        <v>YES</v>
      </c>
    </row>
    <row r="96" spans="1:31" x14ac:dyDescent="0.25">
      <c r="A96" t="s">
        <v>5310</v>
      </c>
      <c r="B96" s="5">
        <v>0</v>
      </c>
      <c r="C96" s="5">
        <v>0</v>
      </c>
      <c r="D96" s="5">
        <v>0.25</v>
      </c>
      <c r="E96" s="5">
        <v>0</v>
      </c>
      <c r="F96" s="5">
        <v>0.25</v>
      </c>
      <c r="G96" s="5">
        <v>0</v>
      </c>
      <c r="H96" s="5">
        <v>0</v>
      </c>
      <c r="I96" s="5">
        <v>0</v>
      </c>
      <c r="J96" s="5">
        <v>0</v>
      </c>
      <c r="K96" s="5">
        <v>0</v>
      </c>
      <c r="L96" s="5">
        <v>0.25</v>
      </c>
      <c r="M96" s="5">
        <v>0</v>
      </c>
      <c r="O96" s="5">
        <v>0</v>
      </c>
      <c r="P96" s="5">
        <v>0</v>
      </c>
      <c r="Q96" s="5">
        <v>0.25</v>
      </c>
      <c r="R96" s="5">
        <v>0.25</v>
      </c>
      <c r="S96" s="5">
        <v>0.25</v>
      </c>
      <c r="T96" s="5">
        <v>0</v>
      </c>
      <c r="U96" s="5">
        <v>0</v>
      </c>
      <c r="V96" s="5">
        <v>0.25</v>
      </c>
      <c r="W96" s="5">
        <v>8.3333333333333301E-2</v>
      </c>
      <c r="X96" s="5">
        <v>0</v>
      </c>
      <c r="Y96" s="5">
        <v>0</v>
      </c>
      <c r="Z96" s="5">
        <v>0.5</v>
      </c>
      <c r="AA96" t="s">
        <v>1887</v>
      </c>
      <c r="AB96" t="s">
        <v>6</v>
      </c>
      <c r="AC96" t="s">
        <v>6</v>
      </c>
      <c r="AD96" s="5">
        <v>0.42032480288441798</v>
      </c>
      <c r="AE96" t="str">
        <f t="shared" si="1"/>
        <v>YES</v>
      </c>
    </row>
    <row r="97" spans="1:31" x14ac:dyDescent="0.25">
      <c r="A97" t="s">
        <v>5311</v>
      </c>
      <c r="B97" s="5">
        <v>0.25</v>
      </c>
      <c r="C97" s="5">
        <v>0.5</v>
      </c>
      <c r="D97" s="5">
        <v>0</v>
      </c>
      <c r="E97" s="5">
        <v>0.25</v>
      </c>
      <c r="F97" s="5">
        <v>0</v>
      </c>
      <c r="G97" s="5">
        <v>0.25</v>
      </c>
      <c r="H97" s="5">
        <v>0</v>
      </c>
      <c r="I97" s="5">
        <v>0</v>
      </c>
      <c r="J97" s="5">
        <v>0</v>
      </c>
      <c r="K97" s="5">
        <v>0</v>
      </c>
      <c r="L97" s="5">
        <v>0</v>
      </c>
      <c r="M97" s="5">
        <v>0</v>
      </c>
      <c r="O97" s="5">
        <v>0</v>
      </c>
      <c r="P97" s="5">
        <v>0.25</v>
      </c>
      <c r="Q97" s="5">
        <v>0</v>
      </c>
      <c r="R97" s="5">
        <v>0</v>
      </c>
      <c r="S97" s="5">
        <v>0.25</v>
      </c>
      <c r="T97" s="5">
        <v>0</v>
      </c>
      <c r="U97" s="5">
        <v>0</v>
      </c>
      <c r="V97" s="5">
        <v>0</v>
      </c>
      <c r="W97" s="5">
        <v>8.3333333333333301E-2</v>
      </c>
      <c r="X97" s="5">
        <v>8.3333333333333301E-2</v>
      </c>
      <c r="Y97" s="5">
        <v>0</v>
      </c>
      <c r="Z97" s="5">
        <v>0</v>
      </c>
      <c r="AA97" t="s">
        <v>1887</v>
      </c>
      <c r="AB97" t="s">
        <v>6</v>
      </c>
      <c r="AC97" t="s">
        <v>6</v>
      </c>
      <c r="AD97" s="5">
        <v>-0.88794616452720398</v>
      </c>
      <c r="AE97" t="str">
        <f t="shared" si="1"/>
        <v>YES</v>
      </c>
    </row>
    <row r="98" spans="1:31" x14ac:dyDescent="0.25">
      <c r="A98" t="s">
        <v>5312</v>
      </c>
      <c r="B98" s="5">
        <v>0.25</v>
      </c>
      <c r="C98" s="5">
        <v>0.5</v>
      </c>
      <c r="D98" s="5">
        <v>0</v>
      </c>
      <c r="E98" s="5">
        <v>0</v>
      </c>
      <c r="F98" s="5">
        <v>0.25</v>
      </c>
      <c r="G98" s="5">
        <v>0.25</v>
      </c>
      <c r="H98" s="5">
        <v>0</v>
      </c>
      <c r="I98" s="5">
        <v>0</v>
      </c>
      <c r="J98" s="5">
        <v>0</v>
      </c>
      <c r="K98" s="5">
        <v>0</v>
      </c>
      <c r="L98" s="5">
        <v>0</v>
      </c>
      <c r="M98" s="5">
        <v>0</v>
      </c>
      <c r="O98" s="5">
        <v>0.25</v>
      </c>
      <c r="P98" s="5">
        <v>0.25</v>
      </c>
      <c r="Q98" s="5">
        <v>0</v>
      </c>
      <c r="R98" s="5">
        <v>0</v>
      </c>
      <c r="S98" s="5">
        <v>0.5</v>
      </c>
      <c r="T98" s="5">
        <v>0</v>
      </c>
      <c r="U98" s="5">
        <v>0</v>
      </c>
      <c r="V98" s="5">
        <v>0</v>
      </c>
      <c r="W98" s="5">
        <v>8.3333333333333301E-2</v>
      </c>
      <c r="X98" s="5">
        <v>8.3333333333333301E-2</v>
      </c>
      <c r="Y98" s="5">
        <v>0</v>
      </c>
      <c r="Z98" s="5">
        <v>0</v>
      </c>
      <c r="AA98" t="s">
        <v>1887</v>
      </c>
      <c r="AB98" t="s">
        <v>22</v>
      </c>
      <c r="AC98" t="s">
        <v>6</v>
      </c>
      <c r="AD98" s="5">
        <v>-1.09003049964738</v>
      </c>
      <c r="AE98" t="str">
        <f t="shared" si="1"/>
        <v>YES</v>
      </c>
    </row>
    <row r="99" spans="1:31" x14ac:dyDescent="0.25">
      <c r="A99" t="s">
        <v>5313</v>
      </c>
      <c r="B99" s="5">
        <v>0.5</v>
      </c>
      <c r="C99" s="5">
        <v>0.25</v>
      </c>
      <c r="D99" s="5">
        <v>0.5</v>
      </c>
      <c r="E99" s="5">
        <v>0</v>
      </c>
      <c r="F99" s="5">
        <v>0.75</v>
      </c>
      <c r="G99" s="5">
        <v>0.5</v>
      </c>
      <c r="H99" s="5">
        <v>0.25</v>
      </c>
      <c r="I99" s="5">
        <v>0</v>
      </c>
      <c r="J99" s="5">
        <v>0.25</v>
      </c>
      <c r="K99" s="5">
        <v>0.25</v>
      </c>
      <c r="L99" s="5">
        <v>0.25</v>
      </c>
      <c r="M99" s="5">
        <v>0.25</v>
      </c>
      <c r="O99" s="5">
        <v>0.5</v>
      </c>
      <c r="P99" s="5">
        <v>0.5</v>
      </c>
      <c r="Q99" s="5">
        <v>0.5</v>
      </c>
      <c r="R99" s="5">
        <v>0.25</v>
      </c>
      <c r="S99" s="5">
        <v>0.75</v>
      </c>
      <c r="T99" s="5">
        <v>0.25</v>
      </c>
      <c r="U99" s="5">
        <v>0.25</v>
      </c>
      <c r="V99" s="5">
        <v>0.25</v>
      </c>
      <c r="W99" s="5">
        <v>0.25</v>
      </c>
      <c r="X99" s="5">
        <v>0.33333333333333298</v>
      </c>
      <c r="Y99" s="5">
        <v>0</v>
      </c>
      <c r="Z99" s="5">
        <v>0.25</v>
      </c>
      <c r="AA99" t="s">
        <v>1887</v>
      </c>
      <c r="AB99" t="s">
        <v>6</v>
      </c>
      <c r="AC99" t="s">
        <v>6</v>
      </c>
      <c r="AD99" s="5">
        <v>-0.205792479813555</v>
      </c>
      <c r="AE99" t="str">
        <f t="shared" si="1"/>
        <v>YES</v>
      </c>
    </row>
    <row r="100" spans="1:31" x14ac:dyDescent="0.25">
      <c r="A100" t="s">
        <v>5314</v>
      </c>
      <c r="B100" s="5">
        <v>0</v>
      </c>
      <c r="C100" s="5">
        <v>0</v>
      </c>
      <c r="D100" s="5">
        <v>0.5</v>
      </c>
      <c r="E100" s="5">
        <v>0</v>
      </c>
      <c r="F100" s="5">
        <v>0.25</v>
      </c>
      <c r="G100" s="5">
        <v>0.25</v>
      </c>
      <c r="H100" s="5">
        <v>0.75</v>
      </c>
      <c r="I100" s="5">
        <v>1</v>
      </c>
      <c r="J100" s="5">
        <v>0</v>
      </c>
      <c r="K100" s="5">
        <v>8.3333333333333301E-2</v>
      </c>
      <c r="L100" s="5">
        <v>1</v>
      </c>
      <c r="M100" s="5">
        <v>1</v>
      </c>
      <c r="O100" s="5">
        <v>0</v>
      </c>
      <c r="P100" s="5">
        <v>0</v>
      </c>
      <c r="Q100" s="5">
        <v>0</v>
      </c>
      <c r="R100" s="5">
        <v>0</v>
      </c>
      <c r="S100" s="5">
        <v>0.75</v>
      </c>
      <c r="T100" s="5">
        <v>0.25</v>
      </c>
      <c r="U100" s="5">
        <v>0.75</v>
      </c>
      <c r="V100" s="5">
        <v>1</v>
      </c>
      <c r="W100" s="5">
        <v>0.33333333333333298</v>
      </c>
      <c r="X100" s="5">
        <v>0.16666666666666699</v>
      </c>
      <c r="Y100" s="5">
        <v>1</v>
      </c>
      <c r="Z100" s="5">
        <v>0.75</v>
      </c>
      <c r="AA100" t="s">
        <v>2720</v>
      </c>
      <c r="AB100" t="s">
        <v>36</v>
      </c>
      <c r="AC100" t="s">
        <v>2721</v>
      </c>
      <c r="AD100" s="5">
        <v>-2.4576617608848399</v>
      </c>
      <c r="AE100" t="str">
        <f t="shared" si="1"/>
        <v>YES</v>
      </c>
    </row>
    <row r="101" spans="1:31" x14ac:dyDescent="0.25">
      <c r="A101" t="s">
        <v>5315</v>
      </c>
      <c r="B101" s="5">
        <v>0</v>
      </c>
      <c r="C101" s="5">
        <v>0</v>
      </c>
      <c r="D101" s="5">
        <v>1</v>
      </c>
      <c r="E101" s="5">
        <v>1</v>
      </c>
      <c r="F101" s="5">
        <v>0</v>
      </c>
      <c r="G101" s="5">
        <v>0</v>
      </c>
      <c r="H101" s="5">
        <v>1</v>
      </c>
      <c r="I101" s="5">
        <v>1</v>
      </c>
      <c r="J101" s="5">
        <v>0</v>
      </c>
      <c r="K101" s="5">
        <v>0.16666666666666699</v>
      </c>
      <c r="L101" s="5">
        <v>1</v>
      </c>
      <c r="M101" s="5">
        <v>1</v>
      </c>
      <c r="O101" s="5">
        <v>0</v>
      </c>
      <c r="P101" s="5">
        <v>0</v>
      </c>
      <c r="Q101" s="5">
        <v>0.75</v>
      </c>
      <c r="R101" s="5">
        <v>1</v>
      </c>
      <c r="S101" s="5">
        <v>0</v>
      </c>
      <c r="T101" s="5">
        <v>0</v>
      </c>
      <c r="U101" s="5">
        <v>1</v>
      </c>
      <c r="V101" s="5">
        <v>1</v>
      </c>
      <c r="W101" s="5">
        <v>0</v>
      </c>
      <c r="X101" s="5">
        <v>8.3333333333333301E-2</v>
      </c>
      <c r="Y101" s="5">
        <v>1</v>
      </c>
      <c r="Z101" s="5">
        <v>0.75</v>
      </c>
      <c r="AA101" t="s">
        <v>2720</v>
      </c>
      <c r="AB101" t="s">
        <v>29</v>
      </c>
      <c r="AC101" t="s">
        <v>2721</v>
      </c>
      <c r="AD101" s="5">
        <v>-2.4200665732632398</v>
      </c>
      <c r="AE101" t="str">
        <f t="shared" si="1"/>
        <v>YES</v>
      </c>
    </row>
    <row r="102" spans="1:31" x14ac:dyDescent="0.25">
      <c r="A102" t="s">
        <v>5316</v>
      </c>
      <c r="B102" s="5">
        <v>0.25</v>
      </c>
      <c r="C102" s="5">
        <v>0.25</v>
      </c>
      <c r="D102" s="5">
        <v>1</v>
      </c>
      <c r="E102" s="5">
        <v>1</v>
      </c>
      <c r="F102" s="5">
        <v>0</v>
      </c>
      <c r="G102" s="5">
        <v>0.25</v>
      </c>
      <c r="H102" s="5">
        <v>1</v>
      </c>
      <c r="I102" s="5">
        <v>1</v>
      </c>
      <c r="J102" s="5">
        <v>8.3333333333333301E-2</v>
      </c>
      <c r="K102" s="5">
        <v>0.16666666666666699</v>
      </c>
      <c r="L102" s="5">
        <v>1</v>
      </c>
      <c r="M102" s="5">
        <v>1</v>
      </c>
      <c r="O102" s="5">
        <v>0.25</v>
      </c>
      <c r="P102" s="5">
        <v>0</v>
      </c>
      <c r="Q102" s="5">
        <v>0.75</v>
      </c>
      <c r="R102" s="5">
        <v>1</v>
      </c>
      <c r="S102" s="5">
        <v>0</v>
      </c>
      <c r="T102" s="5">
        <v>0</v>
      </c>
      <c r="U102" s="5">
        <v>0.75</v>
      </c>
      <c r="V102" s="5">
        <v>1</v>
      </c>
      <c r="W102" s="5">
        <v>0</v>
      </c>
      <c r="X102" s="5">
        <v>8.3333333333333301E-2</v>
      </c>
      <c r="Y102" s="5">
        <v>1</v>
      </c>
      <c r="Z102" s="5">
        <v>0.75</v>
      </c>
      <c r="AA102" t="s">
        <v>2720</v>
      </c>
      <c r="AB102" t="s">
        <v>29</v>
      </c>
      <c r="AC102" t="s">
        <v>2721</v>
      </c>
      <c r="AD102" s="5">
        <v>-2.4318005767651298</v>
      </c>
      <c r="AE102" t="str">
        <f t="shared" si="1"/>
        <v>YES</v>
      </c>
    </row>
    <row r="103" spans="1:31" x14ac:dyDescent="0.25">
      <c r="A103" t="s">
        <v>5317</v>
      </c>
      <c r="B103" s="5">
        <v>0.25</v>
      </c>
      <c r="C103" s="5">
        <v>0</v>
      </c>
      <c r="D103" s="5">
        <v>0.75</v>
      </c>
      <c r="E103" s="5">
        <v>0.75</v>
      </c>
      <c r="F103" s="5">
        <v>0</v>
      </c>
      <c r="G103" s="5">
        <v>0.25</v>
      </c>
      <c r="H103" s="5">
        <v>0.5</v>
      </c>
      <c r="I103" s="5">
        <v>0.5</v>
      </c>
      <c r="J103" s="5">
        <v>0</v>
      </c>
      <c r="K103" s="5">
        <v>0.33333333333333298</v>
      </c>
      <c r="L103" s="5">
        <v>1</v>
      </c>
      <c r="M103" s="5">
        <v>1</v>
      </c>
      <c r="O103" s="5">
        <v>0</v>
      </c>
      <c r="P103" s="5">
        <v>0</v>
      </c>
      <c r="Q103" s="5">
        <v>0.5</v>
      </c>
      <c r="R103" s="5">
        <v>0.75</v>
      </c>
      <c r="S103" s="5">
        <v>0</v>
      </c>
      <c r="T103" s="5">
        <v>0.25</v>
      </c>
      <c r="U103" s="5">
        <v>0.5</v>
      </c>
      <c r="V103" s="5">
        <v>1</v>
      </c>
      <c r="W103" s="5">
        <v>8.3333333333333301E-2</v>
      </c>
      <c r="X103" s="5">
        <v>8.3333333333333301E-2</v>
      </c>
      <c r="Y103" s="5">
        <v>0.75</v>
      </c>
      <c r="Z103" s="5">
        <v>1</v>
      </c>
      <c r="AA103" t="s">
        <v>1887</v>
      </c>
      <c r="AB103" t="s">
        <v>29</v>
      </c>
      <c r="AC103" t="s">
        <v>6182</v>
      </c>
      <c r="AD103" s="5">
        <v>-0.77863100642956995</v>
      </c>
      <c r="AE103" t="str">
        <f t="shared" si="1"/>
        <v>YES</v>
      </c>
    </row>
    <row r="104" spans="1:31" x14ac:dyDescent="0.25">
      <c r="A104" t="s">
        <v>5318</v>
      </c>
      <c r="B104" s="5">
        <v>0.25</v>
      </c>
      <c r="C104" s="5">
        <v>0</v>
      </c>
      <c r="D104" s="5">
        <v>0</v>
      </c>
      <c r="E104" s="5">
        <v>0</v>
      </c>
      <c r="F104" s="5">
        <v>0.5</v>
      </c>
      <c r="G104" s="5">
        <v>0.25</v>
      </c>
      <c r="H104" s="5">
        <v>0</v>
      </c>
      <c r="I104" s="5">
        <v>0</v>
      </c>
      <c r="J104" s="5">
        <v>8.3333333333333301E-2</v>
      </c>
      <c r="K104" s="5">
        <v>0.16666666666666699</v>
      </c>
      <c r="L104" s="5">
        <v>0.5</v>
      </c>
      <c r="M104" s="5">
        <v>0.25</v>
      </c>
      <c r="O104" s="5">
        <v>0</v>
      </c>
      <c r="P104" s="5">
        <v>0</v>
      </c>
      <c r="Q104" s="5">
        <v>0</v>
      </c>
      <c r="R104" s="5">
        <v>0</v>
      </c>
      <c r="S104" s="5">
        <v>0</v>
      </c>
      <c r="T104" s="5">
        <v>0.25</v>
      </c>
      <c r="U104" s="5">
        <v>0</v>
      </c>
      <c r="V104" s="5">
        <v>0</v>
      </c>
      <c r="W104" s="5">
        <v>8.3333333333333301E-2</v>
      </c>
      <c r="X104" s="5">
        <v>8.3333333333333301E-2</v>
      </c>
      <c r="Y104" s="5">
        <v>0</v>
      </c>
      <c r="Z104" s="5">
        <v>0</v>
      </c>
      <c r="AA104" t="s">
        <v>1887</v>
      </c>
      <c r="AB104" t="s">
        <v>6</v>
      </c>
      <c r="AC104" t="s">
        <v>6</v>
      </c>
      <c r="AD104" s="5">
        <v>-0.52414790877038098</v>
      </c>
      <c r="AE104" t="str">
        <f t="shared" si="1"/>
        <v>YES</v>
      </c>
    </row>
    <row r="105" spans="1:31" x14ac:dyDescent="0.25">
      <c r="A105" t="s">
        <v>5319</v>
      </c>
      <c r="B105" s="5">
        <v>0.25</v>
      </c>
      <c r="C105" s="5">
        <v>0</v>
      </c>
      <c r="D105" s="5">
        <v>1</v>
      </c>
      <c r="E105" s="5">
        <v>0.5</v>
      </c>
      <c r="F105" s="5">
        <v>0</v>
      </c>
      <c r="G105" s="5">
        <v>0</v>
      </c>
      <c r="H105" s="5">
        <v>1</v>
      </c>
      <c r="I105" s="5">
        <v>1</v>
      </c>
      <c r="J105" s="5">
        <v>0.16666666666666699</v>
      </c>
      <c r="K105" s="5">
        <v>0.16666666666666699</v>
      </c>
      <c r="L105" s="5">
        <v>1</v>
      </c>
      <c r="M105" s="5">
        <v>0.75</v>
      </c>
      <c r="O105" s="5">
        <v>0</v>
      </c>
      <c r="P105" s="5">
        <v>0</v>
      </c>
      <c r="Q105" s="5">
        <v>0.25</v>
      </c>
      <c r="R105" s="5">
        <v>0.5</v>
      </c>
      <c r="S105" s="5">
        <v>0</v>
      </c>
      <c r="T105" s="5">
        <v>0</v>
      </c>
      <c r="U105" s="5">
        <v>1</v>
      </c>
      <c r="V105" s="5">
        <v>1</v>
      </c>
      <c r="W105" s="5">
        <v>0.33333333333333298</v>
      </c>
      <c r="X105" s="5">
        <v>8.3333333333333301E-2</v>
      </c>
      <c r="Y105" s="5">
        <v>1</v>
      </c>
      <c r="Z105" s="5">
        <v>1</v>
      </c>
      <c r="AA105" t="s">
        <v>2720</v>
      </c>
      <c r="AB105" t="s">
        <v>36</v>
      </c>
      <c r="AC105" t="s">
        <v>2721</v>
      </c>
      <c r="AD105" s="5">
        <v>-0.52517203467545204</v>
      </c>
      <c r="AE105" t="str">
        <f t="shared" si="1"/>
        <v>YES</v>
      </c>
    </row>
    <row r="106" spans="1:31" x14ac:dyDescent="0.25">
      <c r="A106" t="s">
        <v>5320</v>
      </c>
      <c r="B106" s="5">
        <v>0.5</v>
      </c>
      <c r="C106" s="5">
        <v>0.5</v>
      </c>
      <c r="D106" s="5">
        <v>0.25</v>
      </c>
      <c r="E106" s="5">
        <v>0.25</v>
      </c>
      <c r="F106" s="5">
        <v>0.75</v>
      </c>
      <c r="G106" s="5">
        <v>0.75</v>
      </c>
      <c r="H106" s="5">
        <v>0</v>
      </c>
      <c r="I106" s="5">
        <v>0</v>
      </c>
      <c r="J106" s="5">
        <v>0.16666666666666699</v>
      </c>
      <c r="K106" s="5">
        <v>0.16666666666666699</v>
      </c>
      <c r="L106" s="5">
        <v>0</v>
      </c>
      <c r="M106" s="5">
        <v>0</v>
      </c>
      <c r="O106" s="5">
        <v>0.5</v>
      </c>
      <c r="P106" s="5">
        <v>0</v>
      </c>
      <c r="Q106" s="5">
        <v>0.25</v>
      </c>
      <c r="R106" s="5">
        <v>0</v>
      </c>
      <c r="S106" s="5">
        <v>1</v>
      </c>
      <c r="T106" s="5">
        <v>0.75</v>
      </c>
      <c r="U106" s="5">
        <v>0</v>
      </c>
      <c r="V106" s="5">
        <v>0</v>
      </c>
      <c r="W106" s="5">
        <v>0.33333333333333298</v>
      </c>
      <c r="X106" s="5">
        <v>0.16666666666666699</v>
      </c>
      <c r="Y106" s="5">
        <v>0.25</v>
      </c>
      <c r="Z106" s="5">
        <v>0.25</v>
      </c>
      <c r="AA106" t="s">
        <v>1887</v>
      </c>
      <c r="AB106" t="s">
        <v>6</v>
      </c>
      <c r="AC106" t="s">
        <v>6</v>
      </c>
      <c r="AD106" s="5">
        <v>-0.51827294789705403</v>
      </c>
      <c r="AE106" t="str">
        <f t="shared" si="1"/>
        <v>YES</v>
      </c>
    </row>
    <row r="107" spans="1:31" x14ac:dyDescent="0.25">
      <c r="A107" t="s">
        <v>5321</v>
      </c>
      <c r="B107" s="5">
        <v>0.25</v>
      </c>
      <c r="C107" s="5">
        <v>0</v>
      </c>
      <c r="D107" s="5">
        <v>0</v>
      </c>
      <c r="E107" s="5">
        <v>0</v>
      </c>
      <c r="F107" s="5">
        <v>0</v>
      </c>
      <c r="G107" s="5">
        <v>0.25</v>
      </c>
      <c r="H107" s="5">
        <v>0</v>
      </c>
      <c r="I107" s="5">
        <v>0</v>
      </c>
      <c r="J107" s="5">
        <v>0</v>
      </c>
      <c r="K107" s="5">
        <v>0.16666666666666699</v>
      </c>
      <c r="L107" s="5">
        <v>0.25</v>
      </c>
      <c r="M107" s="5">
        <v>0.5</v>
      </c>
      <c r="O107" s="5">
        <v>0</v>
      </c>
      <c r="P107" s="5">
        <v>0</v>
      </c>
      <c r="Q107" s="5">
        <v>0</v>
      </c>
      <c r="R107" s="5">
        <v>0</v>
      </c>
      <c r="S107" s="5">
        <v>0.25</v>
      </c>
      <c r="T107" s="5">
        <v>0</v>
      </c>
      <c r="U107" s="5">
        <v>0</v>
      </c>
      <c r="V107" s="5">
        <v>0</v>
      </c>
      <c r="W107" s="5">
        <v>0</v>
      </c>
      <c r="X107" s="5">
        <v>8.3333333333333301E-2</v>
      </c>
      <c r="Y107" s="5">
        <v>0.5</v>
      </c>
      <c r="Z107" s="5">
        <v>0.25</v>
      </c>
      <c r="AA107" t="s">
        <v>1887</v>
      </c>
      <c r="AB107" t="s">
        <v>2721</v>
      </c>
      <c r="AC107" t="s">
        <v>2721</v>
      </c>
      <c r="AD107" s="5">
        <v>-0.76618880462539196</v>
      </c>
      <c r="AE107" t="str">
        <f t="shared" si="1"/>
        <v>YES</v>
      </c>
    </row>
    <row r="108" spans="1:31" x14ac:dyDescent="0.25">
      <c r="A108" t="s">
        <v>5322</v>
      </c>
      <c r="B108" s="5">
        <v>0.25</v>
      </c>
      <c r="C108" s="5">
        <v>0.25</v>
      </c>
      <c r="D108" s="5">
        <v>1</v>
      </c>
      <c r="E108" s="5">
        <v>1</v>
      </c>
      <c r="F108" s="5">
        <v>0</v>
      </c>
      <c r="G108" s="5">
        <v>0</v>
      </c>
      <c r="H108" s="5">
        <v>1</v>
      </c>
      <c r="I108" s="5">
        <v>1</v>
      </c>
      <c r="J108" s="5">
        <v>0.5</v>
      </c>
      <c r="K108" s="5">
        <v>0.25</v>
      </c>
      <c r="L108" s="5">
        <v>1</v>
      </c>
      <c r="M108" s="5">
        <v>1</v>
      </c>
      <c r="O108" s="5">
        <v>0</v>
      </c>
      <c r="P108" s="5">
        <v>0</v>
      </c>
      <c r="Q108" s="5">
        <v>0.75</v>
      </c>
      <c r="R108" s="5">
        <v>1</v>
      </c>
      <c r="S108" s="5">
        <v>0</v>
      </c>
      <c r="T108" s="5">
        <v>0</v>
      </c>
      <c r="U108" s="5">
        <v>1</v>
      </c>
      <c r="V108" s="5">
        <v>1</v>
      </c>
      <c r="W108" s="5">
        <v>0</v>
      </c>
      <c r="X108" s="5">
        <v>8.3333333333333301E-2</v>
      </c>
      <c r="Y108" s="5">
        <v>1</v>
      </c>
      <c r="Z108" s="5">
        <v>1</v>
      </c>
      <c r="AA108" t="s">
        <v>1887</v>
      </c>
      <c r="AB108" t="s">
        <v>6</v>
      </c>
      <c r="AC108" t="s">
        <v>6</v>
      </c>
      <c r="AD108" s="5">
        <v>-1.0923800668943899</v>
      </c>
      <c r="AE108" t="str">
        <f t="shared" si="1"/>
        <v>YES</v>
      </c>
    </row>
    <row r="109" spans="1:31" x14ac:dyDescent="0.25">
      <c r="A109" t="s">
        <v>5323</v>
      </c>
      <c r="B109" s="5">
        <v>1</v>
      </c>
      <c r="C109" s="5">
        <v>1</v>
      </c>
      <c r="D109" s="5">
        <v>1</v>
      </c>
      <c r="E109" s="5">
        <v>0.75</v>
      </c>
      <c r="F109" s="5">
        <v>1</v>
      </c>
      <c r="G109" s="5">
        <v>1</v>
      </c>
      <c r="H109" s="5">
        <v>1</v>
      </c>
      <c r="I109" s="5">
        <v>1</v>
      </c>
      <c r="J109" s="5">
        <v>1</v>
      </c>
      <c r="K109" s="5">
        <v>1</v>
      </c>
      <c r="L109" s="5">
        <v>1</v>
      </c>
      <c r="M109" s="5">
        <v>1</v>
      </c>
      <c r="O109" s="5">
        <v>1</v>
      </c>
      <c r="P109" s="5">
        <v>0.75</v>
      </c>
      <c r="Q109" s="5">
        <v>0.5</v>
      </c>
      <c r="R109" s="5">
        <v>0.75</v>
      </c>
      <c r="S109" s="5">
        <v>1</v>
      </c>
      <c r="T109" s="5">
        <v>1</v>
      </c>
      <c r="U109" s="5">
        <v>1</v>
      </c>
      <c r="V109" s="5">
        <v>0.75</v>
      </c>
      <c r="W109" s="5">
        <v>1</v>
      </c>
      <c r="X109" s="5">
        <v>0.66666666666666696</v>
      </c>
      <c r="Y109" s="5">
        <v>1</v>
      </c>
      <c r="Z109" s="5">
        <v>0.75</v>
      </c>
      <c r="AA109" t="s">
        <v>2720</v>
      </c>
      <c r="AB109" t="s">
        <v>2721</v>
      </c>
      <c r="AC109" t="s">
        <v>2721</v>
      </c>
      <c r="AD109" s="5">
        <v>-2.4625077739630798</v>
      </c>
      <c r="AE109" t="str">
        <f t="shared" si="1"/>
        <v>YES</v>
      </c>
    </row>
    <row r="110" spans="1:31" x14ac:dyDescent="0.25">
      <c r="A110" t="s">
        <v>5324</v>
      </c>
      <c r="B110" s="5">
        <v>0.75</v>
      </c>
      <c r="C110" s="5">
        <v>0.5</v>
      </c>
      <c r="D110" s="5">
        <v>1</v>
      </c>
      <c r="E110" s="5">
        <v>1</v>
      </c>
      <c r="F110" s="5">
        <v>1</v>
      </c>
      <c r="G110" s="5">
        <v>1</v>
      </c>
      <c r="H110" s="5">
        <v>1</v>
      </c>
      <c r="I110" s="5">
        <v>1</v>
      </c>
      <c r="J110" s="5">
        <v>0.58333333333333304</v>
      </c>
      <c r="K110" s="5">
        <v>0.58333333333333304</v>
      </c>
      <c r="L110" s="5">
        <v>1</v>
      </c>
      <c r="M110" s="5">
        <v>1</v>
      </c>
      <c r="O110" s="5">
        <v>0.25</v>
      </c>
      <c r="P110" s="5">
        <v>0.25</v>
      </c>
      <c r="Q110" s="5">
        <v>1</v>
      </c>
      <c r="R110" s="5">
        <v>1</v>
      </c>
      <c r="S110" s="5">
        <v>1</v>
      </c>
      <c r="T110" s="5">
        <v>0.75</v>
      </c>
      <c r="U110" s="5">
        <v>1</v>
      </c>
      <c r="V110" s="5">
        <v>1</v>
      </c>
      <c r="W110" s="5">
        <v>0.58333333333333304</v>
      </c>
      <c r="X110" s="5">
        <v>0.41666666666666702</v>
      </c>
      <c r="Y110" s="5">
        <v>1</v>
      </c>
      <c r="Z110" s="5">
        <v>1</v>
      </c>
      <c r="AA110" t="s">
        <v>1887</v>
      </c>
      <c r="AB110" t="s">
        <v>36</v>
      </c>
      <c r="AC110" t="s">
        <v>6181</v>
      </c>
      <c r="AD110" s="5">
        <v>-0.62317337646467497</v>
      </c>
      <c r="AE110" t="str">
        <f t="shared" si="1"/>
        <v>YES</v>
      </c>
    </row>
    <row r="111" spans="1:31" x14ac:dyDescent="0.25">
      <c r="A111" t="s">
        <v>5325</v>
      </c>
      <c r="B111" s="5">
        <v>0.5</v>
      </c>
      <c r="C111" s="5">
        <v>0.5</v>
      </c>
      <c r="D111" s="5">
        <v>0</v>
      </c>
      <c r="E111" s="5">
        <v>0</v>
      </c>
      <c r="F111" s="5">
        <v>0.5</v>
      </c>
      <c r="G111" s="5">
        <v>0.5</v>
      </c>
      <c r="H111" s="5">
        <v>0.25</v>
      </c>
      <c r="I111" s="5">
        <v>0</v>
      </c>
      <c r="J111" s="5">
        <v>0.66666666666666696</v>
      </c>
      <c r="K111" s="5">
        <v>0.5</v>
      </c>
      <c r="L111" s="5">
        <v>1</v>
      </c>
      <c r="M111" s="5">
        <v>0.75</v>
      </c>
      <c r="O111" s="5">
        <v>0.25</v>
      </c>
      <c r="P111" s="5">
        <v>0.5</v>
      </c>
      <c r="Q111" s="5">
        <v>0</v>
      </c>
      <c r="R111" s="5">
        <v>0</v>
      </c>
      <c r="S111" s="5">
        <v>0.75</v>
      </c>
      <c r="T111" s="5">
        <v>0.25</v>
      </c>
      <c r="U111" s="5">
        <v>0</v>
      </c>
      <c r="V111" s="5">
        <v>0</v>
      </c>
      <c r="W111" s="5">
        <v>0.33333333333333298</v>
      </c>
      <c r="X111" s="5">
        <v>0.25</v>
      </c>
      <c r="Y111" s="5">
        <v>0</v>
      </c>
      <c r="Z111" s="5">
        <v>0</v>
      </c>
      <c r="AA111" t="s">
        <v>2720</v>
      </c>
      <c r="AB111" t="s">
        <v>6</v>
      </c>
      <c r="AC111" t="s">
        <v>2721</v>
      </c>
      <c r="AD111" s="5">
        <v>-0.759314244926242</v>
      </c>
      <c r="AE111" t="str">
        <f t="shared" si="1"/>
        <v>YES</v>
      </c>
    </row>
    <row r="112" spans="1:31" x14ac:dyDescent="0.25">
      <c r="A112" t="s">
        <v>5326</v>
      </c>
      <c r="B112" s="5">
        <v>0</v>
      </c>
      <c r="C112" s="5">
        <v>0.25</v>
      </c>
      <c r="D112" s="5">
        <v>0</v>
      </c>
      <c r="E112" s="5">
        <v>0</v>
      </c>
      <c r="F112" s="5">
        <v>0.5</v>
      </c>
      <c r="G112" s="5">
        <v>0</v>
      </c>
      <c r="H112" s="5">
        <v>0</v>
      </c>
      <c r="I112" s="5">
        <v>0</v>
      </c>
      <c r="J112" s="5">
        <v>0</v>
      </c>
      <c r="K112" s="5">
        <v>0</v>
      </c>
      <c r="L112" s="5">
        <v>0</v>
      </c>
      <c r="M112" s="5">
        <v>0</v>
      </c>
      <c r="O112" s="5">
        <v>0</v>
      </c>
      <c r="P112" s="5">
        <v>0.25</v>
      </c>
      <c r="Q112" s="5">
        <v>0</v>
      </c>
      <c r="R112" s="5">
        <v>0</v>
      </c>
      <c r="S112" s="5">
        <v>0.25</v>
      </c>
      <c r="T112" s="5">
        <v>0</v>
      </c>
      <c r="U112" s="5">
        <v>0</v>
      </c>
      <c r="V112" s="5">
        <v>0</v>
      </c>
      <c r="W112" s="5">
        <v>8.3333333333333301E-2</v>
      </c>
      <c r="X112" s="5">
        <v>0</v>
      </c>
      <c r="Y112" s="5">
        <v>0</v>
      </c>
      <c r="Z112" s="5">
        <v>0</v>
      </c>
      <c r="AA112" t="s">
        <v>2720</v>
      </c>
      <c r="AB112" t="s">
        <v>6</v>
      </c>
      <c r="AC112" t="s">
        <v>2721</v>
      </c>
      <c r="AD112" s="5">
        <v>-1.6975480887899601</v>
      </c>
      <c r="AE112" t="str">
        <f t="shared" si="1"/>
        <v>YES</v>
      </c>
    </row>
    <row r="113" spans="1:31" x14ac:dyDescent="0.25">
      <c r="A113" t="s">
        <v>5327</v>
      </c>
      <c r="B113" s="5">
        <v>0</v>
      </c>
      <c r="C113" s="5">
        <v>0</v>
      </c>
      <c r="D113" s="5">
        <v>0.5</v>
      </c>
      <c r="E113" s="5">
        <v>0.25</v>
      </c>
      <c r="F113" s="5">
        <v>0.25</v>
      </c>
      <c r="G113" s="5">
        <v>0</v>
      </c>
      <c r="H113" s="5">
        <v>0.5</v>
      </c>
      <c r="I113" s="5">
        <v>0</v>
      </c>
      <c r="J113" s="5">
        <v>0</v>
      </c>
      <c r="K113" s="5">
        <v>0</v>
      </c>
      <c r="L113" s="5">
        <v>0.5</v>
      </c>
      <c r="M113" s="5">
        <v>0.25</v>
      </c>
      <c r="O113" s="5">
        <v>0</v>
      </c>
      <c r="P113" s="5">
        <v>0</v>
      </c>
      <c r="Q113" s="5">
        <v>0.5</v>
      </c>
      <c r="R113" s="5">
        <v>0.25</v>
      </c>
      <c r="S113" s="5">
        <v>0</v>
      </c>
      <c r="T113" s="5">
        <v>0</v>
      </c>
      <c r="U113" s="5">
        <v>0.5</v>
      </c>
      <c r="V113" s="5">
        <v>0.25</v>
      </c>
      <c r="W113" s="5">
        <v>0</v>
      </c>
      <c r="X113" s="5">
        <v>0</v>
      </c>
      <c r="Y113" s="5">
        <v>0.5</v>
      </c>
      <c r="Z113" s="5">
        <v>0</v>
      </c>
      <c r="AA113" t="s">
        <v>1887</v>
      </c>
      <c r="AB113" t="s">
        <v>6</v>
      </c>
      <c r="AC113" t="s">
        <v>6</v>
      </c>
      <c r="AD113" s="5">
        <v>1.01507081389082</v>
      </c>
      <c r="AE113" t="str">
        <f t="shared" si="1"/>
        <v>YES</v>
      </c>
    </row>
    <row r="114" spans="1:31" x14ac:dyDescent="0.25">
      <c r="A114" t="s">
        <v>5328</v>
      </c>
      <c r="B114" s="5">
        <v>0</v>
      </c>
      <c r="C114" s="5">
        <v>0</v>
      </c>
      <c r="D114" s="5">
        <v>1</v>
      </c>
      <c r="E114" s="5">
        <v>0.75</v>
      </c>
      <c r="F114" s="5">
        <v>0</v>
      </c>
      <c r="G114" s="5">
        <v>0</v>
      </c>
      <c r="H114" s="5">
        <v>0.75</v>
      </c>
      <c r="I114" s="5">
        <v>1</v>
      </c>
      <c r="J114" s="5">
        <v>0</v>
      </c>
      <c r="K114" s="5">
        <v>0</v>
      </c>
      <c r="L114" s="5">
        <v>0.75</v>
      </c>
      <c r="M114" s="5">
        <v>0.5</v>
      </c>
      <c r="O114" s="5">
        <v>0</v>
      </c>
      <c r="P114" s="5">
        <v>0</v>
      </c>
      <c r="Q114" s="5">
        <v>1</v>
      </c>
      <c r="R114" s="5">
        <v>1</v>
      </c>
      <c r="S114" s="5">
        <v>0</v>
      </c>
      <c r="T114" s="5">
        <v>0</v>
      </c>
      <c r="U114" s="5">
        <v>0.25</v>
      </c>
      <c r="V114" s="5">
        <v>0.5</v>
      </c>
      <c r="W114" s="5">
        <v>0</v>
      </c>
      <c r="X114" s="5">
        <v>0</v>
      </c>
      <c r="Y114" s="5">
        <v>0.5</v>
      </c>
      <c r="Z114" s="5">
        <v>0.5</v>
      </c>
      <c r="AA114" t="s">
        <v>2720</v>
      </c>
      <c r="AB114" t="s">
        <v>6</v>
      </c>
      <c r="AC114" t="s">
        <v>2721</v>
      </c>
      <c r="AD114" s="5">
        <v>0.23026941717138</v>
      </c>
      <c r="AE114" t="str">
        <f t="shared" si="1"/>
        <v>YES</v>
      </c>
    </row>
    <row r="115" spans="1:31" x14ac:dyDescent="0.25">
      <c r="A115" t="s">
        <v>5329</v>
      </c>
      <c r="B115" s="5">
        <v>0</v>
      </c>
      <c r="C115" s="5">
        <v>0</v>
      </c>
      <c r="D115" s="5">
        <v>0.75</v>
      </c>
      <c r="E115" s="5">
        <v>0.75</v>
      </c>
      <c r="F115" s="5">
        <v>0</v>
      </c>
      <c r="G115" s="5">
        <v>0</v>
      </c>
      <c r="H115" s="5">
        <v>1</v>
      </c>
      <c r="I115" s="5">
        <v>1</v>
      </c>
      <c r="J115" s="5">
        <v>0</v>
      </c>
      <c r="K115" s="5">
        <v>0</v>
      </c>
      <c r="L115" s="5">
        <v>1</v>
      </c>
      <c r="M115" s="5">
        <v>0.5</v>
      </c>
      <c r="O115" s="5">
        <v>0</v>
      </c>
      <c r="P115" s="5">
        <v>0</v>
      </c>
      <c r="Q115" s="5">
        <v>0.5</v>
      </c>
      <c r="R115" s="5">
        <v>0.75</v>
      </c>
      <c r="S115" s="5">
        <v>0</v>
      </c>
      <c r="T115" s="5">
        <v>0</v>
      </c>
      <c r="U115" s="5">
        <v>1</v>
      </c>
      <c r="V115" s="5">
        <v>1</v>
      </c>
      <c r="W115" s="5">
        <v>0</v>
      </c>
      <c r="X115" s="5">
        <v>8.3333333333333301E-2</v>
      </c>
      <c r="Y115" s="5">
        <v>1</v>
      </c>
      <c r="Z115" s="5">
        <v>1</v>
      </c>
      <c r="AA115" t="s">
        <v>1887</v>
      </c>
      <c r="AB115" t="s">
        <v>6</v>
      </c>
      <c r="AC115" t="s">
        <v>6</v>
      </c>
      <c r="AD115" s="5">
        <v>-0.439466172622963</v>
      </c>
      <c r="AE115" t="str">
        <f t="shared" si="1"/>
        <v>YES</v>
      </c>
    </row>
    <row r="116" spans="1:31" x14ac:dyDescent="0.25">
      <c r="A116" t="s">
        <v>5330</v>
      </c>
      <c r="B116" s="5">
        <v>0</v>
      </c>
      <c r="C116" s="5">
        <v>0</v>
      </c>
      <c r="D116" s="5">
        <v>0</v>
      </c>
      <c r="E116" s="5">
        <v>0</v>
      </c>
      <c r="F116" s="5">
        <v>0.25</v>
      </c>
      <c r="G116" s="5">
        <v>0</v>
      </c>
      <c r="H116" s="5">
        <v>0.25</v>
      </c>
      <c r="I116" s="5">
        <v>0</v>
      </c>
      <c r="J116" s="5">
        <v>0</v>
      </c>
      <c r="K116" s="5">
        <v>0</v>
      </c>
      <c r="L116" s="5">
        <v>0</v>
      </c>
      <c r="M116" s="5">
        <v>0</v>
      </c>
      <c r="O116" s="5">
        <v>0</v>
      </c>
      <c r="P116" s="5">
        <v>0</v>
      </c>
      <c r="Q116" s="5">
        <v>0</v>
      </c>
      <c r="R116" s="5">
        <v>0</v>
      </c>
      <c r="S116" s="5">
        <v>0</v>
      </c>
      <c r="T116" s="5">
        <v>0</v>
      </c>
      <c r="U116" s="5">
        <v>0.25</v>
      </c>
      <c r="V116" s="5">
        <v>0.25</v>
      </c>
      <c r="W116" s="5">
        <v>0</v>
      </c>
      <c r="X116" s="5">
        <v>8.3333333333333301E-2</v>
      </c>
      <c r="Y116" s="5">
        <v>0</v>
      </c>
      <c r="Z116" s="5">
        <v>0</v>
      </c>
      <c r="AA116" t="s">
        <v>1887</v>
      </c>
      <c r="AB116" t="s">
        <v>22</v>
      </c>
      <c r="AC116" t="s">
        <v>6</v>
      </c>
      <c r="AD116" s="5">
        <v>-0.98250564311008104</v>
      </c>
      <c r="AE116" t="str">
        <f t="shared" si="1"/>
        <v>YES</v>
      </c>
    </row>
    <row r="117" spans="1:31" x14ac:dyDescent="0.25">
      <c r="A117" t="s">
        <v>5331</v>
      </c>
      <c r="B117" s="5">
        <v>0</v>
      </c>
      <c r="C117" s="5">
        <v>0</v>
      </c>
      <c r="D117" s="5">
        <v>0</v>
      </c>
      <c r="E117" s="5">
        <v>0</v>
      </c>
      <c r="F117" s="5">
        <v>0.25</v>
      </c>
      <c r="G117" s="5">
        <v>0</v>
      </c>
      <c r="H117" s="5">
        <v>0</v>
      </c>
      <c r="I117" s="5">
        <v>0</v>
      </c>
      <c r="J117" s="5">
        <v>0</v>
      </c>
      <c r="K117" s="5">
        <v>0</v>
      </c>
      <c r="L117" s="5">
        <v>0.25</v>
      </c>
      <c r="M117" s="5">
        <v>0.25</v>
      </c>
      <c r="O117" s="5">
        <v>0</v>
      </c>
      <c r="P117" s="5">
        <v>0</v>
      </c>
      <c r="Q117" s="5">
        <v>0</v>
      </c>
      <c r="R117" s="5">
        <v>0</v>
      </c>
      <c r="S117" s="5">
        <v>0</v>
      </c>
      <c r="T117" s="5">
        <v>0</v>
      </c>
      <c r="U117" s="5">
        <v>0</v>
      </c>
      <c r="V117" s="5">
        <v>0</v>
      </c>
      <c r="W117" s="5">
        <v>0</v>
      </c>
      <c r="X117" s="5">
        <v>8.3333333333333301E-2</v>
      </c>
      <c r="Y117" s="5">
        <v>0</v>
      </c>
      <c r="Z117" s="5">
        <v>0</v>
      </c>
      <c r="AA117" t="s">
        <v>1887</v>
      </c>
      <c r="AB117" t="s">
        <v>6</v>
      </c>
      <c r="AC117" t="s">
        <v>6</v>
      </c>
      <c r="AD117" s="5">
        <v>-0.28599300659019</v>
      </c>
      <c r="AE117" t="str">
        <f t="shared" si="1"/>
        <v>YES</v>
      </c>
    </row>
    <row r="118" spans="1:31" x14ac:dyDescent="0.25">
      <c r="A118" t="s">
        <v>5332</v>
      </c>
      <c r="B118" s="5">
        <v>0</v>
      </c>
      <c r="C118" s="5">
        <v>0</v>
      </c>
      <c r="D118" s="5">
        <v>0</v>
      </c>
      <c r="E118" s="5">
        <v>0</v>
      </c>
      <c r="F118" s="5">
        <v>0.25</v>
      </c>
      <c r="G118" s="5">
        <v>0</v>
      </c>
      <c r="H118" s="5">
        <v>0</v>
      </c>
      <c r="I118" s="5">
        <v>0</v>
      </c>
      <c r="J118" s="5">
        <v>0</v>
      </c>
      <c r="K118" s="5">
        <v>0</v>
      </c>
      <c r="L118" s="5">
        <v>0.75</v>
      </c>
      <c r="M118" s="5">
        <v>0.5</v>
      </c>
      <c r="O118" s="5">
        <v>0</v>
      </c>
      <c r="P118" s="5">
        <v>0</v>
      </c>
      <c r="Q118" s="5">
        <v>0.25</v>
      </c>
      <c r="R118" s="5">
        <v>0</v>
      </c>
      <c r="S118" s="5">
        <v>0</v>
      </c>
      <c r="T118" s="5">
        <v>0</v>
      </c>
      <c r="U118" s="5">
        <v>1</v>
      </c>
      <c r="V118" s="5">
        <v>1</v>
      </c>
      <c r="W118" s="5">
        <v>8.3333333333333301E-2</v>
      </c>
      <c r="X118" s="5">
        <v>0</v>
      </c>
      <c r="Y118" s="5">
        <v>1</v>
      </c>
      <c r="Z118" s="5">
        <v>1</v>
      </c>
      <c r="AA118" t="s">
        <v>1887</v>
      </c>
      <c r="AB118" t="s">
        <v>2721</v>
      </c>
      <c r="AC118" t="s">
        <v>2721</v>
      </c>
      <c r="AD118" s="5">
        <v>-0.26177451119434297</v>
      </c>
      <c r="AE118" t="str">
        <f t="shared" si="1"/>
        <v>YES</v>
      </c>
    </row>
    <row r="119" spans="1:31" x14ac:dyDescent="0.25">
      <c r="A119" t="s">
        <v>5333</v>
      </c>
      <c r="B119" s="5">
        <v>0</v>
      </c>
      <c r="C119" s="5">
        <v>0</v>
      </c>
      <c r="D119" s="5">
        <v>0.25</v>
      </c>
      <c r="E119" s="5">
        <v>0.25</v>
      </c>
      <c r="F119" s="5">
        <v>0.5</v>
      </c>
      <c r="G119" s="5">
        <v>0</v>
      </c>
      <c r="H119" s="5">
        <v>0.25</v>
      </c>
      <c r="I119" s="5">
        <v>0</v>
      </c>
      <c r="J119" s="5">
        <v>0</v>
      </c>
      <c r="K119" s="5">
        <v>8.3333333333333301E-2</v>
      </c>
      <c r="L119" s="5">
        <v>1</v>
      </c>
      <c r="M119" s="5">
        <v>1</v>
      </c>
      <c r="O119" s="5">
        <v>0</v>
      </c>
      <c r="P119" s="5">
        <v>0.25</v>
      </c>
      <c r="Q119" s="5">
        <v>0</v>
      </c>
      <c r="R119" s="5">
        <v>0</v>
      </c>
      <c r="S119" s="5">
        <v>0.25</v>
      </c>
      <c r="T119" s="5">
        <v>0</v>
      </c>
      <c r="U119" s="5">
        <v>0.25</v>
      </c>
      <c r="V119" s="5">
        <v>0</v>
      </c>
      <c r="W119" s="5">
        <v>0.25</v>
      </c>
      <c r="X119" s="5">
        <v>0.25</v>
      </c>
      <c r="Y119" s="5">
        <v>0</v>
      </c>
      <c r="Z119" s="5">
        <v>0</v>
      </c>
      <c r="AA119" t="s">
        <v>2720</v>
      </c>
      <c r="AB119" t="s">
        <v>36</v>
      </c>
      <c r="AC119" t="s">
        <v>2721</v>
      </c>
      <c r="AD119" s="5">
        <v>-2.4290447926667298</v>
      </c>
      <c r="AE119" t="str">
        <f t="shared" si="1"/>
        <v>YES</v>
      </c>
    </row>
    <row r="120" spans="1:31" x14ac:dyDescent="0.25">
      <c r="A120" t="s">
        <v>5334</v>
      </c>
      <c r="B120" s="5">
        <v>0</v>
      </c>
      <c r="C120" s="5">
        <v>0</v>
      </c>
      <c r="D120" s="5">
        <v>0</v>
      </c>
      <c r="E120" s="5">
        <v>0</v>
      </c>
      <c r="F120" s="5">
        <v>0</v>
      </c>
      <c r="G120" s="5">
        <v>0</v>
      </c>
      <c r="H120" s="5">
        <v>0</v>
      </c>
      <c r="I120" s="5">
        <v>0</v>
      </c>
      <c r="J120" s="5">
        <v>0</v>
      </c>
      <c r="K120" s="5">
        <v>8.3333333333333301E-2</v>
      </c>
      <c r="L120" s="5">
        <v>1</v>
      </c>
      <c r="M120" s="5">
        <v>1</v>
      </c>
      <c r="O120" s="5">
        <v>0</v>
      </c>
      <c r="P120" s="5">
        <v>0</v>
      </c>
      <c r="Q120" s="5">
        <v>0</v>
      </c>
      <c r="R120" s="5">
        <v>0</v>
      </c>
      <c r="S120" s="5">
        <v>0.25</v>
      </c>
      <c r="T120" s="5">
        <v>0</v>
      </c>
      <c r="U120" s="5">
        <v>0</v>
      </c>
      <c r="V120" s="5">
        <v>0</v>
      </c>
      <c r="W120" s="5">
        <v>0.16666666666666699</v>
      </c>
      <c r="X120" s="5">
        <v>8.3333333333333301E-2</v>
      </c>
      <c r="Y120" s="5">
        <v>0.75</v>
      </c>
      <c r="Z120" s="5">
        <v>0.75</v>
      </c>
      <c r="AA120" t="s">
        <v>1887</v>
      </c>
      <c r="AB120" t="s">
        <v>6</v>
      </c>
      <c r="AC120" t="s">
        <v>6</v>
      </c>
      <c r="AD120" s="5">
        <v>-0.37343305839829899</v>
      </c>
      <c r="AE120" t="str">
        <f t="shared" si="1"/>
        <v>YES</v>
      </c>
    </row>
    <row r="121" spans="1:31" x14ac:dyDescent="0.25">
      <c r="A121" t="s">
        <v>5335</v>
      </c>
      <c r="B121" s="5">
        <v>0.75</v>
      </c>
      <c r="C121" s="5">
        <v>1</v>
      </c>
      <c r="D121" s="5">
        <v>1</v>
      </c>
      <c r="E121" s="5">
        <v>1</v>
      </c>
      <c r="F121" s="5">
        <v>0.75</v>
      </c>
      <c r="G121" s="5">
        <v>1</v>
      </c>
      <c r="H121" s="5">
        <v>0.75</v>
      </c>
      <c r="I121" s="5">
        <v>0.75</v>
      </c>
      <c r="J121" s="5">
        <v>0.33333333333333298</v>
      </c>
      <c r="K121" s="5">
        <v>0.16666666666666699</v>
      </c>
      <c r="L121" s="5">
        <v>0.75</v>
      </c>
      <c r="M121" s="5">
        <v>0.5</v>
      </c>
      <c r="O121" s="5">
        <v>0.75</v>
      </c>
      <c r="P121" s="5">
        <v>0.75</v>
      </c>
      <c r="Q121" s="5">
        <v>1</v>
      </c>
      <c r="R121" s="5">
        <v>1</v>
      </c>
      <c r="S121" s="5">
        <v>1</v>
      </c>
      <c r="T121" s="5">
        <v>1</v>
      </c>
      <c r="U121" s="5">
        <v>0.75</v>
      </c>
      <c r="V121" s="5">
        <v>0.75</v>
      </c>
      <c r="W121" s="5">
        <v>0.25</v>
      </c>
      <c r="X121" s="5">
        <v>0.33333333333333298</v>
      </c>
      <c r="Y121" s="5">
        <v>1</v>
      </c>
      <c r="Z121" s="5">
        <v>0.75</v>
      </c>
      <c r="AA121" t="s">
        <v>1887</v>
      </c>
      <c r="AB121" t="s">
        <v>2721</v>
      </c>
      <c r="AC121" t="s">
        <v>2721</v>
      </c>
      <c r="AD121" s="5">
        <v>-1.2025939450179599</v>
      </c>
      <c r="AE121" t="str">
        <f t="shared" si="1"/>
        <v>YES</v>
      </c>
    </row>
    <row r="122" spans="1:31" x14ac:dyDescent="0.25">
      <c r="A122" t="s">
        <v>5336</v>
      </c>
      <c r="B122" s="5">
        <v>0.75</v>
      </c>
      <c r="C122" s="5">
        <v>0.5</v>
      </c>
      <c r="D122" s="5">
        <v>0</v>
      </c>
      <c r="E122" s="5">
        <v>0</v>
      </c>
      <c r="F122" s="5">
        <v>1</v>
      </c>
      <c r="G122" s="5">
        <v>0.75</v>
      </c>
      <c r="H122" s="5">
        <v>0</v>
      </c>
      <c r="I122" s="5">
        <v>0</v>
      </c>
      <c r="J122" s="5">
        <v>0.25</v>
      </c>
      <c r="K122" s="5">
        <v>0.16666666666666699</v>
      </c>
      <c r="L122" s="5">
        <v>0</v>
      </c>
      <c r="M122" s="5">
        <v>0.25</v>
      </c>
      <c r="O122" s="5">
        <v>0.5</v>
      </c>
      <c r="P122" s="5">
        <v>0</v>
      </c>
      <c r="Q122" s="5">
        <v>0</v>
      </c>
      <c r="R122" s="5">
        <v>0</v>
      </c>
      <c r="S122" s="5">
        <v>1</v>
      </c>
      <c r="T122" s="5">
        <v>0.5</v>
      </c>
      <c r="U122" s="5">
        <v>0</v>
      </c>
      <c r="V122" s="5">
        <v>0</v>
      </c>
      <c r="W122" s="5">
        <v>8.3333333333333301E-2</v>
      </c>
      <c r="X122" s="5">
        <v>8.3333333333333301E-2</v>
      </c>
      <c r="Y122" s="5">
        <v>0</v>
      </c>
      <c r="Z122" s="5">
        <v>0</v>
      </c>
      <c r="AA122" t="s">
        <v>1887</v>
      </c>
      <c r="AB122" t="s">
        <v>6</v>
      </c>
      <c r="AC122" t="s">
        <v>6</v>
      </c>
      <c r="AD122" s="5">
        <v>-1.15495250342075</v>
      </c>
      <c r="AE122" t="str">
        <f t="shared" si="1"/>
        <v>YES</v>
      </c>
    </row>
    <row r="123" spans="1:31" x14ac:dyDescent="0.25">
      <c r="A123" t="s">
        <v>5337</v>
      </c>
      <c r="B123" s="5">
        <v>0.25</v>
      </c>
      <c r="C123" s="5">
        <v>0</v>
      </c>
      <c r="D123" s="5">
        <v>0</v>
      </c>
      <c r="E123" s="5">
        <v>0.25</v>
      </c>
      <c r="F123" s="5">
        <v>0.25</v>
      </c>
      <c r="G123" s="5">
        <v>0</v>
      </c>
      <c r="H123" s="5">
        <v>0</v>
      </c>
      <c r="I123" s="5">
        <v>0</v>
      </c>
      <c r="J123" s="5">
        <v>0.16666666666666699</v>
      </c>
      <c r="K123" s="5">
        <v>0.16666666666666699</v>
      </c>
      <c r="L123" s="5">
        <v>0.25</v>
      </c>
      <c r="M123" s="5">
        <v>0</v>
      </c>
      <c r="O123" s="5">
        <v>0</v>
      </c>
      <c r="P123" s="5">
        <v>0</v>
      </c>
      <c r="Q123" s="5">
        <v>0</v>
      </c>
      <c r="R123" s="5">
        <v>0</v>
      </c>
      <c r="S123" s="5">
        <v>0</v>
      </c>
      <c r="T123" s="5">
        <v>0</v>
      </c>
      <c r="U123" s="5">
        <v>0.25</v>
      </c>
      <c r="V123" s="5">
        <v>0</v>
      </c>
      <c r="W123" s="5">
        <v>0.16666666666666699</v>
      </c>
      <c r="X123" s="5">
        <v>8.3333333333333301E-2</v>
      </c>
      <c r="Y123" s="5">
        <v>0.25</v>
      </c>
      <c r="Z123" s="5">
        <v>0.25</v>
      </c>
      <c r="AA123" t="s">
        <v>1887</v>
      </c>
      <c r="AB123" t="s">
        <v>6</v>
      </c>
      <c r="AC123" t="s">
        <v>6</v>
      </c>
      <c r="AD123" s="5">
        <v>0.144704761568759</v>
      </c>
      <c r="AE123" t="str">
        <f t="shared" si="1"/>
        <v>YES</v>
      </c>
    </row>
    <row r="124" spans="1:31" x14ac:dyDescent="0.25">
      <c r="A124" t="s">
        <v>5338</v>
      </c>
      <c r="B124" s="5">
        <v>0</v>
      </c>
      <c r="C124" s="5">
        <v>0</v>
      </c>
      <c r="D124" s="5">
        <v>0</v>
      </c>
      <c r="E124" s="5">
        <v>0</v>
      </c>
      <c r="F124" s="5">
        <v>0.25</v>
      </c>
      <c r="G124" s="5">
        <v>0</v>
      </c>
      <c r="H124" s="5">
        <v>0.25</v>
      </c>
      <c r="I124" s="5">
        <v>0</v>
      </c>
      <c r="J124" s="5">
        <v>0.25</v>
      </c>
      <c r="K124" s="5">
        <v>0.16666666666666699</v>
      </c>
      <c r="L124" s="5">
        <v>1</v>
      </c>
      <c r="M124" s="5">
        <v>1</v>
      </c>
      <c r="O124" s="5">
        <v>0</v>
      </c>
      <c r="P124" s="5">
        <v>0</v>
      </c>
      <c r="Q124" s="5">
        <v>0</v>
      </c>
      <c r="R124" s="5">
        <v>0</v>
      </c>
      <c r="S124" s="5">
        <v>0</v>
      </c>
      <c r="T124" s="5">
        <v>0</v>
      </c>
      <c r="U124" s="5">
        <v>0.25</v>
      </c>
      <c r="V124" s="5">
        <v>0</v>
      </c>
      <c r="W124" s="5">
        <v>8.3333333333333301E-2</v>
      </c>
      <c r="X124" s="5">
        <v>8.3333333333333301E-2</v>
      </c>
      <c r="Y124" s="5">
        <v>0.5</v>
      </c>
      <c r="Z124" s="5">
        <v>0.25</v>
      </c>
      <c r="AA124" t="s">
        <v>1887</v>
      </c>
      <c r="AB124" t="s">
        <v>22</v>
      </c>
      <c r="AC124" t="s">
        <v>2721</v>
      </c>
      <c r="AD124" s="5">
        <v>-0.130532569122321</v>
      </c>
      <c r="AE124" t="str">
        <f t="shared" si="1"/>
        <v>YES</v>
      </c>
    </row>
    <row r="125" spans="1:31" x14ac:dyDescent="0.25">
      <c r="A125" t="s">
        <v>5339</v>
      </c>
      <c r="B125" s="5">
        <v>0.5</v>
      </c>
      <c r="C125" s="5">
        <v>0.25</v>
      </c>
      <c r="D125" s="5">
        <v>0</v>
      </c>
      <c r="E125" s="5">
        <v>0</v>
      </c>
      <c r="F125" s="5">
        <v>0.75</v>
      </c>
      <c r="G125" s="5">
        <v>0.75</v>
      </c>
      <c r="H125" s="5">
        <v>0.25</v>
      </c>
      <c r="I125" s="5">
        <v>0</v>
      </c>
      <c r="J125" s="5">
        <v>0.16666666666666699</v>
      </c>
      <c r="K125" s="5">
        <v>0.16666666666666699</v>
      </c>
      <c r="L125" s="5">
        <v>1</v>
      </c>
      <c r="M125" s="5">
        <v>0.75</v>
      </c>
      <c r="O125" s="5">
        <v>0.25</v>
      </c>
      <c r="P125" s="5">
        <v>0.25</v>
      </c>
      <c r="Q125" s="5">
        <v>0</v>
      </c>
      <c r="R125" s="5">
        <v>0</v>
      </c>
      <c r="S125" s="5">
        <v>1</v>
      </c>
      <c r="T125" s="5">
        <v>0.5</v>
      </c>
      <c r="U125" s="5">
        <v>0</v>
      </c>
      <c r="V125" s="5">
        <v>0.5</v>
      </c>
      <c r="W125" s="5">
        <v>0.25</v>
      </c>
      <c r="X125" s="5">
        <v>0.16666666666666699</v>
      </c>
      <c r="Y125" s="5">
        <v>0.25</v>
      </c>
      <c r="Z125" s="5">
        <v>0.25</v>
      </c>
      <c r="AA125" t="s">
        <v>1887</v>
      </c>
      <c r="AB125" t="s">
        <v>6</v>
      </c>
      <c r="AC125" t="s">
        <v>6</v>
      </c>
      <c r="AD125" s="5">
        <v>-0.49853327179690099</v>
      </c>
      <c r="AE125" t="str">
        <f t="shared" si="1"/>
        <v>YES</v>
      </c>
    </row>
    <row r="126" spans="1:31" x14ac:dyDescent="0.25">
      <c r="A126" t="s">
        <v>5340</v>
      </c>
      <c r="B126" s="5">
        <v>0</v>
      </c>
      <c r="C126" s="5">
        <v>0</v>
      </c>
      <c r="D126" s="5">
        <v>0</v>
      </c>
      <c r="E126" s="5">
        <v>0</v>
      </c>
      <c r="F126" s="5">
        <v>0.5</v>
      </c>
      <c r="G126" s="5">
        <v>0</v>
      </c>
      <c r="H126" s="5">
        <v>0</v>
      </c>
      <c r="I126" s="5">
        <v>0</v>
      </c>
      <c r="J126" s="5">
        <v>8.3333333333333301E-2</v>
      </c>
      <c r="K126" s="5">
        <v>8.3333333333333301E-2</v>
      </c>
      <c r="L126" s="5">
        <v>0</v>
      </c>
      <c r="M126" s="5">
        <v>0</v>
      </c>
      <c r="O126" s="5">
        <v>0</v>
      </c>
      <c r="P126" s="5">
        <v>0</v>
      </c>
      <c r="Q126" s="5">
        <v>0</v>
      </c>
      <c r="R126" s="5">
        <v>0</v>
      </c>
      <c r="S126" s="5">
        <v>0</v>
      </c>
      <c r="T126" s="5">
        <v>0</v>
      </c>
      <c r="U126" s="5">
        <v>0</v>
      </c>
      <c r="V126" s="5">
        <v>0</v>
      </c>
      <c r="W126" s="5">
        <v>8.3333333333333301E-2</v>
      </c>
      <c r="X126" s="5">
        <v>8.3333333333333301E-2</v>
      </c>
      <c r="Y126" s="5">
        <v>0.25</v>
      </c>
      <c r="Z126" s="5">
        <v>0</v>
      </c>
      <c r="AA126" t="s">
        <v>1887</v>
      </c>
      <c r="AB126" t="s">
        <v>6</v>
      </c>
      <c r="AC126" t="s">
        <v>6</v>
      </c>
      <c r="AD126" s="5">
        <v>-8.5407397865665494E-2</v>
      </c>
      <c r="AE126" t="str">
        <f t="shared" si="1"/>
        <v>YES</v>
      </c>
    </row>
    <row r="127" spans="1:31" x14ac:dyDescent="0.25">
      <c r="A127" t="s">
        <v>5341</v>
      </c>
      <c r="B127" s="5">
        <v>0.5</v>
      </c>
      <c r="C127" s="5">
        <v>0.25</v>
      </c>
      <c r="D127" s="5">
        <v>0</v>
      </c>
      <c r="E127" s="5">
        <v>0</v>
      </c>
      <c r="F127" s="5">
        <v>0.75</v>
      </c>
      <c r="G127" s="5">
        <v>0.75</v>
      </c>
      <c r="H127" s="5">
        <v>0.25</v>
      </c>
      <c r="I127" s="5">
        <v>0.25</v>
      </c>
      <c r="J127" s="5">
        <v>0.33333333333333298</v>
      </c>
      <c r="K127" s="5">
        <v>0.25</v>
      </c>
      <c r="L127" s="5">
        <v>1</v>
      </c>
      <c r="M127" s="5">
        <v>0.5</v>
      </c>
      <c r="O127" s="5">
        <v>0.5</v>
      </c>
      <c r="P127" s="5">
        <v>0</v>
      </c>
      <c r="Q127" s="5">
        <v>0</v>
      </c>
      <c r="R127" s="5">
        <v>0</v>
      </c>
      <c r="S127" s="5">
        <v>1</v>
      </c>
      <c r="T127" s="5">
        <v>0.5</v>
      </c>
      <c r="U127" s="5">
        <v>0.25</v>
      </c>
      <c r="V127" s="5">
        <v>0.5</v>
      </c>
      <c r="W127" s="5">
        <v>0.25</v>
      </c>
      <c r="X127" s="5">
        <v>8.3333333333333301E-2</v>
      </c>
      <c r="Y127" s="5">
        <v>0.25</v>
      </c>
      <c r="Z127" s="5">
        <v>0.25</v>
      </c>
      <c r="AA127" t="s">
        <v>1887</v>
      </c>
      <c r="AB127" t="s">
        <v>6</v>
      </c>
      <c r="AC127" t="s">
        <v>6</v>
      </c>
      <c r="AD127" s="5">
        <v>-5.2905388600664502E-2</v>
      </c>
      <c r="AE127" t="str">
        <f t="shared" si="1"/>
        <v>YES</v>
      </c>
    </row>
    <row r="128" spans="1:31" x14ac:dyDescent="0.25">
      <c r="A128" t="s">
        <v>5342</v>
      </c>
      <c r="B128" s="5">
        <v>0.5</v>
      </c>
      <c r="C128" s="5">
        <v>0</v>
      </c>
      <c r="D128" s="5">
        <v>0</v>
      </c>
      <c r="E128" s="5">
        <v>0</v>
      </c>
      <c r="F128" s="5">
        <v>0.75</v>
      </c>
      <c r="G128" s="5">
        <v>0.25</v>
      </c>
      <c r="H128" s="5">
        <v>1</v>
      </c>
      <c r="I128" s="5">
        <v>0.5</v>
      </c>
      <c r="J128" s="5">
        <v>0.66666666666666696</v>
      </c>
      <c r="K128" s="5">
        <v>0.66666666666666696</v>
      </c>
      <c r="L128" s="5">
        <v>1</v>
      </c>
      <c r="M128" s="5">
        <v>1</v>
      </c>
      <c r="O128" s="5">
        <v>0.25</v>
      </c>
      <c r="P128" s="5">
        <v>0.25</v>
      </c>
      <c r="Q128" s="5">
        <v>0</v>
      </c>
      <c r="R128" s="5">
        <v>0</v>
      </c>
      <c r="S128" s="5">
        <v>0.25</v>
      </c>
      <c r="T128" s="5">
        <v>0</v>
      </c>
      <c r="U128" s="5">
        <v>0.75</v>
      </c>
      <c r="V128" s="5">
        <v>0.5</v>
      </c>
      <c r="W128" s="5">
        <v>0.33333333333333298</v>
      </c>
      <c r="X128" s="5">
        <v>0.16666666666666699</v>
      </c>
      <c r="Y128" s="5">
        <v>0.75</v>
      </c>
      <c r="Z128" s="5">
        <v>0</v>
      </c>
      <c r="AA128" t="s">
        <v>1887</v>
      </c>
      <c r="AB128" t="s">
        <v>29</v>
      </c>
      <c r="AC128" t="s">
        <v>6182</v>
      </c>
      <c r="AD128" s="5">
        <v>-0.25951683844022999</v>
      </c>
      <c r="AE128" t="str">
        <f t="shared" si="1"/>
        <v>YES</v>
      </c>
    </row>
    <row r="129" spans="1:31" x14ac:dyDescent="0.25">
      <c r="A129" t="s">
        <v>5343</v>
      </c>
      <c r="B129" s="5">
        <v>1</v>
      </c>
      <c r="C129" s="5">
        <v>1</v>
      </c>
      <c r="D129" s="5">
        <v>0</v>
      </c>
      <c r="E129" s="5">
        <v>0</v>
      </c>
      <c r="F129" s="5">
        <v>1</v>
      </c>
      <c r="G129" s="5">
        <v>1</v>
      </c>
      <c r="H129" s="5">
        <v>0.75</v>
      </c>
      <c r="I129" s="5">
        <v>0.75</v>
      </c>
      <c r="J129" s="5">
        <v>0.5</v>
      </c>
      <c r="K129" s="5">
        <v>0.5</v>
      </c>
      <c r="L129" s="5">
        <v>0.75</v>
      </c>
      <c r="M129" s="5">
        <v>0.75</v>
      </c>
      <c r="O129" s="5">
        <v>1</v>
      </c>
      <c r="P129" s="5">
        <v>0.75</v>
      </c>
      <c r="Q129" s="5">
        <v>0</v>
      </c>
      <c r="R129" s="5">
        <v>0</v>
      </c>
      <c r="S129" s="5">
        <v>0.75</v>
      </c>
      <c r="T129" s="5">
        <v>1</v>
      </c>
      <c r="U129" s="5">
        <v>0.75</v>
      </c>
      <c r="V129" s="5">
        <v>0.75</v>
      </c>
      <c r="W129" s="5">
        <v>0.33333333333333298</v>
      </c>
      <c r="X129" s="5">
        <v>0.25</v>
      </c>
      <c r="Y129" s="5">
        <v>0.75</v>
      </c>
      <c r="Z129" s="5">
        <v>0.5</v>
      </c>
      <c r="AA129" t="s">
        <v>2720</v>
      </c>
      <c r="AB129" t="s">
        <v>36</v>
      </c>
      <c r="AC129" t="s">
        <v>2721</v>
      </c>
      <c r="AD129" s="5">
        <v>-2.4374533581093099</v>
      </c>
      <c r="AE129" t="str">
        <f t="shared" si="1"/>
        <v>YES</v>
      </c>
    </row>
    <row r="130" spans="1:31" x14ac:dyDescent="0.25">
      <c r="A130" t="s">
        <v>5344</v>
      </c>
      <c r="B130" s="5">
        <v>0.25</v>
      </c>
      <c r="C130" s="5">
        <v>0</v>
      </c>
      <c r="D130" s="5">
        <v>0</v>
      </c>
      <c r="E130" s="5">
        <v>0</v>
      </c>
      <c r="F130" s="5">
        <v>0</v>
      </c>
      <c r="G130" s="5">
        <v>0.25</v>
      </c>
      <c r="H130" s="5">
        <v>0</v>
      </c>
      <c r="I130" s="5">
        <v>0</v>
      </c>
      <c r="J130" s="5">
        <v>0.25</v>
      </c>
      <c r="K130" s="5">
        <v>0.41666666666666702</v>
      </c>
      <c r="L130" s="5">
        <v>0.75</v>
      </c>
      <c r="M130" s="5">
        <v>0.5</v>
      </c>
      <c r="O130" s="5">
        <v>0</v>
      </c>
      <c r="P130" s="5">
        <v>0</v>
      </c>
      <c r="Q130" s="5">
        <v>0</v>
      </c>
      <c r="R130" s="5">
        <v>0</v>
      </c>
      <c r="S130" s="5">
        <v>0</v>
      </c>
      <c r="T130" s="5">
        <v>0.25</v>
      </c>
      <c r="U130" s="5">
        <v>0.25</v>
      </c>
      <c r="V130" s="5">
        <v>0.25</v>
      </c>
      <c r="W130" s="5">
        <v>0.16666666666666699</v>
      </c>
      <c r="X130" s="5">
        <v>8.3333333333333301E-2</v>
      </c>
      <c r="Y130" s="5">
        <v>0.5</v>
      </c>
      <c r="Z130" s="5">
        <v>0.25</v>
      </c>
      <c r="AA130" t="s">
        <v>1887</v>
      </c>
      <c r="AB130" t="s">
        <v>2721</v>
      </c>
      <c r="AC130" t="s">
        <v>2721</v>
      </c>
      <c r="AD130" s="5">
        <v>-1.00537776009277</v>
      </c>
      <c r="AE130" t="str">
        <f t="shared" ref="AE130:AE193" si="2">IF(AD130&lt;3,"YES", "NO")</f>
        <v>YES</v>
      </c>
    </row>
    <row r="131" spans="1:31" x14ac:dyDescent="0.25">
      <c r="A131" t="s">
        <v>5345</v>
      </c>
      <c r="B131" s="5">
        <v>0.5</v>
      </c>
      <c r="C131" s="5">
        <v>0</v>
      </c>
      <c r="D131" s="5">
        <v>0.75</v>
      </c>
      <c r="E131" s="5">
        <v>0.75</v>
      </c>
      <c r="F131" s="5">
        <v>0.75</v>
      </c>
      <c r="G131" s="5">
        <v>0.5</v>
      </c>
      <c r="H131" s="5">
        <v>1</v>
      </c>
      <c r="I131" s="5">
        <v>1</v>
      </c>
      <c r="J131" s="5">
        <v>0.25</v>
      </c>
      <c r="K131" s="5">
        <v>0.16666666666666699</v>
      </c>
      <c r="L131" s="5">
        <v>0.75</v>
      </c>
      <c r="M131" s="5">
        <v>0.5</v>
      </c>
      <c r="O131" s="5">
        <v>0</v>
      </c>
      <c r="P131" s="5">
        <v>0</v>
      </c>
      <c r="Q131" s="5">
        <v>0.75</v>
      </c>
      <c r="R131" s="5">
        <v>1</v>
      </c>
      <c r="S131" s="5">
        <v>0.5</v>
      </c>
      <c r="T131" s="5">
        <v>0</v>
      </c>
      <c r="U131" s="5">
        <v>1</v>
      </c>
      <c r="V131" s="5">
        <v>1</v>
      </c>
      <c r="W131" s="5">
        <v>0.41666666666666702</v>
      </c>
      <c r="X131" s="5">
        <v>0.16666666666666699</v>
      </c>
      <c r="Y131" s="5">
        <v>1</v>
      </c>
      <c r="Z131" s="5">
        <v>0.75</v>
      </c>
      <c r="AA131" t="s">
        <v>1887</v>
      </c>
      <c r="AB131" t="s">
        <v>36</v>
      </c>
      <c r="AC131" t="s">
        <v>6182</v>
      </c>
      <c r="AD131" s="5">
        <v>-0.96706015021185099</v>
      </c>
      <c r="AE131" t="str">
        <f t="shared" si="2"/>
        <v>YES</v>
      </c>
    </row>
    <row r="132" spans="1:31" x14ac:dyDescent="0.25">
      <c r="A132" t="s">
        <v>5346</v>
      </c>
      <c r="B132" s="5">
        <v>0.25</v>
      </c>
      <c r="C132" s="5">
        <v>0.5</v>
      </c>
      <c r="D132" s="5">
        <v>0</v>
      </c>
      <c r="E132" s="5">
        <v>0</v>
      </c>
      <c r="F132" s="5">
        <v>0.75</v>
      </c>
      <c r="G132" s="5">
        <v>0.5</v>
      </c>
      <c r="H132" s="5">
        <v>0</v>
      </c>
      <c r="I132" s="5">
        <v>0.25</v>
      </c>
      <c r="J132" s="5">
        <v>0.16666666666666699</v>
      </c>
      <c r="K132" s="5">
        <v>0.16666666666666699</v>
      </c>
      <c r="L132" s="5">
        <v>1</v>
      </c>
      <c r="M132" s="5">
        <v>1</v>
      </c>
      <c r="O132" s="5">
        <v>0.5</v>
      </c>
      <c r="P132" s="5">
        <v>0</v>
      </c>
      <c r="Q132" s="5">
        <v>0</v>
      </c>
      <c r="R132" s="5">
        <v>0</v>
      </c>
      <c r="S132" s="5">
        <v>1</v>
      </c>
      <c r="T132" s="5">
        <v>0.5</v>
      </c>
      <c r="U132" s="5">
        <v>0.25</v>
      </c>
      <c r="V132" s="5">
        <v>0.25</v>
      </c>
      <c r="W132" s="5">
        <v>0.25</v>
      </c>
      <c r="X132" s="5">
        <v>0.16666666666666699</v>
      </c>
      <c r="Y132" s="5">
        <v>0.75</v>
      </c>
      <c r="Z132" s="5">
        <v>0.5</v>
      </c>
      <c r="AA132" t="s">
        <v>1887</v>
      </c>
      <c r="AB132" t="s">
        <v>29</v>
      </c>
      <c r="AC132" t="s">
        <v>6182</v>
      </c>
      <c r="AD132" s="5">
        <v>-1.57028665211397</v>
      </c>
      <c r="AE132" t="str">
        <f t="shared" si="2"/>
        <v>YES</v>
      </c>
    </row>
    <row r="133" spans="1:31" x14ac:dyDescent="0.25">
      <c r="A133" t="s">
        <v>5347</v>
      </c>
      <c r="B133" s="5">
        <v>0.25</v>
      </c>
      <c r="C133" s="5">
        <v>0.5</v>
      </c>
      <c r="D133" s="5">
        <v>0.75</v>
      </c>
      <c r="E133" s="5">
        <v>0.75</v>
      </c>
      <c r="F133" s="5">
        <v>0.75</v>
      </c>
      <c r="G133" s="5">
        <v>0</v>
      </c>
      <c r="H133" s="5">
        <v>0.75</v>
      </c>
      <c r="I133" s="5">
        <v>0.5</v>
      </c>
      <c r="J133" s="5">
        <v>0.25</v>
      </c>
      <c r="K133" s="5">
        <v>0.25</v>
      </c>
      <c r="L133" s="5">
        <v>0.75</v>
      </c>
      <c r="M133" s="5">
        <v>0.5</v>
      </c>
      <c r="O133" s="5">
        <v>0</v>
      </c>
      <c r="P133" s="5">
        <v>0.25</v>
      </c>
      <c r="Q133" s="5">
        <v>0.75</v>
      </c>
      <c r="R133" s="5">
        <v>0.75</v>
      </c>
      <c r="S133" s="5">
        <v>0.5</v>
      </c>
      <c r="T133" s="5">
        <v>0</v>
      </c>
      <c r="U133" s="5">
        <v>0.75</v>
      </c>
      <c r="V133" s="5">
        <v>0.5</v>
      </c>
      <c r="W133" s="5">
        <v>0.25</v>
      </c>
      <c r="X133" s="5">
        <v>0.33333333333333298</v>
      </c>
      <c r="Y133" s="5">
        <v>0.5</v>
      </c>
      <c r="Z133" s="5">
        <v>0.25</v>
      </c>
      <c r="AA133" t="s">
        <v>1887</v>
      </c>
      <c r="AB133" t="s">
        <v>29</v>
      </c>
      <c r="AC133" t="s">
        <v>6182</v>
      </c>
      <c r="AD133" s="5">
        <v>-0.84014548411190004</v>
      </c>
      <c r="AE133" t="str">
        <f t="shared" si="2"/>
        <v>YES</v>
      </c>
    </row>
    <row r="134" spans="1:31" x14ac:dyDescent="0.25">
      <c r="A134" t="s">
        <v>5348</v>
      </c>
      <c r="B134" s="5">
        <v>0.25</v>
      </c>
      <c r="C134" s="5">
        <v>0.5</v>
      </c>
      <c r="D134" s="5">
        <v>0</v>
      </c>
      <c r="E134" s="5">
        <v>0</v>
      </c>
      <c r="F134" s="5">
        <v>0.25</v>
      </c>
      <c r="G134" s="5">
        <v>0.25</v>
      </c>
      <c r="H134" s="5">
        <v>0.5</v>
      </c>
      <c r="I134" s="5">
        <v>0.25</v>
      </c>
      <c r="J134" s="5">
        <v>8.3333333333333301E-2</v>
      </c>
      <c r="K134" s="5">
        <v>0</v>
      </c>
      <c r="L134" s="5">
        <v>1</v>
      </c>
      <c r="M134" s="5">
        <v>1</v>
      </c>
      <c r="O134" s="5">
        <v>0.25</v>
      </c>
      <c r="P134" s="5">
        <v>0.5</v>
      </c>
      <c r="Q134" s="5">
        <v>0</v>
      </c>
      <c r="R134" s="5">
        <v>0</v>
      </c>
      <c r="S134" s="5">
        <v>0.5</v>
      </c>
      <c r="T134" s="5">
        <v>0.5</v>
      </c>
      <c r="U134" s="5">
        <v>0.75</v>
      </c>
      <c r="V134" s="5">
        <v>1</v>
      </c>
      <c r="W134" s="5">
        <v>0.16666666666666699</v>
      </c>
      <c r="X134" s="5">
        <v>0.16666666666666699</v>
      </c>
      <c r="Y134" s="5">
        <v>0.75</v>
      </c>
      <c r="Z134" s="5">
        <v>1</v>
      </c>
      <c r="AA134" t="s">
        <v>1887</v>
      </c>
      <c r="AB134" t="s">
        <v>36</v>
      </c>
      <c r="AC134" t="s">
        <v>6</v>
      </c>
      <c r="AD134" s="5">
        <v>-1.5576389226747001</v>
      </c>
      <c r="AE134" t="str">
        <f t="shared" si="2"/>
        <v>YES</v>
      </c>
    </row>
    <row r="135" spans="1:31" x14ac:dyDescent="0.25">
      <c r="A135" t="s">
        <v>5349</v>
      </c>
      <c r="B135" s="5">
        <v>0</v>
      </c>
      <c r="C135" s="5">
        <v>0</v>
      </c>
      <c r="D135" s="5">
        <v>0.5</v>
      </c>
      <c r="E135" s="5">
        <v>0.5</v>
      </c>
      <c r="F135" s="5">
        <v>0.75</v>
      </c>
      <c r="G135" s="5">
        <v>0</v>
      </c>
      <c r="H135" s="5">
        <v>0.5</v>
      </c>
      <c r="I135" s="5">
        <v>0.5</v>
      </c>
      <c r="J135" s="5">
        <v>0.16666666666666699</v>
      </c>
      <c r="K135" s="5">
        <v>0.33333333333333298</v>
      </c>
      <c r="L135" s="5">
        <v>0.75</v>
      </c>
      <c r="M135" s="5">
        <v>1</v>
      </c>
      <c r="O135" s="5">
        <v>0</v>
      </c>
      <c r="P135" s="5">
        <v>0.25</v>
      </c>
      <c r="Q135" s="5">
        <v>0.5</v>
      </c>
      <c r="R135" s="5">
        <v>0.5</v>
      </c>
      <c r="S135" s="5">
        <v>0.75</v>
      </c>
      <c r="T135" s="5">
        <v>0</v>
      </c>
      <c r="U135" s="5">
        <v>0.5</v>
      </c>
      <c r="V135" s="5">
        <v>0.5</v>
      </c>
      <c r="W135" s="5">
        <v>0.41666666666666702</v>
      </c>
      <c r="X135" s="5">
        <v>0.33333333333333298</v>
      </c>
      <c r="Y135" s="5">
        <v>0.5</v>
      </c>
      <c r="Z135" s="5">
        <v>0.25</v>
      </c>
      <c r="AA135" t="s">
        <v>1887</v>
      </c>
      <c r="AB135" t="s">
        <v>36</v>
      </c>
      <c r="AC135" t="s">
        <v>6181</v>
      </c>
      <c r="AD135" s="5">
        <v>-1.9693072666526401</v>
      </c>
      <c r="AE135" t="str">
        <f t="shared" si="2"/>
        <v>YES</v>
      </c>
    </row>
    <row r="136" spans="1:31" x14ac:dyDescent="0.25">
      <c r="A136" t="s">
        <v>5350</v>
      </c>
      <c r="B136" s="5">
        <v>0.5</v>
      </c>
      <c r="C136" s="5">
        <v>0.25</v>
      </c>
      <c r="D136" s="5">
        <v>0</v>
      </c>
      <c r="E136" s="5">
        <v>0</v>
      </c>
      <c r="F136" s="5">
        <v>0.75</v>
      </c>
      <c r="G136" s="5">
        <v>0.25</v>
      </c>
      <c r="H136" s="5">
        <v>0</v>
      </c>
      <c r="I136" s="5">
        <v>0</v>
      </c>
      <c r="J136" s="5">
        <v>0.25</v>
      </c>
      <c r="K136" s="5">
        <v>0</v>
      </c>
      <c r="L136" s="5">
        <v>0.75</v>
      </c>
      <c r="M136" s="5">
        <v>0.5</v>
      </c>
      <c r="O136" s="5">
        <v>0</v>
      </c>
      <c r="P136" s="5">
        <v>0</v>
      </c>
      <c r="Q136" s="5">
        <v>0</v>
      </c>
      <c r="R136" s="5">
        <v>0</v>
      </c>
      <c r="S136" s="5">
        <v>0.75</v>
      </c>
      <c r="T136" s="5">
        <v>0</v>
      </c>
      <c r="U136" s="5">
        <v>0</v>
      </c>
      <c r="V136" s="5">
        <v>0</v>
      </c>
      <c r="W136" s="5">
        <v>0.25</v>
      </c>
      <c r="X136" s="5">
        <v>0.16666666666666699</v>
      </c>
      <c r="Y136" s="5">
        <v>0.25</v>
      </c>
      <c r="Z136" s="5">
        <v>0</v>
      </c>
      <c r="AA136" t="s">
        <v>1887</v>
      </c>
      <c r="AB136" t="s">
        <v>2721</v>
      </c>
      <c r="AC136" t="s">
        <v>2721</v>
      </c>
      <c r="AD136" s="5">
        <v>-0.28006981953653598</v>
      </c>
      <c r="AE136" t="str">
        <f t="shared" si="2"/>
        <v>YES</v>
      </c>
    </row>
    <row r="137" spans="1:31" x14ac:dyDescent="0.25">
      <c r="A137" t="s">
        <v>5351</v>
      </c>
      <c r="B137" s="5">
        <v>0.25</v>
      </c>
      <c r="C137" s="5">
        <v>0</v>
      </c>
      <c r="D137" s="5">
        <v>0</v>
      </c>
      <c r="E137" s="5">
        <v>0</v>
      </c>
      <c r="F137" s="5">
        <v>0.5</v>
      </c>
      <c r="G137" s="5">
        <v>0</v>
      </c>
      <c r="H137" s="5">
        <v>0</v>
      </c>
      <c r="I137" s="5">
        <v>0</v>
      </c>
      <c r="J137" s="5">
        <v>8.3333333333333301E-2</v>
      </c>
      <c r="K137" s="5">
        <v>8.3333333333333301E-2</v>
      </c>
      <c r="L137" s="5">
        <v>0.75</v>
      </c>
      <c r="M137" s="5">
        <v>0.25</v>
      </c>
      <c r="O137" s="5">
        <v>0</v>
      </c>
      <c r="P137" s="5">
        <v>0.25</v>
      </c>
      <c r="Q137" s="5">
        <v>0.25</v>
      </c>
      <c r="R137" s="5">
        <v>0</v>
      </c>
      <c r="S137" s="5">
        <v>0.75</v>
      </c>
      <c r="T137" s="5">
        <v>0</v>
      </c>
      <c r="U137" s="5">
        <v>0</v>
      </c>
      <c r="V137" s="5">
        <v>0</v>
      </c>
      <c r="W137" s="5">
        <v>0.16666666666666699</v>
      </c>
      <c r="X137" s="5">
        <v>8.3333333333333301E-2</v>
      </c>
      <c r="Y137" s="5">
        <v>0.25</v>
      </c>
      <c r="Z137" s="5">
        <v>0.25</v>
      </c>
      <c r="AA137" t="s">
        <v>1887</v>
      </c>
      <c r="AB137" t="s">
        <v>6</v>
      </c>
      <c r="AC137" t="s">
        <v>6</v>
      </c>
      <c r="AD137" s="5">
        <v>0.190588107957399</v>
      </c>
      <c r="AE137" t="str">
        <f t="shared" si="2"/>
        <v>YES</v>
      </c>
    </row>
    <row r="138" spans="1:31" x14ac:dyDescent="0.25">
      <c r="A138" t="s">
        <v>5352</v>
      </c>
      <c r="B138" s="5">
        <v>0.5</v>
      </c>
      <c r="C138" s="5">
        <v>0.25</v>
      </c>
      <c r="D138" s="5">
        <v>0</v>
      </c>
      <c r="E138" s="5">
        <v>0.25</v>
      </c>
      <c r="F138" s="5">
        <v>0.75</v>
      </c>
      <c r="G138" s="5">
        <v>0.5</v>
      </c>
      <c r="H138" s="5">
        <v>0</v>
      </c>
      <c r="I138" s="5">
        <v>0</v>
      </c>
      <c r="J138" s="5">
        <v>0.33333333333333298</v>
      </c>
      <c r="K138" s="5">
        <v>0.25</v>
      </c>
      <c r="L138" s="5">
        <v>0.75</v>
      </c>
      <c r="M138" s="5">
        <v>0.5</v>
      </c>
      <c r="O138" s="5">
        <v>0.5</v>
      </c>
      <c r="P138" s="5">
        <v>0</v>
      </c>
      <c r="Q138" s="5">
        <v>0</v>
      </c>
      <c r="R138" s="5">
        <v>0</v>
      </c>
      <c r="S138" s="5">
        <v>0.75</v>
      </c>
      <c r="T138" s="5">
        <v>0.5</v>
      </c>
      <c r="U138" s="5">
        <v>0</v>
      </c>
      <c r="V138" s="5">
        <v>0</v>
      </c>
      <c r="W138" s="5">
        <v>0.16666666666666699</v>
      </c>
      <c r="X138" s="5">
        <v>0.16666666666666699</v>
      </c>
      <c r="Y138" s="5">
        <v>0</v>
      </c>
      <c r="Z138" s="5">
        <v>0</v>
      </c>
      <c r="AA138" t="s">
        <v>1887</v>
      </c>
      <c r="AB138" t="s">
        <v>6</v>
      </c>
      <c r="AC138" t="s">
        <v>6</v>
      </c>
      <c r="AD138" s="5">
        <v>-1.03733361877167</v>
      </c>
      <c r="AE138" t="str">
        <f t="shared" si="2"/>
        <v>YES</v>
      </c>
    </row>
    <row r="139" spans="1:31" x14ac:dyDescent="0.25">
      <c r="A139" t="s">
        <v>5353</v>
      </c>
      <c r="B139" s="5">
        <v>0.75</v>
      </c>
      <c r="C139" s="5">
        <v>0.5</v>
      </c>
      <c r="D139" s="5">
        <v>0.25</v>
      </c>
      <c r="E139" s="5">
        <v>0.25</v>
      </c>
      <c r="F139" s="5">
        <v>0.75</v>
      </c>
      <c r="G139" s="5">
        <v>0.75</v>
      </c>
      <c r="H139" s="5">
        <v>0.75</v>
      </c>
      <c r="I139" s="5">
        <v>0.75</v>
      </c>
      <c r="J139" s="5">
        <v>0.33333333333333298</v>
      </c>
      <c r="K139" s="5">
        <v>0.16666666666666699</v>
      </c>
      <c r="L139" s="5">
        <v>0.5</v>
      </c>
      <c r="M139" s="5">
        <v>0.5</v>
      </c>
      <c r="O139" s="5">
        <v>0.25</v>
      </c>
      <c r="P139" s="5">
        <v>0.25</v>
      </c>
      <c r="Q139" s="5">
        <v>0</v>
      </c>
      <c r="R139" s="5">
        <v>0</v>
      </c>
      <c r="S139" s="5">
        <v>0.75</v>
      </c>
      <c r="T139" s="5">
        <v>0.25</v>
      </c>
      <c r="U139" s="5">
        <v>0.75</v>
      </c>
      <c r="V139" s="5">
        <v>0.5</v>
      </c>
      <c r="W139" s="5">
        <v>8.3333333333333301E-2</v>
      </c>
      <c r="X139" s="5">
        <v>8.3333333333333301E-2</v>
      </c>
      <c r="Y139" s="5">
        <v>0.75</v>
      </c>
      <c r="Z139" s="5">
        <v>0.5</v>
      </c>
      <c r="AA139" t="s">
        <v>1887</v>
      </c>
      <c r="AB139" t="s">
        <v>6</v>
      </c>
      <c r="AC139" t="s">
        <v>6</v>
      </c>
      <c r="AD139" s="5">
        <v>-0.51518902566990099</v>
      </c>
      <c r="AE139" t="str">
        <f t="shared" si="2"/>
        <v>YES</v>
      </c>
    </row>
    <row r="140" spans="1:31" x14ac:dyDescent="0.25">
      <c r="A140" t="s">
        <v>5354</v>
      </c>
      <c r="B140" s="5">
        <v>0.5</v>
      </c>
      <c r="C140" s="5">
        <v>0.25</v>
      </c>
      <c r="D140" s="5">
        <v>0.25</v>
      </c>
      <c r="E140" s="5">
        <v>0</v>
      </c>
      <c r="F140" s="5">
        <v>0.75</v>
      </c>
      <c r="G140" s="5">
        <v>0.5</v>
      </c>
      <c r="H140" s="5">
        <v>0</v>
      </c>
      <c r="I140" s="5">
        <v>0</v>
      </c>
      <c r="J140" s="5">
        <v>0.33333333333333298</v>
      </c>
      <c r="K140" s="5">
        <v>0.16666666666666699</v>
      </c>
      <c r="L140" s="5">
        <v>0.25</v>
      </c>
      <c r="M140" s="5">
        <v>0</v>
      </c>
      <c r="O140" s="5">
        <v>0.25</v>
      </c>
      <c r="P140" s="5">
        <v>0.25</v>
      </c>
      <c r="Q140" s="5">
        <v>0.25</v>
      </c>
      <c r="R140" s="5">
        <v>0</v>
      </c>
      <c r="S140" s="5">
        <v>1</v>
      </c>
      <c r="T140" s="5">
        <v>0.5</v>
      </c>
      <c r="U140" s="5">
        <v>0</v>
      </c>
      <c r="V140" s="5">
        <v>0</v>
      </c>
      <c r="W140" s="5">
        <v>8.3333333333333301E-2</v>
      </c>
      <c r="X140" s="5">
        <v>8.3333333333333301E-2</v>
      </c>
      <c r="Y140" s="5">
        <v>0</v>
      </c>
      <c r="Z140" s="5">
        <v>0</v>
      </c>
      <c r="AA140" t="s">
        <v>1887</v>
      </c>
      <c r="AB140" t="s">
        <v>2721</v>
      </c>
      <c r="AC140" t="s">
        <v>2721</v>
      </c>
      <c r="AD140" s="5">
        <v>-0.26824968282893202</v>
      </c>
      <c r="AE140" t="str">
        <f t="shared" si="2"/>
        <v>YES</v>
      </c>
    </row>
    <row r="141" spans="1:31" x14ac:dyDescent="0.25">
      <c r="A141" t="s">
        <v>5355</v>
      </c>
      <c r="B141" s="5">
        <v>0.5</v>
      </c>
      <c r="C141" s="5">
        <v>0</v>
      </c>
      <c r="D141" s="5">
        <v>1</v>
      </c>
      <c r="E141" s="5">
        <v>0.75</v>
      </c>
      <c r="F141" s="5">
        <v>0</v>
      </c>
      <c r="G141" s="5">
        <v>0</v>
      </c>
      <c r="H141" s="5">
        <v>0.75</v>
      </c>
      <c r="I141" s="5">
        <v>1</v>
      </c>
      <c r="J141" s="5">
        <v>8.3333333333333301E-2</v>
      </c>
      <c r="K141" s="5">
        <v>8.3333333333333301E-2</v>
      </c>
      <c r="L141" s="5">
        <v>1</v>
      </c>
      <c r="M141" s="5">
        <v>1</v>
      </c>
      <c r="O141" s="5">
        <v>0.25</v>
      </c>
      <c r="P141" s="5">
        <v>0</v>
      </c>
      <c r="Q141" s="5">
        <v>0.5</v>
      </c>
      <c r="R141" s="5">
        <v>0.75</v>
      </c>
      <c r="S141" s="5">
        <v>0.25</v>
      </c>
      <c r="T141" s="5">
        <v>0</v>
      </c>
      <c r="U141" s="5">
        <v>1</v>
      </c>
      <c r="V141" s="5">
        <v>1</v>
      </c>
      <c r="W141" s="5">
        <v>0.25</v>
      </c>
      <c r="X141" s="5">
        <v>0.16666666666666699</v>
      </c>
      <c r="Y141" s="5">
        <v>1</v>
      </c>
      <c r="Z141" s="5">
        <v>0.75</v>
      </c>
      <c r="AA141" t="s">
        <v>1887</v>
      </c>
      <c r="AB141" t="s">
        <v>6</v>
      </c>
      <c r="AC141" t="s">
        <v>6</v>
      </c>
      <c r="AD141" s="5">
        <v>-1.7903281588720199</v>
      </c>
      <c r="AE141" t="str">
        <f t="shared" si="2"/>
        <v>YES</v>
      </c>
    </row>
    <row r="142" spans="1:31" x14ac:dyDescent="0.25">
      <c r="A142" t="s">
        <v>5356</v>
      </c>
      <c r="B142" s="5">
        <v>0</v>
      </c>
      <c r="C142" s="5">
        <v>0</v>
      </c>
      <c r="D142" s="5">
        <v>1</v>
      </c>
      <c r="E142" s="5">
        <v>0.75</v>
      </c>
      <c r="F142" s="5">
        <v>0.5</v>
      </c>
      <c r="G142" s="5">
        <v>0</v>
      </c>
      <c r="H142" s="5">
        <v>0.5</v>
      </c>
      <c r="I142" s="5">
        <v>0.5</v>
      </c>
      <c r="J142" s="5">
        <v>0</v>
      </c>
      <c r="K142" s="5">
        <v>0</v>
      </c>
      <c r="L142" s="5">
        <v>0</v>
      </c>
      <c r="M142" s="5">
        <v>0.25</v>
      </c>
      <c r="O142" s="5">
        <v>0</v>
      </c>
      <c r="P142" s="5">
        <v>0</v>
      </c>
      <c r="Q142" s="5">
        <v>0.75</v>
      </c>
      <c r="R142" s="5">
        <v>0.5</v>
      </c>
      <c r="S142" s="5">
        <v>0</v>
      </c>
      <c r="T142" s="5">
        <v>0</v>
      </c>
      <c r="U142" s="5">
        <v>0.5</v>
      </c>
      <c r="V142" s="5">
        <v>0.5</v>
      </c>
      <c r="W142" s="5">
        <v>0.16666666666666699</v>
      </c>
      <c r="X142" s="5">
        <v>0.16666666666666699</v>
      </c>
      <c r="Y142" s="5">
        <v>0.5</v>
      </c>
      <c r="Z142" s="5">
        <v>0.5</v>
      </c>
      <c r="AA142" t="s">
        <v>1887</v>
      </c>
      <c r="AB142" t="s">
        <v>29</v>
      </c>
      <c r="AC142" t="s">
        <v>6182</v>
      </c>
      <c r="AD142" s="5">
        <v>-0.32490706271945602</v>
      </c>
      <c r="AE142" t="str">
        <f t="shared" si="2"/>
        <v>YES</v>
      </c>
    </row>
    <row r="143" spans="1:31" x14ac:dyDescent="0.25">
      <c r="A143" t="s">
        <v>5357</v>
      </c>
      <c r="B143" s="5">
        <v>0.75</v>
      </c>
      <c r="C143" s="5">
        <v>0.5</v>
      </c>
      <c r="D143" s="5">
        <v>0</v>
      </c>
      <c r="E143" s="5">
        <v>0</v>
      </c>
      <c r="F143" s="5">
        <v>0.5</v>
      </c>
      <c r="G143" s="5">
        <v>0.25</v>
      </c>
      <c r="H143" s="5">
        <v>0.5</v>
      </c>
      <c r="I143" s="5">
        <v>0.25</v>
      </c>
      <c r="J143" s="5">
        <v>0.33333333333333298</v>
      </c>
      <c r="K143" s="5">
        <v>0.16666666666666699</v>
      </c>
      <c r="L143" s="5">
        <v>1</v>
      </c>
      <c r="M143" s="5">
        <v>1</v>
      </c>
      <c r="O143" s="5">
        <v>0.5</v>
      </c>
      <c r="P143" s="5">
        <v>0</v>
      </c>
      <c r="Q143" s="5">
        <v>0</v>
      </c>
      <c r="R143" s="5">
        <v>0</v>
      </c>
      <c r="S143" s="5">
        <v>0.75</v>
      </c>
      <c r="T143" s="5">
        <v>0.5</v>
      </c>
      <c r="U143" s="5">
        <v>0.25</v>
      </c>
      <c r="V143" s="5">
        <v>0</v>
      </c>
      <c r="W143" s="5">
        <v>0.16666666666666699</v>
      </c>
      <c r="X143" s="5">
        <v>8.3333333333333301E-2</v>
      </c>
      <c r="Y143" s="5">
        <v>0.5</v>
      </c>
      <c r="Z143" s="5">
        <v>0</v>
      </c>
      <c r="AA143" t="s">
        <v>1887</v>
      </c>
      <c r="AB143" t="s">
        <v>22</v>
      </c>
      <c r="AC143" t="s">
        <v>6183</v>
      </c>
      <c r="AD143" s="5">
        <v>-1.29580425475935</v>
      </c>
      <c r="AE143" t="str">
        <f t="shared" si="2"/>
        <v>YES</v>
      </c>
    </row>
    <row r="144" spans="1:31" x14ac:dyDescent="0.25">
      <c r="A144" t="s">
        <v>5358</v>
      </c>
      <c r="B144" s="5">
        <v>0.75</v>
      </c>
      <c r="C144" s="5">
        <v>0.5</v>
      </c>
      <c r="D144" s="5">
        <v>0</v>
      </c>
      <c r="E144" s="5">
        <v>0</v>
      </c>
      <c r="F144" s="5">
        <v>1</v>
      </c>
      <c r="G144" s="5">
        <v>1</v>
      </c>
      <c r="H144" s="5">
        <v>0</v>
      </c>
      <c r="I144" s="5">
        <v>0</v>
      </c>
      <c r="J144" s="5">
        <v>0.58333333333333304</v>
      </c>
      <c r="K144" s="5">
        <v>0.66666666666666696</v>
      </c>
      <c r="L144" s="5">
        <v>1</v>
      </c>
      <c r="M144" s="5">
        <v>1</v>
      </c>
      <c r="O144" s="5">
        <v>0.75</v>
      </c>
      <c r="P144" s="5">
        <v>0.5</v>
      </c>
      <c r="Q144" s="5">
        <v>0</v>
      </c>
      <c r="R144" s="5">
        <v>0</v>
      </c>
      <c r="S144" s="5">
        <v>1</v>
      </c>
      <c r="T144" s="5">
        <v>1</v>
      </c>
      <c r="U144" s="5">
        <v>0</v>
      </c>
      <c r="V144" s="5">
        <v>0.25</v>
      </c>
      <c r="W144" s="5">
        <v>0.33333333333333298</v>
      </c>
      <c r="X144" s="5">
        <v>0.25</v>
      </c>
      <c r="Y144" s="5">
        <v>0</v>
      </c>
      <c r="Z144" s="5">
        <v>0</v>
      </c>
      <c r="AA144" t="s">
        <v>1887</v>
      </c>
      <c r="AB144" t="s">
        <v>6</v>
      </c>
      <c r="AC144" t="s">
        <v>6</v>
      </c>
      <c r="AD144" s="5">
        <v>-1.6479713466102901</v>
      </c>
      <c r="AE144" t="str">
        <f t="shared" si="2"/>
        <v>YES</v>
      </c>
    </row>
    <row r="145" spans="1:31" x14ac:dyDescent="0.25">
      <c r="A145" t="s">
        <v>5359</v>
      </c>
      <c r="B145" s="5">
        <v>0.75</v>
      </c>
      <c r="C145" s="5">
        <v>0.25</v>
      </c>
      <c r="D145" s="5">
        <v>0</v>
      </c>
      <c r="E145" s="5">
        <v>0</v>
      </c>
      <c r="F145" s="5">
        <v>1</v>
      </c>
      <c r="G145" s="5">
        <v>0.5</v>
      </c>
      <c r="H145" s="5">
        <v>0</v>
      </c>
      <c r="I145" s="5">
        <v>0</v>
      </c>
      <c r="J145" s="5">
        <v>0.5</v>
      </c>
      <c r="K145" s="5">
        <v>0.25</v>
      </c>
      <c r="L145" s="5">
        <v>1</v>
      </c>
      <c r="M145" s="5">
        <v>0.5</v>
      </c>
      <c r="O145" s="5">
        <v>0.5</v>
      </c>
      <c r="P145" s="5">
        <v>0</v>
      </c>
      <c r="Q145" s="5">
        <v>0</v>
      </c>
      <c r="R145" s="5">
        <v>0</v>
      </c>
      <c r="S145" s="5">
        <v>1</v>
      </c>
      <c r="T145" s="5">
        <v>0.5</v>
      </c>
      <c r="U145" s="5">
        <v>0</v>
      </c>
      <c r="V145" s="5">
        <v>0</v>
      </c>
      <c r="W145" s="5">
        <v>0.25</v>
      </c>
      <c r="X145" s="5">
        <v>0.16666666666666699</v>
      </c>
      <c r="Y145" s="5">
        <v>0.25</v>
      </c>
      <c r="Z145" s="5">
        <v>0.25</v>
      </c>
      <c r="AA145" t="s">
        <v>1887</v>
      </c>
      <c r="AB145" t="s">
        <v>29</v>
      </c>
      <c r="AC145" t="s">
        <v>6182</v>
      </c>
      <c r="AD145" s="5">
        <v>-0.671695733662381</v>
      </c>
      <c r="AE145" t="str">
        <f t="shared" si="2"/>
        <v>YES</v>
      </c>
    </row>
    <row r="146" spans="1:31" x14ac:dyDescent="0.25">
      <c r="A146" t="s">
        <v>5360</v>
      </c>
      <c r="B146" s="5">
        <v>0.75</v>
      </c>
      <c r="C146" s="5">
        <v>1</v>
      </c>
      <c r="D146" s="5">
        <v>1</v>
      </c>
      <c r="E146" s="5">
        <v>1</v>
      </c>
      <c r="F146" s="5">
        <v>1</v>
      </c>
      <c r="G146" s="5">
        <v>0.75</v>
      </c>
      <c r="H146" s="5">
        <v>1</v>
      </c>
      <c r="I146" s="5">
        <v>1</v>
      </c>
      <c r="J146" s="5">
        <v>0.91666666666666696</v>
      </c>
      <c r="K146" s="5">
        <v>1</v>
      </c>
      <c r="L146" s="5">
        <v>1</v>
      </c>
      <c r="M146" s="5">
        <v>1</v>
      </c>
      <c r="O146" s="5">
        <v>0.75</v>
      </c>
      <c r="P146" s="5">
        <v>1</v>
      </c>
      <c r="Q146" s="5">
        <v>0.25</v>
      </c>
      <c r="R146" s="5">
        <v>0.5</v>
      </c>
      <c r="S146" s="5">
        <v>1</v>
      </c>
      <c r="T146" s="5">
        <v>0.5</v>
      </c>
      <c r="U146" s="5">
        <v>1</v>
      </c>
      <c r="V146" s="5">
        <v>0.75</v>
      </c>
      <c r="W146" s="5">
        <v>0.91666666666666696</v>
      </c>
      <c r="X146" s="5">
        <v>0.91666666666666696</v>
      </c>
      <c r="Y146" s="5">
        <v>1</v>
      </c>
      <c r="Z146" s="5">
        <v>0.75</v>
      </c>
      <c r="AA146" t="s">
        <v>1887</v>
      </c>
      <c r="AB146" t="s">
        <v>2721</v>
      </c>
      <c r="AC146" t="s">
        <v>2721</v>
      </c>
      <c r="AD146" s="5">
        <v>-0.33642520146035099</v>
      </c>
      <c r="AE146" t="str">
        <f t="shared" si="2"/>
        <v>YES</v>
      </c>
    </row>
    <row r="147" spans="1:31" x14ac:dyDescent="0.25">
      <c r="A147" t="s">
        <v>5361</v>
      </c>
      <c r="B147" s="5">
        <v>0.75</v>
      </c>
      <c r="C147" s="5">
        <v>1</v>
      </c>
      <c r="D147" s="5">
        <v>0.25</v>
      </c>
      <c r="E147" s="5">
        <v>0.25</v>
      </c>
      <c r="F147" s="5">
        <v>1</v>
      </c>
      <c r="G147" s="5">
        <v>1</v>
      </c>
      <c r="H147" s="5">
        <v>0.25</v>
      </c>
      <c r="I147" s="5">
        <v>0</v>
      </c>
      <c r="J147" s="5">
        <v>0.91666666666666696</v>
      </c>
      <c r="K147" s="5">
        <v>1</v>
      </c>
      <c r="L147" s="5">
        <v>1</v>
      </c>
      <c r="M147" s="5">
        <v>1</v>
      </c>
      <c r="O147" s="5">
        <v>0.5</v>
      </c>
      <c r="P147" s="5">
        <v>1</v>
      </c>
      <c r="Q147" s="5">
        <v>0</v>
      </c>
      <c r="R147" s="5">
        <v>0</v>
      </c>
      <c r="S147" s="5">
        <v>1</v>
      </c>
      <c r="T147" s="5">
        <v>0.5</v>
      </c>
      <c r="U147" s="5">
        <v>1</v>
      </c>
      <c r="V147" s="5">
        <v>1</v>
      </c>
      <c r="W147" s="5">
        <v>0.75</v>
      </c>
      <c r="X147" s="5">
        <v>0.75</v>
      </c>
      <c r="Y147" s="5">
        <v>1</v>
      </c>
      <c r="Z147" s="5">
        <v>1</v>
      </c>
      <c r="AA147" t="s">
        <v>2720</v>
      </c>
      <c r="AB147" t="s">
        <v>2721</v>
      </c>
      <c r="AC147" t="s">
        <v>2721</v>
      </c>
      <c r="AD147" s="5">
        <v>-2.4819081149217102</v>
      </c>
      <c r="AE147" t="str">
        <f t="shared" si="2"/>
        <v>YES</v>
      </c>
    </row>
    <row r="148" spans="1:31" x14ac:dyDescent="0.25">
      <c r="A148" t="s">
        <v>5362</v>
      </c>
      <c r="B148" s="5">
        <v>1</v>
      </c>
      <c r="C148" s="5">
        <v>1</v>
      </c>
      <c r="D148" s="5">
        <v>0.5</v>
      </c>
      <c r="E148" s="5">
        <v>0.25</v>
      </c>
      <c r="F148" s="5">
        <v>1</v>
      </c>
      <c r="G148" s="5">
        <v>1</v>
      </c>
      <c r="H148" s="5">
        <v>1</v>
      </c>
      <c r="I148" s="5">
        <v>1</v>
      </c>
      <c r="J148" s="5">
        <v>1</v>
      </c>
      <c r="K148" s="5">
        <v>1</v>
      </c>
      <c r="L148" s="5">
        <v>1</v>
      </c>
      <c r="M148" s="5">
        <v>1</v>
      </c>
      <c r="O148" s="5">
        <v>1</v>
      </c>
      <c r="P148" s="5">
        <v>1</v>
      </c>
      <c r="Q148" s="5">
        <v>0.5</v>
      </c>
      <c r="R148" s="5">
        <v>0.5</v>
      </c>
      <c r="S148" s="5">
        <v>1</v>
      </c>
      <c r="T148" s="5">
        <v>1</v>
      </c>
      <c r="U148" s="5">
        <v>1</v>
      </c>
      <c r="V148" s="5">
        <v>1</v>
      </c>
      <c r="W148" s="5">
        <v>1</v>
      </c>
      <c r="X148" s="5">
        <v>0.83333333333333304</v>
      </c>
      <c r="Y148" s="5">
        <v>1</v>
      </c>
      <c r="Z148" s="5">
        <v>1</v>
      </c>
      <c r="AA148" t="s">
        <v>1887</v>
      </c>
      <c r="AB148" t="s">
        <v>2721</v>
      </c>
      <c r="AC148" t="s">
        <v>2721</v>
      </c>
      <c r="AD148" s="5">
        <v>-1.0180742958479501</v>
      </c>
      <c r="AE148" t="str">
        <f t="shared" si="2"/>
        <v>YES</v>
      </c>
    </row>
    <row r="149" spans="1:31" x14ac:dyDescent="0.25">
      <c r="A149" t="s">
        <v>5363</v>
      </c>
      <c r="B149" s="5">
        <v>1</v>
      </c>
      <c r="C149" s="5">
        <v>1</v>
      </c>
      <c r="D149" s="5">
        <v>0.25</v>
      </c>
      <c r="E149" s="5">
        <v>0</v>
      </c>
      <c r="F149" s="5">
        <v>1</v>
      </c>
      <c r="G149" s="5">
        <v>1</v>
      </c>
      <c r="H149" s="5">
        <v>1</v>
      </c>
      <c r="I149" s="5">
        <v>0.75</v>
      </c>
      <c r="J149" s="5">
        <v>1</v>
      </c>
      <c r="K149" s="5">
        <v>1</v>
      </c>
      <c r="L149" s="5">
        <v>1</v>
      </c>
      <c r="M149" s="5">
        <v>1</v>
      </c>
      <c r="O149" s="5">
        <v>1</v>
      </c>
      <c r="P149" s="5">
        <v>1</v>
      </c>
      <c r="Q149" s="5">
        <v>0</v>
      </c>
      <c r="R149" s="5">
        <v>0</v>
      </c>
      <c r="S149" s="5">
        <v>1</v>
      </c>
      <c r="T149" s="5">
        <v>1</v>
      </c>
      <c r="U149" s="5">
        <v>1</v>
      </c>
      <c r="V149" s="5">
        <v>0.75</v>
      </c>
      <c r="W149" s="5">
        <v>1</v>
      </c>
      <c r="X149" s="5">
        <v>0.83333333333333304</v>
      </c>
      <c r="Y149" s="5">
        <v>1</v>
      </c>
      <c r="Z149" s="5">
        <v>1</v>
      </c>
      <c r="AA149" t="s">
        <v>1887</v>
      </c>
      <c r="AB149" t="s">
        <v>22</v>
      </c>
      <c r="AC149" t="s">
        <v>6181</v>
      </c>
      <c r="AD149" s="5">
        <v>-1.33706231973838</v>
      </c>
      <c r="AE149" t="str">
        <f t="shared" si="2"/>
        <v>YES</v>
      </c>
    </row>
    <row r="150" spans="1:31" x14ac:dyDescent="0.25">
      <c r="A150" t="s">
        <v>5364</v>
      </c>
      <c r="B150" s="5">
        <v>0.25</v>
      </c>
      <c r="C150" s="5">
        <v>0</v>
      </c>
      <c r="D150" s="5">
        <v>0.5</v>
      </c>
      <c r="E150" s="5">
        <v>0.75</v>
      </c>
      <c r="F150" s="5">
        <v>0.5</v>
      </c>
      <c r="G150" s="5">
        <v>0.25</v>
      </c>
      <c r="H150" s="5">
        <v>0.75</v>
      </c>
      <c r="I150" s="5">
        <v>0.25</v>
      </c>
      <c r="J150" s="5">
        <v>0.33333333333333298</v>
      </c>
      <c r="K150" s="5">
        <v>0.33333333333333298</v>
      </c>
      <c r="L150" s="5">
        <v>0.25</v>
      </c>
      <c r="M150" s="5">
        <v>0.25</v>
      </c>
      <c r="O150" s="5">
        <v>0</v>
      </c>
      <c r="P150" s="5">
        <v>0.25</v>
      </c>
      <c r="Q150" s="5">
        <v>0.5</v>
      </c>
      <c r="R150" s="5">
        <v>0.5</v>
      </c>
      <c r="S150" s="5">
        <v>0.5</v>
      </c>
      <c r="T150" s="5">
        <v>0</v>
      </c>
      <c r="U150" s="5">
        <v>0.75</v>
      </c>
      <c r="V150" s="5">
        <v>0.75</v>
      </c>
      <c r="W150" s="5">
        <v>0.25</v>
      </c>
      <c r="X150" s="5">
        <v>0.33333333333333298</v>
      </c>
      <c r="Y150" s="5">
        <v>0.75</v>
      </c>
      <c r="Z150" s="5">
        <v>0.25</v>
      </c>
      <c r="AA150" t="s">
        <v>1887</v>
      </c>
      <c r="AB150" t="s">
        <v>22</v>
      </c>
      <c r="AC150" t="s">
        <v>6</v>
      </c>
      <c r="AD150" s="5">
        <v>-1.4591213705572601</v>
      </c>
      <c r="AE150" t="str">
        <f t="shared" si="2"/>
        <v>YES</v>
      </c>
    </row>
    <row r="151" spans="1:31" x14ac:dyDescent="0.25">
      <c r="A151" t="s">
        <v>5365</v>
      </c>
      <c r="B151" s="5">
        <v>0</v>
      </c>
      <c r="C151" s="5">
        <v>0</v>
      </c>
      <c r="D151" s="5">
        <v>1</v>
      </c>
      <c r="E151" s="5">
        <v>0.75</v>
      </c>
      <c r="F151" s="5">
        <v>0.25</v>
      </c>
      <c r="G151" s="5">
        <v>0</v>
      </c>
      <c r="H151" s="5">
        <v>1</v>
      </c>
      <c r="I151" s="5">
        <v>0.75</v>
      </c>
      <c r="J151" s="5">
        <v>0.5</v>
      </c>
      <c r="K151" s="5">
        <v>0.58333333333333304</v>
      </c>
      <c r="L151" s="5">
        <v>1</v>
      </c>
      <c r="M151" s="5">
        <v>0.75</v>
      </c>
      <c r="O151" s="5">
        <v>0</v>
      </c>
      <c r="P151" s="5">
        <v>0.25</v>
      </c>
      <c r="Q151" s="5">
        <v>1</v>
      </c>
      <c r="R151" s="5">
        <v>0.75</v>
      </c>
      <c r="S151" s="5">
        <v>0.25</v>
      </c>
      <c r="T151" s="5">
        <v>0</v>
      </c>
      <c r="U151" s="5">
        <v>1</v>
      </c>
      <c r="V151" s="5">
        <v>1</v>
      </c>
      <c r="W151" s="5">
        <v>0.58333333333333304</v>
      </c>
      <c r="X151" s="5">
        <v>0.5</v>
      </c>
      <c r="Y151" s="5">
        <v>0.5</v>
      </c>
      <c r="Z151" s="5">
        <v>0.75</v>
      </c>
      <c r="AA151" t="s">
        <v>1887</v>
      </c>
      <c r="AB151" t="s">
        <v>6</v>
      </c>
      <c r="AC151" t="s">
        <v>6</v>
      </c>
      <c r="AD151" s="5">
        <v>4.88000677331749E-4</v>
      </c>
      <c r="AE151" t="str">
        <f t="shared" si="2"/>
        <v>YES</v>
      </c>
    </row>
    <row r="152" spans="1:31" x14ac:dyDescent="0.25">
      <c r="A152" t="s">
        <v>5366</v>
      </c>
      <c r="B152" s="5">
        <v>0.75</v>
      </c>
      <c r="C152" s="5">
        <v>0.25</v>
      </c>
      <c r="D152" s="5">
        <v>0</v>
      </c>
      <c r="E152" s="5">
        <v>0</v>
      </c>
      <c r="F152" s="5">
        <v>0.75</v>
      </c>
      <c r="G152" s="5">
        <v>1</v>
      </c>
      <c r="H152" s="5">
        <v>0</v>
      </c>
      <c r="I152" s="5">
        <v>0</v>
      </c>
      <c r="J152" s="5">
        <v>0</v>
      </c>
      <c r="K152" s="5">
        <v>0</v>
      </c>
      <c r="L152" s="5">
        <v>0</v>
      </c>
      <c r="M152" s="5">
        <v>0</v>
      </c>
      <c r="O152" s="5">
        <v>0.5</v>
      </c>
      <c r="P152" s="5">
        <v>0.5</v>
      </c>
      <c r="Q152" s="5">
        <v>0</v>
      </c>
      <c r="R152" s="5">
        <v>0</v>
      </c>
      <c r="S152" s="5">
        <v>1</v>
      </c>
      <c r="T152" s="5">
        <v>0.5</v>
      </c>
      <c r="U152" s="5">
        <v>0</v>
      </c>
      <c r="V152" s="5">
        <v>0</v>
      </c>
      <c r="W152" s="5">
        <v>0.16666666666666699</v>
      </c>
      <c r="X152" s="5">
        <v>0.25</v>
      </c>
      <c r="Y152" s="5">
        <v>0</v>
      </c>
      <c r="Z152" s="5">
        <v>0</v>
      </c>
      <c r="AA152" t="s">
        <v>2720</v>
      </c>
      <c r="AB152" t="s">
        <v>6</v>
      </c>
      <c r="AC152" t="s">
        <v>2721</v>
      </c>
      <c r="AD152" s="5">
        <v>-2.4685215024691698</v>
      </c>
      <c r="AE152" t="str">
        <f t="shared" si="2"/>
        <v>YES</v>
      </c>
    </row>
    <row r="153" spans="1:31" x14ac:dyDescent="0.25">
      <c r="A153" t="s">
        <v>5367</v>
      </c>
      <c r="B153" s="5">
        <v>0.75</v>
      </c>
      <c r="C153" s="5">
        <v>1</v>
      </c>
      <c r="D153" s="5">
        <v>1</v>
      </c>
      <c r="E153" s="5">
        <v>1</v>
      </c>
      <c r="F153" s="5">
        <v>0.75</v>
      </c>
      <c r="G153" s="5">
        <v>0.75</v>
      </c>
      <c r="H153" s="5">
        <v>1</v>
      </c>
      <c r="I153" s="5">
        <v>1</v>
      </c>
      <c r="J153" s="5">
        <v>1</v>
      </c>
      <c r="K153" s="5">
        <v>0.83333333333333304</v>
      </c>
      <c r="L153" s="5">
        <v>1</v>
      </c>
      <c r="M153" s="5">
        <v>1</v>
      </c>
      <c r="O153" s="5">
        <v>0.5</v>
      </c>
      <c r="P153" s="5">
        <v>0.25</v>
      </c>
      <c r="Q153" s="5">
        <v>0.25</v>
      </c>
      <c r="R153" s="5">
        <v>1</v>
      </c>
      <c r="S153" s="5">
        <v>1</v>
      </c>
      <c r="T153" s="5">
        <v>1</v>
      </c>
      <c r="U153" s="5">
        <v>1</v>
      </c>
      <c r="V153" s="5">
        <v>1</v>
      </c>
      <c r="W153" s="5">
        <v>0.75</v>
      </c>
      <c r="X153" s="5">
        <v>0.58333333333333304</v>
      </c>
      <c r="Y153" s="5">
        <v>1</v>
      </c>
      <c r="Z153" s="5">
        <v>1</v>
      </c>
      <c r="AA153" t="s">
        <v>1887</v>
      </c>
      <c r="AB153" t="s">
        <v>6</v>
      </c>
      <c r="AC153" t="s">
        <v>6</v>
      </c>
      <c r="AD153" s="5">
        <v>-0.56324870390621795</v>
      </c>
      <c r="AE153" t="str">
        <f t="shared" si="2"/>
        <v>YES</v>
      </c>
    </row>
    <row r="154" spans="1:31" x14ac:dyDescent="0.25">
      <c r="A154" t="s">
        <v>5368</v>
      </c>
      <c r="B154" s="5">
        <v>0.25</v>
      </c>
      <c r="C154" s="5">
        <v>0.25</v>
      </c>
      <c r="D154" s="5">
        <v>1</v>
      </c>
      <c r="E154" s="5">
        <v>1</v>
      </c>
      <c r="F154" s="5">
        <v>0.75</v>
      </c>
      <c r="G154" s="5">
        <v>0.5</v>
      </c>
      <c r="H154" s="5">
        <v>1</v>
      </c>
      <c r="I154" s="5">
        <v>1</v>
      </c>
      <c r="J154" s="5">
        <v>0.33333333333333298</v>
      </c>
      <c r="K154" s="5">
        <v>0.5</v>
      </c>
      <c r="L154" s="5">
        <v>1</v>
      </c>
      <c r="M154" s="5">
        <v>1</v>
      </c>
      <c r="O154" s="5">
        <v>0</v>
      </c>
      <c r="P154" s="5">
        <v>0.25</v>
      </c>
      <c r="Q154" s="5">
        <v>0.75</v>
      </c>
      <c r="R154" s="5">
        <v>1</v>
      </c>
      <c r="S154" s="5">
        <v>0.75</v>
      </c>
      <c r="T154" s="5">
        <v>0.5</v>
      </c>
      <c r="U154" s="5">
        <v>0.5</v>
      </c>
      <c r="V154" s="5">
        <v>1</v>
      </c>
      <c r="W154" s="5">
        <v>0.58333333333333304</v>
      </c>
      <c r="X154" s="5">
        <v>0.5</v>
      </c>
      <c r="Y154" s="5">
        <v>0.75</v>
      </c>
      <c r="Z154" s="5">
        <v>0.25</v>
      </c>
      <c r="AA154" t="s">
        <v>1887</v>
      </c>
      <c r="AB154" t="s">
        <v>2721</v>
      </c>
      <c r="AC154" t="s">
        <v>2721</v>
      </c>
      <c r="AD154" s="5">
        <v>-1.93850476303541</v>
      </c>
      <c r="AE154" t="str">
        <f t="shared" si="2"/>
        <v>YES</v>
      </c>
    </row>
    <row r="155" spans="1:31" x14ac:dyDescent="0.25">
      <c r="A155" t="s">
        <v>5369</v>
      </c>
      <c r="B155" s="5">
        <v>1</v>
      </c>
      <c r="C155" s="5">
        <v>0.5</v>
      </c>
      <c r="D155" s="5">
        <v>0</v>
      </c>
      <c r="E155" s="5">
        <v>0</v>
      </c>
      <c r="F155" s="5">
        <v>0.75</v>
      </c>
      <c r="G155" s="5">
        <v>0.75</v>
      </c>
      <c r="H155" s="5">
        <v>0.5</v>
      </c>
      <c r="I155" s="5">
        <v>0.75</v>
      </c>
      <c r="J155" s="5">
        <v>0.25</v>
      </c>
      <c r="K155" s="5">
        <v>0.33333333333333298</v>
      </c>
      <c r="L155" s="5">
        <v>0.75</v>
      </c>
      <c r="M155" s="5">
        <v>1</v>
      </c>
      <c r="O155" s="5">
        <v>0.5</v>
      </c>
      <c r="P155" s="5">
        <v>0.75</v>
      </c>
      <c r="Q155" s="5">
        <v>0</v>
      </c>
      <c r="R155" s="5">
        <v>0</v>
      </c>
      <c r="S155" s="5">
        <v>1</v>
      </c>
      <c r="T155" s="5">
        <v>0.75</v>
      </c>
      <c r="U155" s="5">
        <v>0.75</v>
      </c>
      <c r="V155" s="5">
        <v>0.5</v>
      </c>
      <c r="W155" s="5">
        <v>0.41666666666666702</v>
      </c>
      <c r="X155" s="5">
        <v>0.25</v>
      </c>
      <c r="Y155" s="5">
        <v>0.5</v>
      </c>
      <c r="Z155" s="5">
        <v>0.25</v>
      </c>
      <c r="AA155" t="s">
        <v>1887</v>
      </c>
      <c r="AB155" t="s">
        <v>6</v>
      </c>
      <c r="AC155" t="s">
        <v>6</v>
      </c>
      <c r="AD155" s="5">
        <v>-0.82454510356612098</v>
      </c>
      <c r="AE155" t="str">
        <f t="shared" si="2"/>
        <v>YES</v>
      </c>
    </row>
    <row r="156" spans="1:31" x14ac:dyDescent="0.25">
      <c r="A156" t="s">
        <v>5370</v>
      </c>
      <c r="B156" s="5">
        <v>0.5</v>
      </c>
      <c r="C156" s="5">
        <v>0.5</v>
      </c>
      <c r="D156" s="5">
        <v>0</v>
      </c>
      <c r="E156" s="5">
        <v>0</v>
      </c>
      <c r="F156" s="5">
        <v>0.5</v>
      </c>
      <c r="G156" s="5">
        <v>0.5</v>
      </c>
      <c r="H156" s="5">
        <v>0</v>
      </c>
      <c r="I156" s="5">
        <v>0</v>
      </c>
      <c r="J156" s="5">
        <v>0.25</v>
      </c>
      <c r="K156" s="5">
        <v>0.16666666666666699</v>
      </c>
      <c r="L156" s="5">
        <v>1</v>
      </c>
      <c r="M156" s="5">
        <v>1</v>
      </c>
      <c r="O156" s="5">
        <v>0.25</v>
      </c>
      <c r="P156" s="5">
        <v>0.25</v>
      </c>
      <c r="Q156" s="5">
        <v>0</v>
      </c>
      <c r="R156" s="5">
        <v>0</v>
      </c>
      <c r="S156" s="5">
        <v>0.5</v>
      </c>
      <c r="T156" s="5">
        <v>0.5</v>
      </c>
      <c r="U156" s="5">
        <v>0</v>
      </c>
      <c r="V156" s="5">
        <v>0</v>
      </c>
      <c r="W156" s="5">
        <v>0.25</v>
      </c>
      <c r="X156" s="5">
        <v>0.33333333333333298</v>
      </c>
      <c r="Y156" s="5">
        <v>0</v>
      </c>
      <c r="Z156" s="5">
        <v>0</v>
      </c>
      <c r="AA156" t="s">
        <v>2720</v>
      </c>
      <c r="AB156" t="s">
        <v>22</v>
      </c>
      <c r="AC156" t="s">
        <v>2721</v>
      </c>
      <c r="AD156" s="5">
        <v>-2.4194838585066298</v>
      </c>
      <c r="AE156" t="str">
        <f t="shared" si="2"/>
        <v>YES</v>
      </c>
    </row>
    <row r="157" spans="1:31" x14ac:dyDescent="0.25">
      <c r="A157" t="s">
        <v>5371</v>
      </c>
      <c r="B157" s="5">
        <v>0.5</v>
      </c>
      <c r="C157" s="5">
        <v>0.5</v>
      </c>
      <c r="D157" s="5">
        <v>0</v>
      </c>
      <c r="E157" s="5">
        <v>0</v>
      </c>
      <c r="F157" s="5">
        <v>0.75</v>
      </c>
      <c r="G157" s="5">
        <v>1</v>
      </c>
      <c r="H157" s="5">
        <v>0.25</v>
      </c>
      <c r="I157" s="5">
        <v>0.25</v>
      </c>
      <c r="J157" s="5">
        <v>0.41666666666666702</v>
      </c>
      <c r="K157" s="5">
        <v>0.5</v>
      </c>
      <c r="L157" s="5">
        <v>0.75</v>
      </c>
      <c r="M157" s="5">
        <v>0.5</v>
      </c>
      <c r="O157" s="5">
        <v>0.5</v>
      </c>
      <c r="P157" s="5">
        <v>0.5</v>
      </c>
      <c r="Q157" s="5">
        <v>0</v>
      </c>
      <c r="R157" s="5">
        <v>0</v>
      </c>
      <c r="S157" s="5">
        <v>0.75</v>
      </c>
      <c r="T157" s="5">
        <v>0.5</v>
      </c>
      <c r="U157" s="5">
        <v>0.5</v>
      </c>
      <c r="V157" s="5">
        <v>0.5</v>
      </c>
      <c r="W157" s="5">
        <v>0.25</v>
      </c>
      <c r="X157" s="5">
        <v>0.41666666666666702</v>
      </c>
      <c r="Y157" s="5">
        <v>0.5</v>
      </c>
      <c r="Z157" s="5">
        <v>0.5</v>
      </c>
      <c r="AA157" t="s">
        <v>1887</v>
      </c>
      <c r="AB157" t="s">
        <v>36</v>
      </c>
      <c r="AC157" t="s">
        <v>6181</v>
      </c>
      <c r="AD157" s="5">
        <v>-1.2569594776586599</v>
      </c>
      <c r="AE157" t="str">
        <f t="shared" si="2"/>
        <v>YES</v>
      </c>
    </row>
    <row r="158" spans="1:31" x14ac:dyDescent="0.25">
      <c r="A158" t="s">
        <v>5372</v>
      </c>
      <c r="B158" s="5">
        <v>0.5</v>
      </c>
      <c r="C158" s="5">
        <v>0.5</v>
      </c>
      <c r="D158" s="5">
        <v>0.5</v>
      </c>
      <c r="E158" s="5">
        <v>0.5</v>
      </c>
      <c r="F158" s="5">
        <v>0.75</v>
      </c>
      <c r="G158" s="5">
        <v>0.5</v>
      </c>
      <c r="H158" s="5">
        <v>0.5</v>
      </c>
      <c r="I158" s="5">
        <v>0.5</v>
      </c>
      <c r="J158" s="5">
        <v>0.33333333333333298</v>
      </c>
      <c r="K158" s="5">
        <v>0.33333333333333298</v>
      </c>
      <c r="L158" s="5">
        <v>0.25</v>
      </c>
      <c r="M158" s="5">
        <v>0</v>
      </c>
      <c r="O158" s="5">
        <v>0.25</v>
      </c>
      <c r="P158" s="5">
        <v>0.25</v>
      </c>
      <c r="Q158" s="5">
        <v>0.5</v>
      </c>
      <c r="R158" s="5">
        <v>0.5</v>
      </c>
      <c r="S158" s="5">
        <v>0.75</v>
      </c>
      <c r="T158" s="5">
        <v>0.5</v>
      </c>
      <c r="U158" s="5">
        <v>0.5</v>
      </c>
      <c r="V158" s="5">
        <v>0.5</v>
      </c>
      <c r="W158" s="5">
        <v>0.25</v>
      </c>
      <c r="X158" s="5">
        <v>0.41666666666666702</v>
      </c>
      <c r="Y158" s="5">
        <v>0.5</v>
      </c>
      <c r="Z158" s="5">
        <v>0.25</v>
      </c>
      <c r="AA158" t="s">
        <v>1887</v>
      </c>
      <c r="AB158" t="s">
        <v>29</v>
      </c>
      <c r="AC158" t="s">
        <v>6182</v>
      </c>
      <c r="AD158" s="5">
        <v>-0.52665685046408695</v>
      </c>
      <c r="AE158" t="str">
        <f t="shared" si="2"/>
        <v>YES</v>
      </c>
    </row>
    <row r="159" spans="1:31" x14ac:dyDescent="0.25">
      <c r="A159" t="s">
        <v>5373</v>
      </c>
      <c r="B159" s="5">
        <v>0.5</v>
      </c>
      <c r="C159" s="5">
        <v>0.5</v>
      </c>
      <c r="D159" s="5">
        <v>0</v>
      </c>
      <c r="E159" s="5">
        <v>0</v>
      </c>
      <c r="F159" s="5">
        <v>0.75</v>
      </c>
      <c r="G159" s="5">
        <v>0.75</v>
      </c>
      <c r="H159" s="5">
        <v>0</v>
      </c>
      <c r="I159" s="5">
        <v>0</v>
      </c>
      <c r="J159" s="5">
        <v>0.33333333333333298</v>
      </c>
      <c r="K159" s="5">
        <v>0.16666666666666699</v>
      </c>
      <c r="L159" s="5">
        <v>0</v>
      </c>
      <c r="M159" s="5">
        <v>0</v>
      </c>
      <c r="O159" s="5">
        <v>0.5</v>
      </c>
      <c r="P159" s="5">
        <v>0.25</v>
      </c>
      <c r="Q159" s="5">
        <v>0</v>
      </c>
      <c r="R159" s="5">
        <v>0</v>
      </c>
      <c r="S159" s="5">
        <v>0.75</v>
      </c>
      <c r="T159" s="5">
        <v>0.75</v>
      </c>
      <c r="U159" s="5">
        <v>0</v>
      </c>
      <c r="V159" s="5">
        <v>0</v>
      </c>
      <c r="W159" s="5">
        <v>0.25</v>
      </c>
      <c r="X159" s="5">
        <v>0.33333333333333298</v>
      </c>
      <c r="Y159" s="5">
        <v>0</v>
      </c>
      <c r="Z159" s="5">
        <v>0</v>
      </c>
      <c r="AA159" t="s">
        <v>1887</v>
      </c>
      <c r="AB159" t="s">
        <v>6</v>
      </c>
      <c r="AC159" t="s">
        <v>6</v>
      </c>
      <c r="AD159" s="5">
        <v>-1.09316955469582</v>
      </c>
      <c r="AE159" t="str">
        <f t="shared" si="2"/>
        <v>YES</v>
      </c>
    </row>
    <row r="160" spans="1:31" x14ac:dyDescent="0.25">
      <c r="A160" t="s">
        <v>5374</v>
      </c>
      <c r="B160" s="5">
        <v>0.25</v>
      </c>
      <c r="C160" s="5">
        <v>0.5</v>
      </c>
      <c r="D160" s="5">
        <v>0</v>
      </c>
      <c r="E160" s="5">
        <v>0</v>
      </c>
      <c r="F160" s="5">
        <v>0.25</v>
      </c>
      <c r="G160" s="5">
        <v>0</v>
      </c>
      <c r="H160" s="5">
        <v>0</v>
      </c>
      <c r="I160" s="5">
        <v>0</v>
      </c>
      <c r="J160" s="5">
        <v>0.16666666666666699</v>
      </c>
      <c r="K160" s="5">
        <v>0.16666666666666699</v>
      </c>
      <c r="L160" s="5">
        <v>0.75</v>
      </c>
      <c r="M160" s="5">
        <v>1</v>
      </c>
      <c r="O160" s="5">
        <v>0.5</v>
      </c>
      <c r="P160" s="5">
        <v>0</v>
      </c>
      <c r="Q160" s="5">
        <v>0</v>
      </c>
      <c r="R160" s="5">
        <v>0</v>
      </c>
      <c r="S160" s="5">
        <v>0.5</v>
      </c>
      <c r="T160" s="5">
        <v>0.5</v>
      </c>
      <c r="U160" s="5">
        <v>0</v>
      </c>
      <c r="V160" s="5">
        <v>0</v>
      </c>
      <c r="W160" s="5">
        <v>0.16666666666666699</v>
      </c>
      <c r="X160" s="5">
        <v>0.16666666666666699</v>
      </c>
      <c r="Y160" s="5">
        <v>0</v>
      </c>
      <c r="Z160" s="5">
        <v>0</v>
      </c>
      <c r="AA160" t="s">
        <v>1887</v>
      </c>
      <c r="AB160" t="s">
        <v>6</v>
      </c>
      <c r="AC160" t="s">
        <v>6</v>
      </c>
      <c r="AD160" s="5">
        <v>-0.99339370315849995</v>
      </c>
      <c r="AE160" t="str">
        <f t="shared" si="2"/>
        <v>YES</v>
      </c>
    </row>
    <row r="161" spans="1:31" x14ac:dyDescent="0.25">
      <c r="A161" t="s">
        <v>5375</v>
      </c>
      <c r="B161" s="5">
        <v>0</v>
      </c>
      <c r="C161" s="5">
        <v>0</v>
      </c>
      <c r="D161" s="5">
        <v>0.5</v>
      </c>
      <c r="E161" s="5">
        <v>0.5</v>
      </c>
      <c r="F161" s="5">
        <v>0.75</v>
      </c>
      <c r="G161" s="5">
        <v>0</v>
      </c>
      <c r="H161" s="5">
        <v>0.75</v>
      </c>
      <c r="I161" s="5">
        <v>0.5</v>
      </c>
      <c r="J161" s="5">
        <v>8.3333333333333301E-2</v>
      </c>
      <c r="K161" s="5">
        <v>0</v>
      </c>
      <c r="L161" s="5">
        <v>0.75</v>
      </c>
      <c r="M161" s="5">
        <v>0.5</v>
      </c>
      <c r="O161" s="5">
        <v>0</v>
      </c>
      <c r="P161" s="5">
        <v>0</v>
      </c>
      <c r="Q161" s="5">
        <v>0.5</v>
      </c>
      <c r="R161" s="5">
        <v>0.5</v>
      </c>
      <c r="S161" s="5">
        <v>0.25</v>
      </c>
      <c r="T161" s="5">
        <v>0</v>
      </c>
      <c r="U161" s="5">
        <v>0.5</v>
      </c>
      <c r="V161" s="5">
        <v>0.5</v>
      </c>
      <c r="W161" s="5">
        <v>0.33333333333333298</v>
      </c>
      <c r="X161" s="5">
        <v>8.3333333333333301E-2</v>
      </c>
      <c r="Y161" s="5">
        <v>0.5</v>
      </c>
      <c r="Z161" s="5">
        <v>0.5</v>
      </c>
      <c r="AA161" t="s">
        <v>1887</v>
      </c>
      <c r="AB161" t="s">
        <v>29</v>
      </c>
      <c r="AC161" t="s">
        <v>6182</v>
      </c>
      <c r="AD161" s="5">
        <v>0.29868833011023699</v>
      </c>
      <c r="AE161" t="str">
        <f t="shared" si="2"/>
        <v>YES</v>
      </c>
    </row>
    <row r="162" spans="1:31" x14ac:dyDescent="0.25">
      <c r="A162" t="s">
        <v>5376</v>
      </c>
      <c r="B162" s="5">
        <v>0.5</v>
      </c>
      <c r="C162" s="5">
        <v>0.5</v>
      </c>
      <c r="D162" s="5">
        <v>0</v>
      </c>
      <c r="E162" s="5">
        <v>0</v>
      </c>
      <c r="F162" s="5">
        <v>0.75</v>
      </c>
      <c r="G162" s="5">
        <v>0.75</v>
      </c>
      <c r="H162" s="5">
        <v>0</v>
      </c>
      <c r="I162" s="5">
        <v>0</v>
      </c>
      <c r="J162" s="5">
        <v>0.16666666666666699</v>
      </c>
      <c r="K162" s="5">
        <v>0.16666666666666699</v>
      </c>
      <c r="L162" s="5">
        <v>0</v>
      </c>
      <c r="M162" s="5">
        <v>0</v>
      </c>
      <c r="O162" s="5">
        <v>0.5</v>
      </c>
      <c r="P162" s="5">
        <v>0.25</v>
      </c>
      <c r="Q162" s="5">
        <v>0</v>
      </c>
      <c r="R162" s="5">
        <v>0</v>
      </c>
      <c r="S162" s="5">
        <v>0.75</v>
      </c>
      <c r="T162" s="5">
        <v>0.25</v>
      </c>
      <c r="U162" s="5">
        <v>0</v>
      </c>
      <c r="V162" s="5">
        <v>0</v>
      </c>
      <c r="W162" s="5">
        <v>8.3333333333333301E-2</v>
      </c>
      <c r="X162" s="5">
        <v>8.3333333333333301E-2</v>
      </c>
      <c r="Y162" s="5">
        <v>0</v>
      </c>
      <c r="Z162" s="5">
        <v>0</v>
      </c>
      <c r="AA162" t="s">
        <v>2720</v>
      </c>
      <c r="AB162" t="s">
        <v>6</v>
      </c>
      <c r="AC162" t="s">
        <v>2721</v>
      </c>
      <c r="AD162" s="5">
        <v>-2.3524020845525802</v>
      </c>
      <c r="AE162" t="str">
        <f t="shared" si="2"/>
        <v>YES</v>
      </c>
    </row>
    <row r="163" spans="1:31" x14ac:dyDescent="0.25">
      <c r="A163" t="s">
        <v>5377</v>
      </c>
      <c r="B163" s="5">
        <v>0.5</v>
      </c>
      <c r="C163" s="5">
        <v>0.75</v>
      </c>
      <c r="D163" s="5">
        <v>0.25</v>
      </c>
      <c r="E163" s="5">
        <v>0.25</v>
      </c>
      <c r="F163" s="5">
        <v>1</v>
      </c>
      <c r="G163" s="5">
        <v>1</v>
      </c>
      <c r="H163" s="5">
        <v>0</v>
      </c>
      <c r="I163" s="5">
        <v>0</v>
      </c>
      <c r="J163" s="5">
        <v>0.25</v>
      </c>
      <c r="K163" s="5">
        <v>0.16666666666666699</v>
      </c>
      <c r="L163" s="5">
        <v>0.5</v>
      </c>
      <c r="M163" s="5">
        <v>0.5</v>
      </c>
      <c r="O163" s="5">
        <v>0.5</v>
      </c>
      <c r="P163" s="5">
        <v>0.5</v>
      </c>
      <c r="Q163" s="5">
        <v>0.25</v>
      </c>
      <c r="R163" s="5">
        <v>0.5</v>
      </c>
      <c r="S163" s="5">
        <v>0.75</v>
      </c>
      <c r="T163" s="5">
        <v>0.75</v>
      </c>
      <c r="U163" s="5">
        <v>0</v>
      </c>
      <c r="V163" s="5">
        <v>0</v>
      </c>
      <c r="W163" s="5">
        <v>0.5</v>
      </c>
      <c r="X163" s="5">
        <v>0.33333333333333298</v>
      </c>
      <c r="Y163" s="5">
        <v>0.25</v>
      </c>
      <c r="Z163" s="5">
        <v>0.25</v>
      </c>
      <c r="AA163" t="s">
        <v>1887</v>
      </c>
      <c r="AB163" t="s">
        <v>6</v>
      </c>
      <c r="AC163" t="s">
        <v>6</v>
      </c>
      <c r="AD163" s="5">
        <v>-0.98081996878157696</v>
      </c>
      <c r="AE163" t="str">
        <f t="shared" si="2"/>
        <v>YES</v>
      </c>
    </row>
    <row r="164" spans="1:31" x14ac:dyDescent="0.25">
      <c r="A164" t="s">
        <v>5378</v>
      </c>
      <c r="B164" s="5">
        <v>0.75</v>
      </c>
      <c r="C164" s="5">
        <v>0.75</v>
      </c>
      <c r="D164" s="5">
        <v>0</v>
      </c>
      <c r="E164" s="5">
        <v>0</v>
      </c>
      <c r="F164" s="5">
        <v>1</v>
      </c>
      <c r="G164" s="5">
        <v>1</v>
      </c>
      <c r="H164" s="5">
        <v>0</v>
      </c>
      <c r="I164" s="5">
        <v>0.25</v>
      </c>
      <c r="J164" s="5">
        <v>0.75</v>
      </c>
      <c r="K164" s="5">
        <v>0.5</v>
      </c>
      <c r="L164" s="5">
        <v>1</v>
      </c>
      <c r="M164" s="5">
        <v>1</v>
      </c>
      <c r="O164" s="5">
        <v>0.5</v>
      </c>
      <c r="P164" s="5">
        <v>0.75</v>
      </c>
      <c r="Q164" s="5">
        <v>0</v>
      </c>
      <c r="R164" s="5">
        <v>0</v>
      </c>
      <c r="S164" s="5">
        <v>1</v>
      </c>
      <c r="T164" s="5">
        <v>1</v>
      </c>
      <c r="U164" s="5">
        <v>0</v>
      </c>
      <c r="V164" s="5">
        <v>0</v>
      </c>
      <c r="W164" s="5">
        <v>0.5</v>
      </c>
      <c r="X164" s="5">
        <v>0.25</v>
      </c>
      <c r="Y164" s="5">
        <v>0.25</v>
      </c>
      <c r="Z164" s="5">
        <v>0</v>
      </c>
      <c r="AA164" t="s">
        <v>2720</v>
      </c>
      <c r="AB164" t="s">
        <v>6</v>
      </c>
      <c r="AC164" t="s">
        <v>2721</v>
      </c>
      <c r="AD164" s="5">
        <v>-2.47989390996662</v>
      </c>
      <c r="AE164" t="str">
        <f t="shared" si="2"/>
        <v>YES</v>
      </c>
    </row>
    <row r="165" spans="1:31" x14ac:dyDescent="0.25">
      <c r="A165" t="s">
        <v>5379</v>
      </c>
      <c r="B165" s="5">
        <v>0.5</v>
      </c>
      <c r="C165" s="5">
        <v>0.25</v>
      </c>
      <c r="D165" s="5">
        <v>0</v>
      </c>
      <c r="E165" s="5">
        <v>0</v>
      </c>
      <c r="F165" s="5">
        <v>0.75</v>
      </c>
      <c r="G165" s="5">
        <v>0.5</v>
      </c>
      <c r="H165" s="5">
        <v>0.5</v>
      </c>
      <c r="I165" s="5">
        <v>0</v>
      </c>
      <c r="J165" s="5">
        <v>0.33333333333333298</v>
      </c>
      <c r="K165" s="5">
        <v>0.25</v>
      </c>
      <c r="L165" s="5">
        <v>0.75</v>
      </c>
      <c r="M165" s="5">
        <v>0</v>
      </c>
      <c r="O165" s="5">
        <v>0</v>
      </c>
      <c r="P165" s="5">
        <v>0.25</v>
      </c>
      <c r="Q165" s="5">
        <v>0</v>
      </c>
      <c r="R165" s="5">
        <v>0</v>
      </c>
      <c r="S165" s="5">
        <v>0.75</v>
      </c>
      <c r="T165" s="5">
        <v>0.5</v>
      </c>
      <c r="U165" s="5">
        <v>0.25</v>
      </c>
      <c r="V165" s="5">
        <v>0</v>
      </c>
      <c r="W165" s="5">
        <v>0.33333333333333298</v>
      </c>
      <c r="X165" s="5">
        <v>0.25</v>
      </c>
      <c r="Y165" s="5">
        <v>0.25</v>
      </c>
      <c r="Z165" s="5">
        <v>0</v>
      </c>
      <c r="AA165" t="s">
        <v>1887</v>
      </c>
      <c r="AB165" t="s">
        <v>6</v>
      </c>
      <c r="AC165" t="s">
        <v>6</v>
      </c>
      <c r="AD165" s="5">
        <v>-0.93163496082798902</v>
      </c>
      <c r="AE165" t="str">
        <f t="shared" si="2"/>
        <v>YES</v>
      </c>
    </row>
    <row r="166" spans="1:31" x14ac:dyDescent="0.25">
      <c r="A166" t="s">
        <v>5380</v>
      </c>
      <c r="B166" s="5">
        <v>0.5</v>
      </c>
      <c r="C166" s="5">
        <v>0.5</v>
      </c>
      <c r="D166" s="5">
        <v>0.75</v>
      </c>
      <c r="E166" s="5">
        <v>0.75</v>
      </c>
      <c r="F166" s="5">
        <v>0.75</v>
      </c>
      <c r="G166" s="5">
        <v>1</v>
      </c>
      <c r="H166" s="5">
        <v>1</v>
      </c>
      <c r="I166" s="5">
        <v>1</v>
      </c>
      <c r="J166" s="5">
        <v>0.5</v>
      </c>
      <c r="K166" s="5">
        <v>0.5</v>
      </c>
      <c r="L166" s="5">
        <v>1</v>
      </c>
      <c r="M166" s="5">
        <v>1</v>
      </c>
      <c r="O166" s="5">
        <v>0.25</v>
      </c>
      <c r="P166" s="5">
        <v>0.5</v>
      </c>
      <c r="Q166" s="5">
        <v>0.75</v>
      </c>
      <c r="R166" s="5">
        <v>1</v>
      </c>
      <c r="S166" s="5">
        <v>0.75</v>
      </c>
      <c r="T166" s="5">
        <v>0.25</v>
      </c>
      <c r="U166" s="5">
        <v>0.75</v>
      </c>
      <c r="V166" s="5">
        <v>1</v>
      </c>
      <c r="W166" s="5">
        <v>0.33333333333333298</v>
      </c>
      <c r="X166" s="5">
        <v>0.33333333333333298</v>
      </c>
      <c r="Y166" s="5">
        <v>1</v>
      </c>
      <c r="Z166" s="5">
        <v>0.75</v>
      </c>
      <c r="AA166" t="s">
        <v>2720</v>
      </c>
      <c r="AB166" t="s">
        <v>36</v>
      </c>
      <c r="AC166" t="s">
        <v>2721</v>
      </c>
      <c r="AD166" s="5">
        <v>-2.47709238195403</v>
      </c>
      <c r="AE166" t="str">
        <f t="shared" si="2"/>
        <v>YES</v>
      </c>
    </row>
    <row r="167" spans="1:31" x14ac:dyDescent="0.25">
      <c r="A167" t="s">
        <v>5381</v>
      </c>
      <c r="B167" s="5">
        <v>0.5</v>
      </c>
      <c r="C167" s="5">
        <v>0</v>
      </c>
      <c r="D167" s="5">
        <v>1</v>
      </c>
      <c r="E167" s="5">
        <v>1</v>
      </c>
      <c r="F167" s="5">
        <v>0.75</v>
      </c>
      <c r="G167" s="5">
        <v>0.25</v>
      </c>
      <c r="H167" s="5">
        <v>0.75</v>
      </c>
      <c r="I167" s="5">
        <v>0.75</v>
      </c>
      <c r="J167" s="5">
        <v>0</v>
      </c>
      <c r="K167" s="5">
        <v>8.3333333333333301E-2</v>
      </c>
      <c r="L167" s="5">
        <v>1</v>
      </c>
      <c r="M167" s="5">
        <v>0.5</v>
      </c>
      <c r="O167" s="5">
        <v>0</v>
      </c>
      <c r="P167" s="5">
        <v>0</v>
      </c>
      <c r="Q167" s="5">
        <v>0.5</v>
      </c>
      <c r="R167" s="5">
        <v>0.75</v>
      </c>
      <c r="S167" s="5">
        <v>0.5</v>
      </c>
      <c r="T167" s="5">
        <v>0.25</v>
      </c>
      <c r="U167" s="5">
        <v>0.75</v>
      </c>
      <c r="V167" s="5">
        <v>0.5</v>
      </c>
      <c r="W167" s="5">
        <v>0.33333333333333298</v>
      </c>
      <c r="X167" s="5">
        <v>0.16666666666666699</v>
      </c>
      <c r="Y167" s="5">
        <v>0.5</v>
      </c>
      <c r="Z167" s="5">
        <v>0</v>
      </c>
      <c r="AA167" t="s">
        <v>1887</v>
      </c>
      <c r="AB167" t="s">
        <v>36</v>
      </c>
      <c r="AC167" t="s">
        <v>6181</v>
      </c>
      <c r="AD167" s="5">
        <v>-0.282236881905429</v>
      </c>
      <c r="AE167" t="str">
        <f t="shared" si="2"/>
        <v>YES</v>
      </c>
    </row>
    <row r="168" spans="1:31" x14ac:dyDescent="0.25">
      <c r="A168" t="s">
        <v>5382</v>
      </c>
      <c r="B168" s="5">
        <v>0.5</v>
      </c>
      <c r="C168" s="5">
        <v>0</v>
      </c>
      <c r="D168" s="5">
        <v>0.5</v>
      </c>
      <c r="E168" s="5">
        <v>0.25</v>
      </c>
      <c r="F168" s="5">
        <v>0.5</v>
      </c>
      <c r="G168" s="5">
        <v>0</v>
      </c>
      <c r="H168" s="5">
        <v>0.25</v>
      </c>
      <c r="I168" s="5">
        <v>0.25</v>
      </c>
      <c r="J168" s="5">
        <v>0.25</v>
      </c>
      <c r="K168" s="5">
        <v>0.16666666666666699</v>
      </c>
      <c r="L168" s="5">
        <v>0.25</v>
      </c>
      <c r="M168" s="5">
        <v>0.5</v>
      </c>
      <c r="O168" s="5">
        <v>0.25</v>
      </c>
      <c r="P168" s="5">
        <v>0</v>
      </c>
      <c r="Q168" s="5">
        <v>0.5</v>
      </c>
      <c r="R168" s="5">
        <v>0.5</v>
      </c>
      <c r="S168" s="5">
        <v>0.5</v>
      </c>
      <c r="T168" s="5">
        <v>0</v>
      </c>
      <c r="U168" s="5">
        <v>0.25</v>
      </c>
      <c r="V168" s="5">
        <v>0.25</v>
      </c>
      <c r="W168" s="5">
        <v>8.3333333333333301E-2</v>
      </c>
      <c r="X168" s="5">
        <v>0.16666666666666699</v>
      </c>
      <c r="Y168" s="5">
        <v>0.5</v>
      </c>
      <c r="Z168" s="5">
        <v>0.5</v>
      </c>
      <c r="AA168" t="s">
        <v>1887</v>
      </c>
      <c r="AB168" t="s">
        <v>6</v>
      </c>
      <c r="AC168" t="s">
        <v>6</v>
      </c>
      <c r="AD168" s="5">
        <v>-0.28442490951868099</v>
      </c>
      <c r="AE168" t="str">
        <f t="shared" si="2"/>
        <v>YES</v>
      </c>
    </row>
    <row r="169" spans="1:31" x14ac:dyDescent="0.25">
      <c r="A169" t="s">
        <v>5383</v>
      </c>
      <c r="B169" s="5">
        <v>0</v>
      </c>
      <c r="C169" s="5">
        <v>0</v>
      </c>
      <c r="D169" s="5">
        <v>0</v>
      </c>
      <c r="E169" s="5">
        <v>0</v>
      </c>
      <c r="F169" s="5">
        <v>0.25</v>
      </c>
      <c r="G169" s="5">
        <v>0</v>
      </c>
      <c r="H169" s="5">
        <v>0.25</v>
      </c>
      <c r="I169" s="5">
        <v>0</v>
      </c>
      <c r="J169" s="5">
        <v>0</v>
      </c>
      <c r="K169" s="5">
        <v>0</v>
      </c>
      <c r="L169" s="5">
        <v>0</v>
      </c>
      <c r="M169" s="5">
        <v>0</v>
      </c>
      <c r="O169" s="5">
        <v>0</v>
      </c>
      <c r="P169" s="5">
        <v>0.25</v>
      </c>
      <c r="Q169" s="5">
        <v>0</v>
      </c>
      <c r="R169" s="5">
        <v>0</v>
      </c>
      <c r="S169" s="5">
        <v>0</v>
      </c>
      <c r="T169" s="5">
        <v>0</v>
      </c>
      <c r="U169" s="5">
        <v>0</v>
      </c>
      <c r="V169" s="5">
        <v>0</v>
      </c>
      <c r="W169" s="5">
        <v>8.3333333333333301E-2</v>
      </c>
      <c r="X169" s="5">
        <v>0</v>
      </c>
      <c r="Y169" s="5">
        <v>0.25</v>
      </c>
      <c r="Z169" s="5">
        <v>0</v>
      </c>
      <c r="AA169" t="s">
        <v>1887</v>
      </c>
      <c r="AB169" t="s">
        <v>6</v>
      </c>
      <c r="AC169" t="s">
        <v>6</v>
      </c>
      <c r="AD169" s="5">
        <v>-1.5831032484162699</v>
      </c>
      <c r="AE169" t="str">
        <f t="shared" si="2"/>
        <v>YES</v>
      </c>
    </row>
    <row r="170" spans="1:31" x14ac:dyDescent="0.25">
      <c r="A170" t="s">
        <v>5384</v>
      </c>
      <c r="B170" s="5">
        <v>1</v>
      </c>
      <c r="C170" s="5">
        <v>0.5</v>
      </c>
      <c r="D170" s="5">
        <v>0</v>
      </c>
      <c r="E170" s="5">
        <v>0.25</v>
      </c>
      <c r="F170" s="5">
        <v>1</v>
      </c>
      <c r="G170" s="5">
        <v>0.75</v>
      </c>
      <c r="H170" s="5">
        <v>0</v>
      </c>
      <c r="I170" s="5">
        <v>0</v>
      </c>
      <c r="J170" s="5">
        <v>0.5</v>
      </c>
      <c r="K170" s="5">
        <v>0.25</v>
      </c>
      <c r="L170" s="5">
        <v>0.25</v>
      </c>
      <c r="M170" s="5">
        <v>0.25</v>
      </c>
      <c r="O170" s="5">
        <v>0.75</v>
      </c>
      <c r="P170" s="5">
        <v>0.5</v>
      </c>
      <c r="Q170" s="5">
        <v>0</v>
      </c>
      <c r="R170" s="5">
        <v>0</v>
      </c>
      <c r="S170" s="5">
        <v>1</v>
      </c>
      <c r="T170" s="5">
        <v>0.5</v>
      </c>
      <c r="U170" s="5">
        <v>0</v>
      </c>
      <c r="V170" s="5">
        <v>0</v>
      </c>
      <c r="W170" s="5">
        <v>0.16666666666666699</v>
      </c>
      <c r="X170" s="5">
        <v>0.16666666666666699</v>
      </c>
      <c r="Y170" s="5">
        <v>0</v>
      </c>
      <c r="Z170" s="5">
        <v>0.25</v>
      </c>
      <c r="AA170" t="s">
        <v>1887</v>
      </c>
      <c r="AB170" t="s">
        <v>6</v>
      </c>
      <c r="AC170" t="s">
        <v>6</v>
      </c>
      <c r="AD170" s="5">
        <v>-0.51825073970677304</v>
      </c>
      <c r="AE170" t="str">
        <f t="shared" si="2"/>
        <v>YES</v>
      </c>
    </row>
    <row r="171" spans="1:31" x14ac:dyDescent="0.25">
      <c r="A171" t="s">
        <v>5385</v>
      </c>
      <c r="B171" s="5">
        <v>0.5</v>
      </c>
      <c r="C171" s="5">
        <v>0.5</v>
      </c>
      <c r="D171" s="5">
        <v>0.25</v>
      </c>
      <c r="E171" s="5">
        <v>0.25</v>
      </c>
      <c r="F171" s="5">
        <v>0.75</v>
      </c>
      <c r="G171" s="5">
        <v>0.75</v>
      </c>
      <c r="H171" s="5">
        <v>0</v>
      </c>
      <c r="I171" s="5">
        <v>0</v>
      </c>
      <c r="J171" s="5">
        <v>0.58333333333333304</v>
      </c>
      <c r="K171" s="5">
        <v>0.5</v>
      </c>
      <c r="L171" s="5">
        <v>1</v>
      </c>
      <c r="M171" s="5">
        <v>1</v>
      </c>
      <c r="O171" s="5">
        <v>0.25</v>
      </c>
      <c r="P171" s="5">
        <v>0</v>
      </c>
      <c r="Q171" s="5">
        <v>0</v>
      </c>
      <c r="R171" s="5">
        <v>0.25</v>
      </c>
      <c r="S171" s="5">
        <v>1</v>
      </c>
      <c r="T171" s="5">
        <v>0.5</v>
      </c>
      <c r="U171" s="5">
        <v>0.5</v>
      </c>
      <c r="V171" s="5">
        <v>0.75</v>
      </c>
      <c r="W171" s="5">
        <v>0.41666666666666702</v>
      </c>
      <c r="X171" s="5">
        <v>0.33333333333333298</v>
      </c>
      <c r="Y171" s="5">
        <v>0.75</v>
      </c>
      <c r="Z171" s="5">
        <v>0.25</v>
      </c>
      <c r="AA171" t="s">
        <v>1887</v>
      </c>
      <c r="AB171" t="s">
        <v>2721</v>
      </c>
      <c r="AC171" t="s">
        <v>2721</v>
      </c>
      <c r="AD171" s="5">
        <v>-0.64930872711257703</v>
      </c>
      <c r="AE171" t="str">
        <f t="shared" si="2"/>
        <v>YES</v>
      </c>
    </row>
    <row r="172" spans="1:31" x14ac:dyDescent="0.25">
      <c r="A172" t="s">
        <v>5386</v>
      </c>
      <c r="B172" s="5">
        <v>1</v>
      </c>
      <c r="C172" s="5">
        <v>1</v>
      </c>
      <c r="D172" s="5">
        <v>0</v>
      </c>
      <c r="E172" s="5">
        <v>0.25</v>
      </c>
      <c r="F172" s="5">
        <v>1</v>
      </c>
      <c r="G172" s="5">
        <v>1</v>
      </c>
      <c r="H172" s="5">
        <v>0</v>
      </c>
      <c r="I172" s="5">
        <v>0</v>
      </c>
      <c r="J172" s="5">
        <v>0.58333333333333304</v>
      </c>
      <c r="K172" s="5">
        <v>0.66666666666666696</v>
      </c>
      <c r="L172" s="5">
        <v>0.25</v>
      </c>
      <c r="M172" s="5">
        <v>0</v>
      </c>
      <c r="O172" s="5">
        <v>1</v>
      </c>
      <c r="P172" s="5">
        <v>1</v>
      </c>
      <c r="Q172" s="5">
        <v>0</v>
      </c>
      <c r="R172" s="5">
        <v>0.25</v>
      </c>
      <c r="S172" s="5">
        <v>1</v>
      </c>
      <c r="T172" s="5">
        <v>1</v>
      </c>
      <c r="U172" s="5">
        <v>0</v>
      </c>
      <c r="V172" s="5">
        <v>0</v>
      </c>
      <c r="W172" s="5">
        <v>0.66666666666666696</v>
      </c>
      <c r="X172" s="5">
        <v>0.66666666666666696</v>
      </c>
      <c r="Y172" s="5">
        <v>0</v>
      </c>
      <c r="Z172" s="5">
        <v>0</v>
      </c>
      <c r="AA172" t="s">
        <v>1887</v>
      </c>
      <c r="AB172" t="s">
        <v>6</v>
      </c>
      <c r="AC172" t="s">
        <v>6</v>
      </c>
      <c r="AD172" s="5">
        <v>-1.7778136699346101</v>
      </c>
      <c r="AE172" t="str">
        <f t="shared" si="2"/>
        <v>YES</v>
      </c>
    </row>
    <row r="173" spans="1:31" x14ac:dyDescent="0.25">
      <c r="A173" t="s">
        <v>5387</v>
      </c>
      <c r="B173" s="5">
        <v>0.5</v>
      </c>
      <c r="C173" s="5">
        <v>0.5</v>
      </c>
      <c r="D173" s="5">
        <v>0.25</v>
      </c>
      <c r="E173" s="5">
        <v>0.5</v>
      </c>
      <c r="F173" s="5">
        <v>0.5</v>
      </c>
      <c r="G173" s="5">
        <v>0.25</v>
      </c>
      <c r="H173" s="5">
        <v>0.5</v>
      </c>
      <c r="I173" s="5">
        <v>0.25</v>
      </c>
      <c r="J173" s="5">
        <v>1</v>
      </c>
      <c r="K173" s="5">
        <v>1</v>
      </c>
      <c r="L173" s="5">
        <v>1</v>
      </c>
      <c r="M173" s="5">
        <v>1</v>
      </c>
      <c r="O173" s="5">
        <v>0.25</v>
      </c>
      <c r="P173" s="5">
        <v>0.25</v>
      </c>
      <c r="Q173" s="5">
        <v>0</v>
      </c>
      <c r="R173" s="5">
        <v>0.25</v>
      </c>
      <c r="S173" s="5">
        <v>0.5</v>
      </c>
      <c r="T173" s="5">
        <v>0.25</v>
      </c>
      <c r="U173" s="5">
        <v>0.5</v>
      </c>
      <c r="V173" s="5">
        <v>0.5</v>
      </c>
      <c r="W173" s="5">
        <v>1</v>
      </c>
      <c r="X173" s="5">
        <v>0.83333333333333304</v>
      </c>
      <c r="Y173" s="5">
        <v>0.75</v>
      </c>
      <c r="Z173" s="5">
        <v>0.5</v>
      </c>
      <c r="AA173" t="s">
        <v>1887</v>
      </c>
      <c r="AB173" t="s">
        <v>29</v>
      </c>
      <c r="AC173" t="s">
        <v>6182</v>
      </c>
      <c r="AD173" s="5">
        <v>-0.86311667566538997</v>
      </c>
      <c r="AE173" t="str">
        <f t="shared" si="2"/>
        <v>YES</v>
      </c>
    </row>
    <row r="174" spans="1:31" x14ac:dyDescent="0.25">
      <c r="A174" t="s">
        <v>5388</v>
      </c>
      <c r="B174" s="5">
        <v>0.75</v>
      </c>
      <c r="C174" s="5">
        <v>0.5</v>
      </c>
      <c r="D174" s="5">
        <v>0</v>
      </c>
      <c r="E174" s="5">
        <v>0</v>
      </c>
      <c r="F174" s="5">
        <v>0.5</v>
      </c>
      <c r="G174" s="5">
        <v>0.25</v>
      </c>
      <c r="H174" s="5">
        <v>0.25</v>
      </c>
      <c r="I174" s="5">
        <v>0.25</v>
      </c>
      <c r="J174" s="5">
        <v>0.91666666666666696</v>
      </c>
      <c r="K174" s="5">
        <v>1</v>
      </c>
      <c r="L174" s="5">
        <v>1</v>
      </c>
      <c r="M174" s="5">
        <v>1</v>
      </c>
      <c r="O174" s="5">
        <v>0.5</v>
      </c>
      <c r="P174" s="5">
        <v>0.5</v>
      </c>
      <c r="Q174" s="5">
        <v>0</v>
      </c>
      <c r="R174" s="5">
        <v>0</v>
      </c>
      <c r="S174" s="5">
        <v>0.5</v>
      </c>
      <c r="T174" s="5">
        <v>0.25</v>
      </c>
      <c r="U174" s="5">
        <v>0.25</v>
      </c>
      <c r="V174" s="5">
        <v>0</v>
      </c>
      <c r="W174" s="5">
        <v>0.75</v>
      </c>
      <c r="X174" s="5">
        <v>0.66666666666666696</v>
      </c>
      <c r="Y174" s="5">
        <v>0.25</v>
      </c>
      <c r="Z174" s="5">
        <v>0</v>
      </c>
      <c r="AA174" t="s">
        <v>2720</v>
      </c>
      <c r="AB174" t="s">
        <v>22</v>
      </c>
      <c r="AC174" t="s">
        <v>2721</v>
      </c>
      <c r="AD174" s="5">
        <v>-2.48334701979425</v>
      </c>
      <c r="AE174" t="str">
        <f t="shared" si="2"/>
        <v>YES</v>
      </c>
    </row>
    <row r="175" spans="1:31" x14ac:dyDescent="0.25">
      <c r="A175" t="s">
        <v>5389</v>
      </c>
      <c r="B175" s="5">
        <v>1</v>
      </c>
      <c r="C175" s="5">
        <v>1</v>
      </c>
      <c r="D175" s="5">
        <v>0.75</v>
      </c>
      <c r="E175" s="5">
        <v>0.5</v>
      </c>
      <c r="F175" s="5">
        <v>1</v>
      </c>
      <c r="G175" s="5">
        <v>1</v>
      </c>
      <c r="H175" s="5">
        <v>0.75</v>
      </c>
      <c r="I175" s="5">
        <v>0.5</v>
      </c>
      <c r="J175" s="5">
        <v>1</v>
      </c>
      <c r="K175" s="5">
        <v>0.83333333333333304</v>
      </c>
      <c r="L175" s="5">
        <v>1</v>
      </c>
      <c r="M175" s="5">
        <v>1</v>
      </c>
      <c r="O175" s="5">
        <v>0.75</v>
      </c>
      <c r="P175" s="5">
        <v>1</v>
      </c>
      <c r="Q175" s="5">
        <v>0.5</v>
      </c>
      <c r="R175" s="5">
        <v>0.5</v>
      </c>
      <c r="S175" s="5">
        <v>0.75</v>
      </c>
      <c r="T175" s="5">
        <v>1</v>
      </c>
      <c r="U175" s="5">
        <v>1</v>
      </c>
      <c r="V175" s="5">
        <v>0.5</v>
      </c>
      <c r="W175" s="5">
        <v>0.66666666666666696</v>
      </c>
      <c r="X175" s="5">
        <v>0.75</v>
      </c>
      <c r="Y175" s="5">
        <v>0.75</v>
      </c>
      <c r="Z175" s="5">
        <v>0.75</v>
      </c>
      <c r="AA175" t="s">
        <v>1887</v>
      </c>
      <c r="AB175" t="s">
        <v>29</v>
      </c>
      <c r="AC175" t="s">
        <v>6182</v>
      </c>
      <c r="AD175" s="5">
        <v>-0.48053676890954899</v>
      </c>
      <c r="AE175" t="str">
        <f t="shared" si="2"/>
        <v>YES</v>
      </c>
    </row>
    <row r="176" spans="1:31" x14ac:dyDescent="0.25">
      <c r="A176" t="s">
        <v>5390</v>
      </c>
      <c r="B176" s="5">
        <v>0.5</v>
      </c>
      <c r="C176" s="5">
        <v>0</v>
      </c>
      <c r="D176" s="5">
        <v>1</v>
      </c>
      <c r="E176" s="5">
        <v>1</v>
      </c>
      <c r="F176" s="5">
        <v>0.5</v>
      </c>
      <c r="G176" s="5">
        <v>0.5</v>
      </c>
      <c r="H176" s="5">
        <v>1</v>
      </c>
      <c r="I176" s="5">
        <v>1</v>
      </c>
      <c r="J176" s="5">
        <v>0.16666666666666699</v>
      </c>
      <c r="K176" s="5">
        <v>0.25</v>
      </c>
      <c r="L176" s="5">
        <v>1</v>
      </c>
      <c r="M176" s="5">
        <v>1</v>
      </c>
      <c r="O176" s="5">
        <v>0</v>
      </c>
      <c r="P176" s="5">
        <v>0.25</v>
      </c>
      <c r="Q176" s="5">
        <v>1</v>
      </c>
      <c r="R176" s="5">
        <v>1</v>
      </c>
      <c r="S176" s="5">
        <v>0.5</v>
      </c>
      <c r="T176" s="5">
        <v>0</v>
      </c>
      <c r="U176" s="5">
        <v>1</v>
      </c>
      <c r="V176" s="5">
        <v>1</v>
      </c>
      <c r="W176" s="5">
        <v>0.25</v>
      </c>
      <c r="X176" s="5">
        <v>0.16666666666666699</v>
      </c>
      <c r="Y176" s="5">
        <v>1</v>
      </c>
      <c r="Z176" s="5">
        <v>0.75</v>
      </c>
      <c r="AA176" t="s">
        <v>2720</v>
      </c>
      <c r="AB176" t="s">
        <v>2721</v>
      </c>
      <c r="AC176" t="s">
        <v>2721</v>
      </c>
      <c r="AD176" s="5">
        <v>-2.4345812269275999</v>
      </c>
      <c r="AE176" t="str">
        <f t="shared" si="2"/>
        <v>YES</v>
      </c>
    </row>
    <row r="177" spans="1:31" x14ac:dyDescent="0.25">
      <c r="A177" t="s">
        <v>5391</v>
      </c>
      <c r="B177" s="5">
        <v>0.25</v>
      </c>
      <c r="C177" s="5">
        <v>0.5</v>
      </c>
      <c r="D177" s="5">
        <v>1</v>
      </c>
      <c r="E177" s="5">
        <v>1</v>
      </c>
      <c r="F177" s="5">
        <v>0.5</v>
      </c>
      <c r="G177" s="5">
        <v>0.25</v>
      </c>
      <c r="H177" s="5">
        <v>1</v>
      </c>
      <c r="I177" s="5">
        <v>1</v>
      </c>
      <c r="J177" s="5">
        <v>1</v>
      </c>
      <c r="K177" s="5">
        <v>0.83333333333333304</v>
      </c>
      <c r="L177" s="5">
        <v>1</v>
      </c>
      <c r="M177" s="5">
        <v>1</v>
      </c>
      <c r="O177" s="5">
        <v>0.25</v>
      </c>
      <c r="P177" s="5">
        <v>0</v>
      </c>
      <c r="Q177" s="5">
        <v>0.75</v>
      </c>
      <c r="R177" s="5">
        <v>1</v>
      </c>
      <c r="S177" s="5">
        <v>0.75</v>
      </c>
      <c r="T177" s="5">
        <v>0.5</v>
      </c>
      <c r="U177" s="5">
        <v>1</v>
      </c>
      <c r="V177" s="5">
        <v>0.75</v>
      </c>
      <c r="W177" s="5">
        <v>0.58333333333333304</v>
      </c>
      <c r="X177" s="5">
        <v>0.25</v>
      </c>
      <c r="Y177" s="5">
        <v>0.75</v>
      </c>
      <c r="Z177" s="5">
        <v>1</v>
      </c>
      <c r="AA177" t="s">
        <v>1887</v>
      </c>
      <c r="AB177" t="s">
        <v>29</v>
      </c>
      <c r="AC177" t="s">
        <v>6182</v>
      </c>
      <c r="AD177" s="5">
        <v>-1.1381844436427999</v>
      </c>
      <c r="AE177" t="str">
        <f t="shared" si="2"/>
        <v>YES</v>
      </c>
    </row>
    <row r="178" spans="1:31" x14ac:dyDescent="0.25">
      <c r="A178" t="s">
        <v>5392</v>
      </c>
      <c r="B178" s="5">
        <v>0.25</v>
      </c>
      <c r="C178" s="5">
        <v>0.25</v>
      </c>
      <c r="D178" s="5">
        <v>1</v>
      </c>
      <c r="E178" s="5">
        <v>1</v>
      </c>
      <c r="F178" s="5">
        <v>0</v>
      </c>
      <c r="G178" s="5">
        <v>0.25</v>
      </c>
      <c r="H178" s="5">
        <v>1</v>
      </c>
      <c r="I178" s="5">
        <v>1</v>
      </c>
      <c r="J178" s="5">
        <v>0.83333333333333304</v>
      </c>
      <c r="K178" s="5">
        <v>0.75</v>
      </c>
      <c r="L178" s="5">
        <v>1</v>
      </c>
      <c r="M178" s="5">
        <v>1</v>
      </c>
      <c r="O178" s="5">
        <v>0</v>
      </c>
      <c r="P178" s="5">
        <v>0.25</v>
      </c>
      <c r="Q178" s="5">
        <v>0.5</v>
      </c>
      <c r="R178" s="5">
        <v>0.5</v>
      </c>
      <c r="S178" s="5">
        <v>0.5</v>
      </c>
      <c r="T178" s="5">
        <v>0</v>
      </c>
      <c r="U178" s="5">
        <v>1</v>
      </c>
      <c r="V178" s="5">
        <v>1</v>
      </c>
      <c r="W178" s="5">
        <v>0.25</v>
      </c>
      <c r="X178" s="5">
        <v>0.25</v>
      </c>
      <c r="Y178" s="5">
        <v>1</v>
      </c>
      <c r="Z178" s="5">
        <v>1</v>
      </c>
      <c r="AA178" t="s">
        <v>1887</v>
      </c>
      <c r="AB178" t="s">
        <v>36</v>
      </c>
      <c r="AC178" t="s">
        <v>6182</v>
      </c>
      <c r="AD178" s="5">
        <v>-1.10957956270175</v>
      </c>
      <c r="AE178" t="str">
        <f t="shared" si="2"/>
        <v>YES</v>
      </c>
    </row>
    <row r="179" spans="1:31" x14ac:dyDescent="0.25">
      <c r="A179" t="s">
        <v>5393</v>
      </c>
      <c r="B179" s="5">
        <v>0.75</v>
      </c>
      <c r="C179" s="5">
        <v>0.5</v>
      </c>
      <c r="D179" s="5">
        <v>0</v>
      </c>
      <c r="E179" s="5">
        <v>0</v>
      </c>
      <c r="F179" s="5">
        <v>0.75</v>
      </c>
      <c r="G179" s="5">
        <v>0.75</v>
      </c>
      <c r="H179" s="5">
        <v>0</v>
      </c>
      <c r="I179" s="5">
        <v>0</v>
      </c>
      <c r="J179" s="5">
        <v>0.33333333333333298</v>
      </c>
      <c r="K179" s="5">
        <v>0.16666666666666699</v>
      </c>
      <c r="L179" s="5">
        <v>0.75</v>
      </c>
      <c r="M179" s="5">
        <v>0.75</v>
      </c>
      <c r="O179" s="5">
        <v>0.75</v>
      </c>
      <c r="P179" s="5">
        <v>0</v>
      </c>
      <c r="Q179" s="5">
        <v>0</v>
      </c>
      <c r="R179" s="5">
        <v>0</v>
      </c>
      <c r="S179" s="5">
        <v>1</v>
      </c>
      <c r="T179" s="5">
        <v>0.75</v>
      </c>
      <c r="U179" s="5">
        <v>0</v>
      </c>
      <c r="V179" s="5">
        <v>0</v>
      </c>
      <c r="W179" s="5">
        <v>0.25</v>
      </c>
      <c r="X179" s="5">
        <v>0.16666666666666699</v>
      </c>
      <c r="Y179" s="5">
        <v>0</v>
      </c>
      <c r="Z179" s="5">
        <v>0</v>
      </c>
      <c r="AA179" t="s">
        <v>1887</v>
      </c>
      <c r="AB179" t="s">
        <v>6</v>
      </c>
      <c r="AC179" t="s">
        <v>6</v>
      </c>
      <c r="AD179" s="5">
        <v>-1.0396542964856601</v>
      </c>
      <c r="AE179" t="str">
        <f t="shared" si="2"/>
        <v>YES</v>
      </c>
    </row>
    <row r="180" spans="1:31" x14ac:dyDescent="0.25">
      <c r="A180" t="s">
        <v>5394</v>
      </c>
      <c r="B180" s="5">
        <v>1</v>
      </c>
      <c r="C180" s="5">
        <v>0.75</v>
      </c>
      <c r="D180" s="5">
        <v>0</v>
      </c>
      <c r="E180" s="5">
        <v>0</v>
      </c>
      <c r="F180" s="5">
        <v>1</v>
      </c>
      <c r="G180" s="5">
        <v>1</v>
      </c>
      <c r="H180" s="5">
        <v>0</v>
      </c>
      <c r="I180" s="5">
        <v>0</v>
      </c>
      <c r="J180" s="5">
        <v>0.66666666666666696</v>
      </c>
      <c r="K180" s="5">
        <v>0.25</v>
      </c>
      <c r="L180" s="5">
        <v>0</v>
      </c>
      <c r="M180" s="5">
        <v>0</v>
      </c>
      <c r="O180" s="5">
        <v>0.75</v>
      </c>
      <c r="P180" s="5">
        <v>0.5</v>
      </c>
      <c r="Q180" s="5">
        <v>0</v>
      </c>
      <c r="R180" s="5">
        <v>0</v>
      </c>
      <c r="S180" s="5">
        <v>1</v>
      </c>
      <c r="T180" s="5">
        <v>0.5</v>
      </c>
      <c r="U180" s="5">
        <v>0</v>
      </c>
      <c r="V180" s="5">
        <v>0</v>
      </c>
      <c r="W180" s="5">
        <v>0.58333333333333304</v>
      </c>
      <c r="X180" s="5">
        <v>0.33333333333333298</v>
      </c>
      <c r="Y180" s="5">
        <v>0</v>
      </c>
      <c r="Z180" s="5">
        <v>0</v>
      </c>
      <c r="AA180" t="s">
        <v>2720</v>
      </c>
      <c r="AB180" t="s">
        <v>6</v>
      </c>
      <c r="AC180" t="s">
        <v>2721</v>
      </c>
      <c r="AD180" s="5">
        <v>-2.3973019796136801</v>
      </c>
      <c r="AE180" t="str">
        <f t="shared" si="2"/>
        <v>YES</v>
      </c>
    </row>
    <row r="181" spans="1:31" x14ac:dyDescent="0.25">
      <c r="A181" t="s">
        <v>5395</v>
      </c>
      <c r="B181" s="5">
        <v>1</v>
      </c>
      <c r="C181" s="5">
        <v>0.25</v>
      </c>
      <c r="D181" s="5">
        <v>0</v>
      </c>
      <c r="E181" s="5">
        <v>0</v>
      </c>
      <c r="F181" s="5">
        <v>1</v>
      </c>
      <c r="G181" s="5">
        <v>1</v>
      </c>
      <c r="H181" s="5">
        <v>0</v>
      </c>
      <c r="I181" s="5">
        <v>0</v>
      </c>
      <c r="J181" s="5">
        <v>0.58333333333333304</v>
      </c>
      <c r="K181" s="5">
        <v>0.25</v>
      </c>
      <c r="L181" s="5">
        <v>0</v>
      </c>
      <c r="M181" s="5">
        <v>0.25</v>
      </c>
      <c r="O181" s="5">
        <v>0.75</v>
      </c>
      <c r="P181" s="5">
        <v>0.5</v>
      </c>
      <c r="Q181" s="5">
        <v>0</v>
      </c>
      <c r="R181" s="5">
        <v>0</v>
      </c>
      <c r="S181" s="5">
        <v>1</v>
      </c>
      <c r="T181" s="5">
        <v>0.5</v>
      </c>
      <c r="U181" s="5">
        <v>0</v>
      </c>
      <c r="V181" s="5">
        <v>0</v>
      </c>
      <c r="W181" s="5">
        <v>0.16666666666666699</v>
      </c>
      <c r="X181" s="5">
        <v>0.16666666666666699</v>
      </c>
      <c r="Y181" s="5">
        <v>0</v>
      </c>
      <c r="Z181" s="5">
        <v>0</v>
      </c>
      <c r="AA181" t="s">
        <v>1887</v>
      </c>
      <c r="AB181" t="s">
        <v>6</v>
      </c>
      <c r="AC181" t="s">
        <v>6</v>
      </c>
      <c r="AD181" s="5">
        <v>-0.63858600914850805</v>
      </c>
      <c r="AE181" t="str">
        <f t="shared" si="2"/>
        <v>YES</v>
      </c>
    </row>
    <row r="182" spans="1:31" x14ac:dyDescent="0.25">
      <c r="A182" t="s">
        <v>5396</v>
      </c>
      <c r="B182" s="5">
        <v>0.75</v>
      </c>
      <c r="C182" s="5">
        <v>1</v>
      </c>
      <c r="D182" s="5">
        <v>0.25</v>
      </c>
      <c r="E182" s="5">
        <v>0</v>
      </c>
      <c r="F182" s="5">
        <v>1</v>
      </c>
      <c r="G182" s="5">
        <v>1</v>
      </c>
      <c r="H182" s="5">
        <v>0</v>
      </c>
      <c r="I182" s="5">
        <v>0</v>
      </c>
      <c r="J182" s="5">
        <v>0.66666666666666696</v>
      </c>
      <c r="K182" s="5">
        <v>0.41666666666666702</v>
      </c>
      <c r="L182" s="5">
        <v>0</v>
      </c>
      <c r="M182" s="5">
        <v>0.5</v>
      </c>
      <c r="O182" s="5">
        <v>0.75</v>
      </c>
      <c r="P182" s="5">
        <v>0.75</v>
      </c>
      <c r="Q182" s="5">
        <v>0.25</v>
      </c>
      <c r="R182" s="5">
        <v>0.25</v>
      </c>
      <c r="S182" s="5">
        <v>1</v>
      </c>
      <c r="T182" s="5">
        <v>1</v>
      </c>
      <c r="U182" s="5">
        <v>0.25</v>
      </c>
      <c r="V182" s="5">
        <v>0.25</v>
      </c>
      <c r="W182" s="5">
        <v>0.66666666666666696</v>
      </c>
      <c r="X182" s="5">
        <v>0.25</v>
      </c>
      <c r="Y182" s="5">
        <v>0.5</v>
      </c>
      <c r="Z182" s="5">
        <v>0.5</v>
      </c>
      <c r="AA182" t="s">
        <v>1887</v>
      </c>
      <c r="AB182" t="s">
        <v>6</v>
      </c>
      <c r="AC182" t="s">
        <v>6</v>
      </c>
      <c r="AD182" s="5">
        <v>-1.65761310825784</v>
      </c>
      <c r="AE182" t="str">
        <f t="shared" si="2"/>
        <v>YES</v>
      </c>
    </row>
    <row r="183" spans="1:31" x14ac:dyDescent="0.25">
      <c r="A183" t="s">
        <v>5397</v>
      </c>
      <c r="B183" s="5">
        <v>0.25</v>
      </c>
      <c r="C183" s="5">
        <v>0.5</v>
      </c>
      <c r="D183" s="5">
        <v>1</v>
      </c>
      <c r="E183" s="5">
        <v>1</v>
      </c>
      <c r="F183" s="5">
        <v>0.25</v>
      </c>
      <c r="G183" s="5">
        <v>0.25</v>
      </c>
      <c r="H183" s="5">
        <v>1</v>
      </c>
      <c r="I183" s="5">
        <v>1</v>
      </c>
      <c r="J183" s="5">
        <v>0.66666666666666696</v>
      </c>
      <c r="K183" s="5">
        <v>0.5</v>
      </c>
      <c r="L183" s="5">
        <v>1</v>
      </c>
      <c r="M183" s="5">
        <v>1</v>
      </c>
      <c r="O183" s="5">
        <v>0</v>
      </c>
      <c r="P183" s="5">
        <v>0.5</v>
      </c>
      <c r="Q183" s="5">
        <v>0</v>
      </c>
      <c r="R183" s="5">
        <v>0.5</v>
      </c>
      <c r="S183" s="5">
        <v>0.5</v>
      </c>
      <c r="T183" s="5">
        <v>0</v>
      </c>
      <c r="U183" s="5">
        <v>1</v>
      </c>
      <c r="V183" s="5">
        <v>1</v>
      </c>
      <c r="W183" s="5">
        <v>0.33333333333333298</v>
      </c>
      <c r="X183" s="5">
        <v>0.41666666666666702</v>
      </c>
      <c r="Y183" s="5">
        <v>1</v>
      </c>
      <c r="Z183" s="5">
        <v>1</v>
      </c>
      <c r="AA183" t="s">
        <v>1887</v>
      </c>
      <c r="AB183" t="s">
        <v>36</v>
      </c>
      <c r="AC183" t="s">
        <v>6181</v>
      </c>
      <c r="AD183" s="5">
        <v>-2.39967981137855</v>
      </c>
      <c r="AE183" t="str">
        <f t="shared" si="2"/>
        <v>YES</v>
      </c>
    </row>
    <row r="184" spans="1:31" x14ac:dyDescent="0.25">
      <c r="A184" t="s">
        <v>5398</v>
      </c>
      <c r="B184" s="5">
        <v>0.5</v>
      </c>
      <c r="C184" s="5">
        <v>0.75</v>
      </c>
      <c r="D184" s="5">
        <v>0.75</v>
      </c>
      <c r="E184" s="5">
        <v>0.5</v>
      </c>
      <c r="F184" s="5">
        <v>0.75</v>
      </c>
      <c r="G184" s="5">
        <v>0.75</v>
      </c>
      <c r="H184" s="5">
        <v>1</v>
      </c>
      <c r="I184" s="5">
        <v>0.75</v>
      </c>
      <c r="J184" s="5">
        <v>0.83333333333333304</v>
      </c>
      <c r="K184" s="5">
        <v>0.75</v>
      </c>
      <c r="L184" s="5">
        <v>1</v>
      </c>
      <c r="M184" s="5">
        <v>1</v>
      </c>
      <c r="O184" s="5">
        <v>0.5</v>
      </c>
      <c r="P184" s="5">
        <v>1</v>
      </c>
      <c r="Q184" s="5">
        <v>0.25</v>
      </c>
      <c r="R184" s="5">
        <v>0.25</v>
      </c>
      <c r="S184" s="5">
        <v>1</v>
      </c>
      <c r="T184" s="5">
        <v>0.5</v>
      </c>
      <c r="U184" s="5">
        <v>1</v>
      </c>
      <c r="V184" s="5">
        <v>1</v>
      </c>
      <c r="W184" s="5">
        <v>0.66666666666666696</v>
      </c>
      <c r="X184" s="5">
        <v>0.25</v>
      </c>
      <c r="Y184" s="5">
        <v>1</v>
      </c>
      <c r="Z184" s="5">
        <v>0.75</v>
      </c>
      <c r="AA184" t="s">
        <v>1887</v>
      </c>
      <c r="AB184" t="s">
        <v>6</v>
      </c>
      <c r="AC184" t="s">
        <v>6</v>
      </c>
      <c r="AD184" s="5">
        <v>-0.45377168788551703</v>
      </c>
      <c r="AE184" t="str">
        <f t="shared" si="2"/>
        <v>YES</v>
      </c>
    </row>
    <row r="185" spans="1:31" x14ac:dyDescent="0.25">
      <c r="A185" t="s">
        <v>5399</v>
      </c>
      <c r="B185" s="5">
        <v>0.5</v>
      </c>
      <c r="C185" s="5">
        <v>0.75</v>
      </c>
      <c r="D185" s="5">
        <v>0.25</v>
      </c>
      <c r="E185" s="5">
        <v>0.5</v>
      </c>
      <c r="F185" s="5">
        <v>0.75</v>
      </c>
      <c r="G185" s="5">
        <v>0.5</v>
      </c>
      <c r="H185" s="5">
        <v>0.75</v>
      </c>
      <c r="I185" s="5">
        <v>0.5</v>
      </c>
      <c r="J185" s="5">
        <v>0.91666666666666696</v>
      </c>
      <c r="K185" s="5">
        <v>1</v>
      </c>
      <c r="L185" s="5">
        <v>1</v>
      </c>
      <c r="M185" s="5">
        <v>1</v>
      </c>
      <c r="O185" s="5">
        <v>0.25</v>
      </c>
      <c r="P185" s="5">
        <v>0.5</v>
      </c>
      <c r="Q185" s="5">
        <v>0</v>
      </c>
      <c r="R185" s="5">
        <v>0.25</v>
      </c>
      <c r="S185" s="5">
        <v>0.75</v>
      </c>
      <c r="T185" s="5">
        <v>0.5</v>
      </c>
      <c r="U185" s="5">
        <v>1</v>
      </c>
      <c r="V185" s="5">
        <v>0.5</v>
      </c>
      <c r="W185" s="5">
        <v>0.75</v>
      </c>
      <c r="X185" s="5">
        <v>0.5</v>
      </c>
      <c r="Y185" s="5">
        <v>1</v>
      </c>
      <c r="Z185" s="5">
        <v>0.5</v>
      </c>
      <c r="AA185" t="s">
        <v>1887</v>
      </c>
      <c r="AB185" t="s">
        <v>29</v>
      </c>
      <c r="AC185" t="s">
        <v>6182</v>
      </c>
      <c r="AD185" s="5">
        <v>-0.93382477893953697</v>
      </c>
      <c r="AE185" t="str">
        <f t="shared" si="2"/>
        <v>YES</v>
      </c>
    </row>
    <row r="186" spans="1:31" x14ac:dyDescent="0.25">
      <c r="A186" t="s">
        <v>5400</v>
      </c>
      <c r="B186" s="5">
        <v>1</v>
      </c>
      <c r="C186" s="5">
        <v>1</v>
      </c>
      <c r="D186" s="5">
        <v>0</v>
      </c>
      <c r="E186" s="5">
        <v>0</v>
      </c>
      <c r="F186" s="5">
        <v>0.75</v>
      </c>
      <c r="G186" s="5">
        <v>0.75</v>
      </c>
      <c r="H186" s="5">
        <v>0</v>
      </c>
      <c r="I186" s="5">
        <v>0</v>
      </c>
      <c r="J186" s="5">
        <v>0.33333333333333298</v>
      </c>
      <c r="K186" s="5">
        <v>0.41666666666666702</v>
      </c>
      <c r="L186" s="5">
        <v>1</v>
      </c>
      <c r="M186" s="5">
        <v>1</v>
      </c>
      <c r="O186" s="5">
        <v>0.75</v>
      </c>
      <c r="P186" s="5">
        <v>0.75</v>
      </c>
      <c r="Q186" s="5">
        <v>0</v>
      </c>
      <c r="R186" s="5">
        <v>0</v>
      </c>
      <c r="S186" s="5">
        <v>1</v>
      </c>
      <c r="T186" s="5">
        <v>1</v>
      </c>
      <c r="U186" s="5">
        <v>0</v>
      </c>
      <c r="V186" s="5">
        <v>0</v>
      </c>
      <c r="W186" s="5">
        <v>0.5</v>
      </c>
      <c r="X186" s="5">
        <v>0.41666666666666702</v>
      </c>
      <c r="Y186" s="5">
        <v>0</v>
      </c>
      <c r="Z186" s="5">
        <v>0</v>
      </c>
      <c r="AA186" t="s">
        <v>2720</v>
      </c>
      <c r="AB186" t="s">
        <v>2721</v>
      </c>
      <c r="AC186" t="s">
        <v>2721</v>
      </c>
      <c r="AD186" s="5">
        <v>-1.6987051590659801</v>
      </c>
      <c r="AE186" t="str">
        <f t="shared" si="2"/>
        <v>YES</v>
      </c>
    </row>
    <row r="187" spans="1:31" x14ac:dyDescent="0.25">
      <c r="A187" t="s">
        <v>5401</v>
      </c>
      <c r="B187" s="5">
        <v>0.75</v>
      </c>
      <c r="C187" s="5">
        <v>1</v>
      </c>
      <c r="D187" s="5">
        <v>0.75</v>
      </c>
      <c r="E187" s="5">
        <v>0</v>
      </c>
      <c r="F187" s="5">
        <v>0.75</v>
      </c>
      <c r="G187" s="5">
        <v>0.5</v>
      </c>
      <c r="H187" s="5">
        <v>0.5</v>
      </c>
      <c r="I187" s="5">
        <v>0</v>
      </c>
      <c r="J187" s="5">
        <v>0.33333333333333298</v>
      </c>
      <c r="K187" s="5">
        <v>0.33333333333333298</v>
      </c>
      <c r="L187" s="5">
        <v>0.25</v>
      </c>
      <c r="M187" s="5">
        <v>0.25</v>
      </c>
      <c r="O187" s="5">
        <v>0.25</v>
      </c>
      <c r="P187" s="5">
        <v>0.75</v>
      </c>
      <c r="Q187" s="5">
        <v>0.25</v>
      </c>
      <c r="R187" s="5">
        <v>0</v>
      </c>
      <c r="S187" s="5">
        <v>0.75</v>
      </c>
      <c r="T187" s="5">
        <v>0.5</v>
      </c>
      <c r="U187" s="5">
        <v>0.5</v>
      </c>
      <c r="V187" s="5">
        <v>0</v>
      </c>
      <c r="W187" s="5">
        <v>0.33333333333333298</v>
      </c>
      <c r="X187" s="5">
        <v>0.33333333333333298</v>
      </c>
      <c r="Y187" s="5">
        <v>0</v>
      </c>
      <c r="Z187" s="5">
        <v>0</v>
      </c>
      <c r="AA187" t="s">
        <v>1887</v>
      </c>
      <c r="AB187" t="s">
        <v>29</v>
      </c>
      <c r="AC187" t="s">
        <v>6182</v>
      </c>
      <c r="AD187" s="5">
        <v>-1.1896321977386799</v>
      </c>
      <c r="AE187" t="str">
        <f t="shared" si="2"/>
        <v>YES</v>
      </c>
    </row>
    <row r="188" spans="1:31" x14ac:dyDescent="0.25">
      <c r="A188" t="s">
        <v>5402</v>
      </c>
      <c r="B188" s="5">
        <v>0.5</v>
      </c>
      <c r="C188" s="5">
        <v>0.25</v>
      </c>
      <c r="D188" s="5">
        <v>1</v>
      </c>
      <c r="E188" s="5">
        <v>1</v>
      </c>
      <c r="F188" s="5">
        <v>0.5</v>
      </c>
      <c r="G188" s="5">
        <v>0</v>
      </c>
      <c r="H188" s="5">
        <v>0.75</v>
      </c>
      <c r="I188" s="5">
        <v>1</v>
      </c>
      <c r="J188" s="5">
        <v>0</v>
      </c>
      <c r="K188" s="5">
        <v>8.3333333333333301E-2</v>
      </c>
      <c r="L188" s="5">
        <v>0.75</v>
      </c>
      <c r="M188" s="5">
        <v>0.5</v>
      </c>
      <c r="O188" s="5">
        <v>0</v>
      </c>
      <c r="P188" s="5">
        <v>0.25</v>
      </c>
      <c r="Q188" s="5">
        <v>1</v>
      </c>
      <c r="R188" s="5">
        <v>1</v>
      </c>
      <c r="S188" s="5">
        <v>0.75</v>
      </c>
      <c r="T188" s="5">
        <v>0</v>
      </c>
      <c r="U188" s="5">
        <v>0.75</v>
      </c>
      <c r="V188" s="5">
        <v>0.5</v>
      </c>
      <c r="W188" s="5">
        <v>0.25</v>
      </c>
      <c r="X188" s="5">
        <v>0.16666666666666699</v>
      </c>
      <c r="Y188" s="5">
        <v>1</v>
      </c>
      <c r="Z188" s="5">
        <v>0.5</v>
      </c>
      <c r="AA188" t="s">
        <v>1887</v>
      </c>
      <c r="AB188" t="s">
        <v>29</v>
      </c>
      <c r="AC188" t="s">
        <v>6182</v>
      </c>
      <c r="AD188" s="5">
        <v>-0.54783062447521802</v>
      </c>
      <c r="AE188" t="str">
        <f t="shared" si="2"/>
        <v>YES</v>
      </c>
    </row>
    <row r="189" spans="1:31" x14ac:dyDescent="0.25">
      <c r="A189" t="s">
        <v>5403</v>
      </c>
      <c r="B189" s="5">
        <v>0</v>
      </c>
      <c r="C189" s="5">
        <v>0</v>
      </c>
      <c r="D189" s="5">
        <v>0</v>
      </c>
      <c r="E189" s="5">
        <v>0</v>
      </c>
      <c r="F189" s="5">
        <v>0.5</v>
      </c>
      <c r="G189" s="5">
        <v>0</v>
      </c>
      <c r="H189" s="5">
        <v>0.25</v>
      </c>
      <c r="I189" s="5">
        <v>0</v>
      </c>
      <c r="J189" s="5">
        <v>1</v>
      </c>
      <c r="K189" s="5">
        <v>0.91666666666666696</v>
      </c>
      <c r="L189" s="5">
        <v>1</v>
      </c>
      <c r="M189" s="5">
        <v>0.75</v>
      </c>
      <c r="O189" s="5">
        <v>0</v>
      </c>
      <c r="P189" s="5">
        <v>0</v>
      </c>
      <c r="Q189" s="5">
        <v>0</v>
      </c>
      <c r="R189" s="5">
        <v>0</v>
      </c>
      <c r="S189" s="5">
        <v>0.5</v>
      </c>
      <c r="T189" s="5">
        <v>0</v>
      </c>
      <c r="U189" s="5">
        <v>0.75</v>
      </c>
      <c r="V189" s="5">
        <v>0.75</v>
      </c>
      <c r="W189" s="5">
        <v>0.16666666666666699</v>
      </c>
      <c r="X189" s="5">
        <v>0.16666666666666699</v>
      </c>
      <c r="Y189" s="5">
        <v>1</v>
      </c>
      <c r="Z189" s="5">
        <v>0.75</v>
      </c>
      <c r="AA189" t="s">
        <v>2720</v>
      </c>
      <c r="AB189" t="s">
        <v>36</v>
      </c>
      <c r="AC189" t="s">
        <v>2721</v>
      </c>
      <c r="AD189" s="5">
        <v>-2.4427386530702502</v>
      </c>
      <c r="AE189" t="str">
        <f t="shared" si="2"/>
        <v>YES</v>
      </c>
    </row>
    <row r="190" spans="1:31" x14ac:dyDescent="0.25">
      <c r="A190" t="s">
        <v>5404</v>
      </c>
      <c r="B190" s="5">
        <v>0.5</v>
      </c>
      <c r="C190" s="5">
        <v>0.5</v>
      </c>
      <c r="D190" s="5">
        <v>0.5</v>
      </c>
      <c r="E190" s="5">
        <v>0</v>
      </c>
      <c r="F190" s="5">
        <v>0.5</v>
      </c>
      <c r="G190" s="5">
        <v>0.5</v>
      </c>
      <c r="H190" s="5">
        <v>0.75</v>
      </c>
      <c r="I190" s="5">
        <v>0.75</v>
      </c>
      <c r="J190" s="5">
        <v>0.58333333333333304</v>
      </c>
      <c r="K190" s="5">
        <v>0.5</v>
      </c>
      <c r="L190" s="5">
        <v>0.75</v>
      </c>
      <c r="M190" s="5">
        <v>0.25</v>
      </c>
      <c r="O190" s="5">
        <v>0.25</v>
      </c>
      <c r="P190" s="5">
        <v>0.25</v>
      </c>
      <c r="Q190" s="5">
        <v>0.25</v>
      </c>
      <c r="R190" s="5">
        <v>0.25</v>
      </c>
      <c r="S190" s="5">
        <v>0.75</v>
      </c>
      <c r="T190" s="5">
        <v>0.25</v>
      </c>
      <c r="U190" s="5">
        <v>0.5</v>
      </c>
      <c r="V190" s="5">
        <v>0.5</v>
      </c>
      <c r="W190" s="5">
        <v>0.16666666666666699</v>
      </c>
      <c r="X190" s="5">
        <v>8.3333333333333301E-2</v>
      </c>
      <c r="Y190" s="5">
        <v>0.5</v>
      </c>
      <c r="Z190" s="5">
        <v>0.25</v>
      </c>
      <c r="AA190" t="s">
        <v>1887</v>
      </c>
      <c r="AB190" t="s">
        <v>6</v>
      </c>
      <c r="AC190" t="s">
        <v>6</v>
      </c>
      <c r="AD190" s="5">
        <v>-0.58558184589464102</v>
      </c>
      <c r="AE190" t="str">
        <f t="shared" si="2"/>
        <v>YES</v>
      </c>
    </row>
    <row r="191" spans="1:31" x14ac:dyDescent="0.25">
      <c r="A191" t="s">
        <v>5405</v>
      </c>
      <c r="B191" s="5">
        <v>0.75</v>
      </c>
      <c r="C191" s="5">
        <v>0.25</v>
      </c>
      <c r="D191" s="5">
        <v>1</v>
      </c>
      <c r="E191" s="5">
        <v>1</v>
      </c>
      <c r="F191" s="5">
        <v>0.75</v>
      </c>
      <c r="G191" s="5">
        <v>0.75</v>
      </c>
      <c r="H191" s="5">
        <v>1</v>
      </c>
      <c r="I191" s="5">
        <v>1</v>
      </c>
      <c r="J191" s="5">
        <v>1</v>
      </c>
      <c r="K191" s="5">
        <v>0.75</v>
      </c>
      <c r="L191" s="5">
        <v>1</v>
      </c>
      <c r="M191" s="5">
        <v>1</v>
      </c>
      <c r="O191" s="5">
        <v>0.25</v>
      </c>
      <c r="P191" s="5">
        <v>0</v>
      </c>
      <c r="Q191" s="5">
        <v>0.75</v>
      </c>
      <c r="R191" s="5">
        <v>1</v>
      </c>
      <c r="S191" s="5">
        <v>1</v>
      </c>
      <c r="T191" s="5">
        <v>0.5</v>
      </c>
      <c r="U191" s="5">
        <v>1</v>
      </c>
      <c r="V191" s="5">
        <v>1</v>
      </c>
      <c r="W191" s="5">
        <v>0.91666666666666696</v>
      </c>
      <c r="X191" s="5">
        <v>0.41666666666666702</v>
      </c>
      <c r="Y191" s="5">
        <v>1</v>
      </c>
      <c r="Z191" s="5">
        <v>1</v>
      </c>
      <c r="AA191" t="s">
        <v>1887</v>
      </c>
      <c r="AB191" t="s">
        <v>2721</v>
      </c>
      <c r="AC191" t="s">
        <v>2721</v>
      </c>
      <c r="AD191" s="5">
        <v>-1.0580383248023799</v>
      </c>
      <c r="AE191" t="str">
        <f t="shared" si="2"/>
        <v>YES</v>
      </c>
    </row>
    <row r="192" spans="1:31" x14ac:dyDescent="0.25">
      <c r="A192" t="s">
        <v>5406</v>
      </c>
      <c r="B192" s="5">
        <v>1</v>
      </c>
      <c r="C192" s="5">
        <v>1</v>
      </c>
      <c r="D192" s="5">
        <v>0</v>
      </c>
      <c r="E192" s="5">
        <v>0</v>
      </c>
      <c r="F192" s="5">
        <v>1</v>
      </c>
      <c r="G192" s="5">
        <v>1</v>
      </c>
      <c r="H192" s="5">
        <v>1</v>
      </c>
      <c r="I192" s="5">
        <v>1</v>
      </c>
      <c r="J192" s="5">
        <v>0.83333333333333304</v>
      </c>
      <c r="K192" s="5">
        <v>0.83333333333333304</v>
      </c>
      <c r="L192" s="5">
        <v>1</v>
      </c>
      <c r="M192" s="5">
        <v>1</v>
      </c>
      <c r="O192" s="5">
        <v>1</v>
      </c>
      <c r="P192" s="5">
        <v>0.75</v>
      </c>
      <c r="Q192" s="5">
        <v>0</v>
      </c>
      <c r="R192" s="5">
        <v>0</v>
      </c>
      <c r="S192" s="5">
        <v>0.75</v>
      </c>
      <c r="T192" s="5">
        <v>1</v>
      </c>
      <c r="U192" s="5">
        <v>1</v>
      </c>
      <c r="V192" s="5">
        <v>0.75</v>
      </c>
      <c r="W192" s="5">
        <v>0.75</v>
      </c>
      <c r="X192" s="5">
        <v>0.5</v>
      </c>
      <c r="Y192" s="5">
        <v>1</v>
      </c>
      <c r="Z192" s="5">
        <v>0.75</v>
      </c>
      <c r="AA192" t="s">
        <v>2720</v>
      </c>
      <c r="AB192" t="s">
        <v>36</v>
      </c>
      <c r="AC192" t="s">
        <v>2721</v>
      </c>
      <c r="AD192" s="5">
        <v>-2.4733954685035302</v>
      </c>
      <c r="AE192" t="str">
        <f t="shared" si="2"/>
        <v>YES</v>
      </c>
    </row>
    <row r="193" spans="1:31" x14ac:dyDescent="0.25">
      <c r="A193" t="s">
        <v>5407</v>
      </c>
      <c r="B193" s="5">
        <v>1</v>
      </c>
      <c r="C193" s="5">
        <v>1</v>
      </c>
      <c r="D193" s="5">
        <v>0.25</v>
      </c>
      <c r="E193" s="5">
        <v>0.5</v>
      </c>
      <c r="F193" s="5">
        <v>1</v>
      </c>
      <c r="G193" s="5">
        <v>1</v>
      </c>
      <c r="H193" s="5">
        <v>1</v>
      </c>
      <c r="I193" s="5">
        <v>1</v>
      </c>
      <c r="J193" s="5">
        <v>0.83333333333333304</v>
      </c>
      <c r="K193" s="5">
        <v>0.83333333333333304</v>
      </c>
      <c r="L193" s="5">
        <v>1</v>
      </c>
      <c r="M193" s="5">
        <v>1</v>
      </c>
      <c r="O193" s="5">
        <v>1</v>
      </c>
      <c r="P193" s="5">
        <v>0.75</v>
      </c>
      <c r="Q193" s="5">
        <v>0</v>
      </c>
      <c r="R193" s="5">
        <v>0.25</v>
      </c>
      <c r="S193" s="5">
        <v>0.75</v>
      </c>
      <c r="T193" s="5">
        <v>1</v>
      </c>
      <c r="U193" s="5">
        <v>1</v>
      </c>
      <c r="V193" s="5">
        <v>0.75</v>
      </c>
      <c r="W193" s="5">
        <v>0.66666666666666696</v>
      </c>
      <c r="X193" s="5">
        <v>0.5</v>
      </c>
      <c r="Y193" s="5">
        <v>0.5</v>
      </c>
      <c r="Z193" s="5">
        <v>0.5</v>
      </c>
      <c r="AA193" t="s">
        <v>1887</v>
      </c>
      <c r="AB193" t="s">
        <v>6</v>
      </c>
      <c r="AC193" t="s">
        <v>6</v>
      </c>
      <c r="AD193" s="5">
        <v>-1.8955441085387299</v>
      </c>
      <c r="AE193" t="str">
        <f t="shared" si="2"/>
        <v>YES</v>
      </c>
    </row>
    <row r="194" spans="1:31" x14ac:dyDescent="0.25">
      <c r="A194" t="s">
        <v>5408</v>
      </c>
      <c r="B194" s="5">
        <v>0.5</v>
      </c>
      <c r="C194" s="5">
        <v>0.25</v>
      </c>
      <c r="D194" s="5">
        <v>0.25</v>
      </c>
      <c r="E194" s="5">
        <v>0.25</v>
      </c>
      <c r="F194" s="5">
        <v>0.75</v>
      </c>
      <c r="G194" s="5">
        <v>0.5</v>
      </c>
      <c r="H194" s="5">
        <v>0.5</v>
      </c>
      <c r="I194" s="5">
        <v>0</v>
      </c>
      <c r="J194" s="5">
        <v>0.91666666666666696</v>
      </c>
      <c r="K194" s="5">
        <v>0.91666666666666696</v>
      </c>
      <c r="L194" s="5">
        <v>0.75</v>
      </c>
      <c r="M194" s="5">
        <v>0.75</v>
      </c>
      <c r="O194" s="5">
        <v>0.25</v>
      </c>
      <c r="P194" s="5">
        <v>0.5</v>
      </c>
      <c r="Q194" s="5">
        <v>0</v>
      </c>
      <c r="R194" s="5">
        <v>0</v>
      </c>
      <c r="S194" s="5">
        <v>0.75</v>
      </c>
      <c r="T194" s="5">
        <v>0.5</v>
      </c>
      <c r="U194" s="5">
        <v>0.5</v>
      </c>
      <c r="V194" s="5">
        <v>0</v>
      </c>
      <c r="W194" s="5">
        <v>0.66666666666666696</v>
      </c>
      <c r="X194" s="5">
        <v>0.5</v>
      </c>
      <c r="Y194" s="5">
        <v>0.5</v>
      </c>
      <c r="Z194" s="5">
        <v>0.25</v>
      </c>
      <c r="AA194" t="s">
        <v>1887</v>
      </c>
      <c r="AB194" t="s">
        <v>2721</v>
      </c>
      <c r="AC194" t="s">
        <v>2721</v>
      </c>
      <c r="AD194" s="5">
        <v>-0.86891780365961602</v>
      </c>
      <c r="AE194" t="str">
        <f t="shared" ref="AE194:AE257" si="3">IF(AD194&lt;3,"YES", "NO")</f>
        <v>YES</v>
      </c>
    </row>
    <row r="195" spans="1:31" x14ac:dyDescent="0.25">
      <c r="A195" t="s">
        <v>5409</v>
      </c>
      <c r="B195" s="5">
        <v>1</v>
      </c>
      <c r="C195" s="5">
        <v>1</v>
      </c>
      <c r="D195" s="5">
        <v>0</v>
      </c>
      <c r="E195" s="5">
        <v>0</v>
      </c>
      <c r="F195" s="5">
        <v>1</v>
      </c>
      <c r="G195" s="5">
        <v>1</v>
      </c>
      <c r="H195" s="5">
        <v>0</v>
      </c>
      <c r="I195" s="5">
        <v>0</v>
      </c>
      <c r="J195" s="5">
        <v>0.58333333333333304</v>
      </c>
      <c r="K195" s="5">
        <v>0.5</v>
      </c>
      <c r="L195" s="5">
        <v>0.25</v>
      </c>
      <c r="M195" s="5">
        <v>0</v>
      </c>
      <c r="O195" s="5">
        <v>0.75</v>
      </c>
      <c r="P195" s="5">
        <v>1</v>
      </c>
      <c r="Q195" s="5">
        <v>0</v>
      </c>
      <c r="R195" s="5">
        <v>0</v>
      </c>
      <c r="S195" s="5">
        <v>1</v>
      </c>
      <c r="T195" s="5">
        <v>1</v>
      </c>
      <c r="U195" s="5">
        <v>0</v>
      </c>
      <c r="V195" s="5">
        <v>0</v>
      </c>
      <c r="W195" s="5">
        <v>0.33333333333333298</v>
      </c>
      <c r="X195" s="5">
        <v>0.41666666666666702</v>
      </c>
      <c r="Y195" s="5">
        <v>0</v>
      </c>
      <c r="Z195" s="5">
        <v>0</v>
      </c>
      <c r="AA195" t="s">
        <v>1887</v>
      </c>
      <c r="AB195" t="s">
        <v>6</v>
      </c>
      <c r="AC195" t="s">
        <v>6</v>
      </c>
      <c r="AD195" s="5">
        <v>-1.6666723314780301</v>
      </c>
      <c r="AE195" t="str">
        <f t="shared" si="3"/>
        <v>YES</v>
      </c>
    </row>
    <row r="196" spans="1:31" x14ac:dyDescent="0.25">
      <c r="A196" t="s">
        <v>5410</v>
      </c>
      <c r="B196" s="5">
        <v>1</v>
      </c>
      <c r="C196" s="5">
        <v>1</v>
      </c>
      <c r="D196" s="5">
        <v>0</v>
      </c>
      <c r="E196" s="5">
        <v>0</v>
      </c>
      <c r="F196" s="5">
        <v>1</v>
      </c>
      <c r="G196" s="5">
        <v>1</v>
      </c>
      <c r="H196" s="5">
        <v>1</v>
      </c>
      <c r="I196" s="5">
        <v>1</v>
      </c>
      <c r="J196" s="5">
        <v>0.83333333333333304</v>
      </c>
      <c r="K196" s="5">
        <v>0.83333333333333304</v>
      </c>
      <c r="L196" s="5">
        <v>1</v>
      </c>
      <c r="M196" s="5">
        <v>1</v>
      </c>
      <c r="O196" s="5">
        <v>1</v>
      </c>
      <c r="P196" s="5">
        <v>0.75</v>
      </c>
      <c r="Q196" s="5">
        <v>0</v>
      </c>
      <c r="R196" s="5">
        <v>0</v>
      </c>
      <c r="S196" s="5">
        <v>0.75</v>
      </c>
      <c r="T196" s="5">
        <v>1</v>
      </c>
      <c r="U196" s="5">
        <v>1</v>
      </c>
      <c r="V196" s="5">
        <v>0.75</v>
      </c>
      <c r="W196" s="5">
        <v>0.75</v>
      </c>
      <c r="X196" s="5">
        <v>0.5</v>
      </c>
      <c r="Y196" s="5">
        <v>1</v>
      </c>
      <c r="Z196" s="5">
        <v>0.75</v>
      </c>
      <c r="AA196" t="s">
        <v>1887</v>
      </c>
      <c r="AB196" t="s">
        <v>2721</v>
      </c>
      <c r="AC196" t="s">
        <v>2721</v>
      </c>
      <c r="AD196" s="5">
        <v>-2.1199022529992302</v>
      </c>
      <c r="AE196" t="str">
        <f t="shared" si="3"/>
        <v>YES</v>
      </c>
    </row>
    <row r="197" spans="1:31" x14ac:dyDescent="0.25">
      <c r="A197" t="s">
        <v>5411</v>
      </c>
      <c r="B197" s="5">
        <v>0.75</v>
      </c>
      <c r="C197" s="5">
        <v>1</v>
      </c>
      <c r="D197" s="5">
        <v>0</v>
      </c>
      <c r="E197" s="5">
        <v>0</v>
      </c>
      <c r="F197" s="5">
        <v>1</v>
      </c>
      <c r="G197" s="5">
        <v>1</v>
      </c>
      <c r="H197" s="5">
        <v>0.25</v>
      </c>
      <c r="I197" s="5">
        <v>0</v>
      </c>
      <c r="J197" s="5">
        <v>0.75</v>
      </c>
      <c r="K197" s="5">
        <v>0.75</v>
      </c>
      <c r="L197" s="5">
        <v>1</v>
      </c>
      <c r="M197" s="5">
        <v>1</v>
      </c>
      <c r="O197" s="5">
        <v>1</v>
      </c>
      <c r="P197" s="5">
        <v>0.75</v>
      </c>
      <c r="Q197" s="5">
        <v>0</v>
      </c>
      <c r="R197" s="5">
        <v>0</v>
      </c>
      <c r="S197" s="5">
        <v>1</v>
      </c>
      <c r="T197" s="5">
        <v>1</v>
      </c>
      <c r="U197" s="5">
        <v>0</v>
      </c>
      <c r="V197" s="5">
        <v>0</v>
      </c>
      <c r="W197" s="5">
        <v>0.66666666666666696</v>
      </c>
      <c r="X197" s="5">
        <v>0.41666666666666702</v>
      </c>
      <c r="Y197" s="5">
        <v>0.5</v>
      </c>
      <c r="Z197" s="5">
        <v>0.5</v>
      </c>
      <c r="AA197" t="s">
        <v>1887</v>
      </c>
      <c r="AB197" t="s">
        <v>22</v>
      </c>
      <c r="AC197" t="s">
        <v>6</v>
      </c>
      <c r="AD197" s="5">
        <v>-1.3961294190886</v>
      </c>
      <c r="AE197" t="str">
        <f t="shared" si="3"/>
        <v>YES</v>
      </c>
    </row>
    <row r="198" spans="1:31" x14ac:dyDescent="0.25">
      <c r="A198" t="s">
        <v>5412</v>
      </c>
      <c r="B198" s="5">
        <v>1</v>
      </c>
      <c r="C198" s="5">
        <v>1</v>
      </c>
      <c r="D198" s="5">
        <v>0.5</v>
      </c>
      <c r="E198" s="5">
        <v>0.75</v>
      </c>
      <c r="F198" s="5">
        <v>0.75</v>
      </c>
      <c r="G198" s="5">
        <v>0.75</v>
      </c>
      <c r="H198" s="5">
        <v>1</v>
      </c>
      <c r="I198" s="5">
        <v>0.75</v>
      </c>
      <c r="J198" s="5">
        <v>0.75</v>
      </c>
      <c r="K198" s="5">
        <v>0.83333333333333304</v>
      </c>
      <c r="L198" s="5">
        <v>1</v>
      </c>
      <c r="M198" s="5">
        <v>1</v>
      </c>
      <c r="O198" s="5">
        <v>1</v>
      </c>
      <c r="P198" s="5">
        <v>0.75</v>
      </c>
      <c r="Q198" s="5">
        <v>0.5</v>
      </c>
      <c r="R198" s="5">
        <v>0.75</v>
      </c>
      <c r="S198" s="5">
        <v>0.75</v>
      </c>
      <c r="T198" s="5">
        <v>1</v>
      </c>
      <c r="U198" s="5">
        <v>1</v>
      </c>
      <c r="V198" s="5">
        <v>0.75</v>
      </c>
      <c r="W198" s="5">
        <v>0.66666666666666696</v>
      </c>
      <c r="X198" s="5">
        <v>0.41666666666666702</v>
      </c>
      <c r="Y198" s="5">
        <v>1</v>
      </c>
      <c r="Z198" s="5">
        <v>0.75</v>
      </c>
      <c r="AA198" t="s">
        <v>2720</v>
      </c>
      <c r="AB198" t="s">
        <v>36</v>
      </c>
      <c r="AC198" t="s">
        <v>2721</v>
      </c>
      <c r="AD198" s="5">
        <v>-2.4607630418899</v>
      </c>
      <c r="AE198" t="str">
        <f t="shared" si="3"/>
        <v>YES</v>
      </c>
    </row>
    <row r="199" spans="1:31" x14ac:dyDescent="0.25">
      <c r="A199" t="s">
        <v>5413</v>
      </c>
      <c r="B199" s="5">
        <v>0.5</v>
      </c>
      <c r="C199" s="5">
        <v>0.5</v>
      </c>
      <c r="D199" s="5">
        <v>0</v>
      </c>
      <c r="E199" s="5">
        <v>0</v>
      </c>
      <c r="F199" s="5">
        <v>0.5</v>
      </c>
      <c r="G199" s="5">
        <v>0.25</v>
      </c>
      <c r="H199" s="5">
        <v>0.25</v>
      </c>
      <c r="I199" s="5">
        <v>0.25</v>
      </c>
      <c r="J199" s="5">
        <v>0.41666666666666702</v>
      </c>
      <c r="K199" s="5">
        <v>0.75</v>
      </c>
      <c r="L199" s="5">
        <v>1</v>
      </c>
      <c r="M199" s="5">
        <v>1</v>
      </c>
      <c r="O199" s="5">
        <v>0</v>
      </c>
      <c r="P199" s="5">
        <v>0.25</v>
      </c>
      <c r="Q199" s="5">
        <v>0</v>
      </c>
      <c r="R199" s="5">
        <v>0</v>
      </c>
      <c r="S199" s="5">
        <v>0.5</v>
      </c>
      <c r="T199" s="5">
        <v>0.25</v>
      </c>
      <c r="U199" s="5">
        <v>0.25</v>
      </c>
      <c r="V199" s="5">
        <v>0</v>
      </c>
      <c r="W199" s="5">
        <v>0.5</v>
      </c>
      <c r="X199" s="5">
        <v>0.41666666666666702</v>
      </c>
      <c r="Y199" s="5">
        <v>0</v>
      </c>
      <c r="Z199" s="5">
        <v>0</v>
      </c>
      <c r="AA199" t="s">
        <v>1887</v>
      </c>
      <c r="AB199" t="s">
        <v>6</v>
      </c>
      <c r="AC199" t="s">
        <v>6</v>
      </c>
      <c r="AD199" s="5">
        <v>-2.1221533864135602</v>
      </c>
      <c r="AE199" t="str">
        <f t="shared" si="3"/>
        <v>YES</v>
      </c>
    </row>
    <row r="200" spans="1:31" x14ac:dyDescent="0.25">
      <c r="A200" t="s">
        <v>5414</v>
      </c>
      <c r="B200" s="5">
        <v>1</v>
      </c>
      <c r="C200" s="5">
        <v>1</v>
      </c>
      <c r="D200" s="5">
        <v>0.25</v>
      </c>
      <c r="E200" s="5">
        <v>0</v>
      </c>
      <c r="F200" s="5">
        <v>1</v>
      </c>
      <c r="G200" s="5">
        <v>1</v>
      </c>
      <c r="H200" s="5">
        <v>0</v>
      </c>
      <c r="I200" s="5">
        <v>0.25</v>
      </c>
      <c r="J200" s="5">
        <v>0.5</v>
      </c>
      <c r="K200" s="5">
        <v>8.3333333333333301E-2</v>
      </c>
      <c r="L200" s="5">
        <v>0.5</v>
      </c>
      <c r="M200" s="5">
        <v>0.5</v>
      </c>
      <c r="O200" s="5">
        <v>0.75</v>
      </c>
      <c r="P200" s="5">
        <v>0.5</v>
      </c>
      <c r="Q200" s="5">
        <v>0</v>
      </c>
      <c r="R200" s="5">
        <v>0.25</v>
      </c>
      <c r="S200" s="5">
        <v>1</v>
      </c>
      <c r="T200" s="5">
        <v>1</v>
      </c>
      <c r="U200" s="5">
        <v>0</v>
      </c>
      <c r="V200" s="5">
        <v>0.25</v>
      </c>
      <c r="W200" s="5">
        <v>0.33333333333333298</v>
      </c>
      <c r="X200" s="5">
        <v>0.16666666666666699</v>
      </c>
      <c r="Y200" s="5">
        <v>0.25</v>
      </c>
      <c r="Z200" s="5">
        <v>0.25</v>
      </c>
      <c r="AA200" t="s">
        <v>1887</v>
      </c>
      <c r="AB200" t="s">
        <v>22</v>
      </c>
      <c r="AC200" t="s">
        <v>6</v>
      </c>
      <c r="AD200" s="5">
        <v>-0.62942418819091195</v>
      </c>
      <c r="AE200" t="str">
        <f t="shared" si="3"/>
        <v>YES</v>
      </c>
    </row>
    <row r="201" spans="1:31" x14ac:dyDescent="0.25">
      <c r="A201" t="s">
        <v>5415</v>
      </c>
      <c r="B201" s="5">
        <v>1</v>
      </c>
      <c r="C201" s="5">
        <v>1</v>
      </c>
      <c r="D201" s="5">
        <v>0.25</v>
      </c>
      <c r="E201" s="5">
        <v>0</v>
      </c>
      <c r="F201" s="5">
        <v>1</v>
      </c>
      <c r="G201" s="5">
        <v>1</v>
      </c>
      <c r="H201" s="5">
        <v>0</v>
      </c>
      <c r="I201" s="5">
        <v>0</v>
      </c>
      <c r="J201" s="5">
        <v>0.75</v>
      </c>
      <c r="K201" s="5">
        <v>0.41666666666666702</v>
      </c>
      <c r="L201" s="5">
        <v>0.25</v>
      </c>
      <c r="M201" s="5">
        <v>0.5</v>
      </c>
      <c r="O201" s="5">
        <v>1</v>
      </c>
      <c r="P201" s="5">
        <v>1</v>
      </c>
      <c r="Q201" s="5">
        <v>0</v>
      </c>
      <c r="R201" s="5">
        <v>0</v>
      </c>
      <c r="S201" s="5">
        <v>1</v>
      </c>
      <c r="T201" s="5">
        <v>1</v>
      </c>
      <c r="U201" s="5">
        <v>0</v>
      </c>
      <c r="V201" s="5">
        <v>0.25</v>
      </c>
      <c r="W201" s="5">
        <v>0.75</v>
      </c>
      <c r="X201" s="5">
        <v>0.33333333333333298</v>
      </c>
      <c r="Y201" s="5">
        <v>0.25</v>
      </c>
      <c r="Z201" s="5">
        <v>0.25</v>
      </c>
      <c r="AA201" t="s">
        <v>1887</v>
      </c>
      <c r="AB201" t="s">
        <v>6</v>
      </c>
      <c r="AC201" t="s">
        <v>6</v>
      </c>
      <c r="AD201" s="5">
        <v>-0.79106757335724398</v>
      </c>
      <c r="AE201" t="str">
        <f t="shared" si="3"/>
        <v>YES</v>
      </c>
    </row>
    <row r="202" spans="1:31" x14ac:dyDescent="0.25">
      <c r="A202" t="s">
        <v>5416</v>
      </c>
      <c r="B202" s="5">
        <v>1</v>
      </c>
      <c r="C202" s="5">
        <v>1</v>
      </c>
      <c r="D202" s="5">
        <v>0</v>
      </c>
      <c r="E202" s="5">
        <v>0</v>
      </c>
      <c r="F202" s="5">
        <v>1</v>
      </c>
      <c r="G202" s="5">
        <v>1</v>
      </c>
      <c r="H202" s="5">
        <v>1</v>
      </c>
      <c r="I202" s="5">
        <v>1</v>
      </c>
      <c r="J202" s="5">
        <v>0.75</v>
      </c>
      <c r="K202" s="5">
        <v>0.83333333333333304</v>
      </c>
      <c r="L202" s="5">
        <v>1</v>
      </c>
      <c r="M202" s="5">
        <v>1</v>
      </c>
      <c r="O202" s="5">
        <v>1</v>
      </c>
      <c r="P202" s="5">
        <v>0.75</v>
      </c>
      <c r="Q202" s="5">
        <v>0</v>
      </c>
      <c r="R202" s="5">
        <v>0</v>
      </c>
      <c r="S202" s="5">
        <v>0.75</v>
      </c>
      <c r="T202" s="5">
        <v>1</v>
      </c>
      <c r="U202" s="5">
        <v>1</v>
      </c>
      <c r="V202" s="5">
        <v>1</v>
      </c>
      <c r="W202" s="5">
        <v>0.75</v>
      </c>
      <c r="X202" s="5">
        <v>0.41666666666666702</v>
      </c>
      <c r="Y202" s="5">
        <v>1</v>
      </c>
      <c r="Z202" s="5">
        <v>0.75</v>
      </c>
      <c r="AA202" t="s">
        <v>2720</v>
      </c>
      <c r="AB202" t="s">
        <v>36</v>
      </c>
      <c r="AC202" t="s">
        <v>2721</v>
      </c>
      <c r="AD202" s="5">
        <v>-2.4634771042128798</v>
      </c>
      <c r="AE202" t="str">
        <f t="shared" si="3"/>
        <v>YES</v>
      </c>
    </row>
    <row r="203" spans="1:31" x14ac:dyDescent="0.25">
      <c r="A203" t="s">
        <v>5417</v>
      </c>
      <c r="B203" s="5">
        <v>0.75</v>
      </c>
      <c r="C203" s="5">
        <v>0.75</v>
      </c>
      <c r="D203" s="5">
        <v>0</v>
      </c>
      <c r="E203" s="5">
        <v>0</v>
      </c>
      <c r="F203" s="5">
        <v>0.75</v>
      </c>
      <c r="G203" s="5">
        <v>0.5</v>
      </c>
      <c r="H203" s="5">
        <v>0.25</v>
      </c>
      <c r="I203" s="5">
        <v>0.25</v>
      </c>
      <c r="J203" s="5">
        <v>0.41666666666666702</v>
      </c>
      <c r="K203" s="5">
        <v>0.75</v>
      </c>
      <c r="L203" s="5">
        <v>0.75</v>
      </c>
      <c r="M203" s="5">
        <v>1</v>
      </c>
      <c r="O203" s="5">
        <v>0.25</v>
      </c>
      <c r="P203" s="5">
        <v>0.5</v>
      </c>
      <c r="Q203" s="5">
        <v>0</v>
      </c>
      <c r="R203" s="5">
        <v>0</v>
      </c>
      <c r="S203" s="5">
        <v>0.75</v>
      </c>
      <c r="T203" s="5">
        <v>0.5</v>
      </c>
      <c r="U203" s="5">
        <v>0.25</v>
      </c>
      <c r="V203" s="5">
        <v>0</v>
      </c>
      <c r="W203" s="5">
        <v>0.41666666666666702</v>
      </c>
      <c r="X203" s="5">
        <v>0.41666666666666702</v>
      </c>
      <c r="Y203" s="5">
        <v>0.25</v>
      </c>
      <c r="Z203" s="5">
        <v>0</v>
      </c>
      <c r="AA203" t="s">
        <v>2720</v>
      </c>
      <c r="AB203" t="s">
        <v>6</v>
      </c>
      <c r="AC203" t="s">
        <v>2721</v>
      </c>
      <c r="AD203" s="5">
        <v>-2.44832677948038</v>
      </c>
      <c r="AE203" t="str">
        <f t="shared" si="3"/>
        <v>YES</v>
      </c>
    </row>
    <row r="204" spans="1:31" x14ac:dyDescent="0.25">
      <c r="A204" t="s">
        <v>5418</v>
      </c>
      <c r="B204" s="5">
        <v>1</v>
      </c>
      <c r="C204" s="5">
        <v>1</v>
      </c>
      <c r="D204" s="5">
        <v>0</v>
      </c>
      <c r="E204" s="5">
        <v>0</v>
      </c>
      <c r="F204" s="5">
        <v>0.75</v>
      </c>
      <c r="G204" s="5">
        <v>0.75</v>
      </c>
      <c r="H204" s="5">
        <v>0</v>
      </c>
      <c r="I204" s="5">
        <v>0</v>
      </c>
      <c r="J204" s="5">
        <v>0.16666666666666699</v>
      </c>
      <c r="K204" s="5">
        <v>0.5</v>
      </c>
      <c r="L204" s="5">
        <v>0.5</v>
      </c>
      <c r="M204" s="5">
        <v>0.25</v>
      </c>
      <c r="O204" s="5">
        <v>0.5</v>
      </c>
      <c r="P204" s="5">
        <v>1</v>
      </c>
      <c r="Q204" s="5">
        <v>0</v>
      </c>
      <c r="R204" s="5">
        <v>0</v>
      </c>
      <c r="S204" s="5">
        <v>1</v>
      </c>
      <c r="T204" s="5">
        <v>0.75</v>
      </c>
      <c r="U204" s="5">
        <v>0</v>
      </c>
      <c r="V204" s="5">
        <v>0</v>
      </c>
      <c r="W204" s="5">
        <v>0.33333333333333298</v>
      </c>
      <c r="X204" s="5">
        <v>0.25</v>
      </c>
      <c r="Y204" s="5">
        <v>0</v>
      </c>
      <c r="Z204" s="5">
        <v>0.25</v>
      </c>
      <c r="AA204" t="s">
        <v>1887</v>
      </c>
      <c r="AB204" t="s">
        <v>6</v>
      </c>
      <c r="AC204" t="s">
        <v>6</v>
      </c>
      <c r="AD204" s="5">
        <v>-0.49918555832952399</v>
      </c>
      <c r="AE204" t="str">
        <f t="shared" si="3"/>
        <v>YES</v>
      </c>
    </row>
    <row r="205" spans="1:31" x14ac:dyDescent="0.25">
      <c r="A205" t="s">
        <v>5419</v>
      </c>
      <c r="B205" s="5">
        <v>0.5</v>
      </c>
      <c r="C205" s="5">
        <v>0.75</v>
      </c>
      <c r="D205" s="5">
        <v>0.25</v>
      </c>
      <c r="E205" s="5">
        <v>0</v>
      </c>
      <c r="F205" s="5">
        <v>0.5</v>
      </c>
      <c r="G205" s="5">
        <v>0.25</v>
      </c>
      <c r="H205" s="5">
        <v>0</v>
      </c>
      <c r="I205" s="5">
        <v>0</v>
      </c>
      <c r="J205" s="5">
        <v>0.33333333333333298</v>
      </c>
      <c r="K205" s="5">
        <v>0.5</v>
      </c>
      <c r="L205" s="5">
        <v>0</v>
      </c>
      <c r="M205" s="5">
        <v>0.25</v>
      </c>
      <c r="O205" s="5">
        <v>0.25</v>
      </c>
      <c r="P205" s="5">
        <v>0.25</v>
      </c>
      <c r="Q205" s="5">
        <v>0</v>
      </c>
      <c r="R205" s="5">
        <v>0</v>
      </c>
      <c r="S205" s="5">
        <v>0.5</v>
      </c>
      <c r="T205" s="5">
        <v>0.25</v>
      </c>
      <c r="U205" s="5">
        <v>0</v>
      </c>
      <c r="V205" s="5">
        <v>0</v>
      </c>
      <c r="W205" s="5">
        <v>0.33333333333333298</v>
      </c>
      <c r="X205" s="5">
        <v>0.41666666666666702</v>
      </c>
      <c r="Y205" s="5">
        <v>0</v>
      </c>
      <c r="Z205" s="5">
        <v>0</v>
      </c>
      <c r="AA205" t="s">
        <v>1887</v>
      </c>
      <c r="AB205" t="s">
        <v>6</v>
      </c>
      <c r="AC205" t="s">
        <v>6</v>
      </c>
      <c r="AD205" s="5">
        <v>-1.5453696469045699</v>
      </c>
      <c r="AE205" t="str">
        <f t="shared" si="3"/>
        <v>YES</v>
      </c>
    </row>
    <row r="206" spans="1:31" x14ac:dyDescent="0.25">
      <c r="A206" t="s">
        <v>5420</v>
      </c>
      <c r="B206" s="5">
        <v>0.5</v>
      </c>
      <c r="C206" s="5">
        <v>0.5</v>
      </c>
      <c r="D206" s="5">
        <v>0</v>
      </c>
      <c r="E206" s="5">
        <v>0</v>
      </c>
      <c r="F206" s="5">
        <v>0.75</v>
      </c>
      <c r="G206" s="5">
        <v>0.25</v>
      </c>
      <c r="H206" s="5">
        <v>0</v>
      </c>
      <c r="I206" s="5">
        <v>0</v>
      </c>
      <c r="J206" s="5">
        <v>0.16666666666666699</v>
      </c>
      <c r="K206" s="5">
        <v>0.16666666666666699</v>
      </c>
      <c r="L206" s="5">
        <v>1</v>
      </c>
      <c r="M206" s="5">
        <v>1</v>
      </c>
      <c r="O206" s="5">
        <v>0.5</v>
      </c>
      <c r="P206" s="5">
        <v>0.25</v>
      </c>
      <c r="Q206" s="5">
        <v>0</v>
      </c>
      <c r="R206" s="5">
        <v>0</v>
      </c>
      <c r="S206" s="5">
        <v>1</v>
      </c>
      <c r="T206" s="5">
        <v>0</v>
      </c>
      <c r="U206" s="5">
        <v>0</v>
      </c>
      <c r="V206" s="5">
        <v>0</v>
      </c>
      <c r="W206" s="5">
        <v>0.25</v>
      </c>
      <c r="X206" s="5">
        <v>0.25</v>
      </c>
      <c r="Y206" s="5">
        <v>0</v>
      </c>
      <c r="Z206" s="5">
        <v>0</v>
      </c>
      <c r="AA206" t="s">
        <v>1887</v>
      </c>
      <c r="AB206" t="s">
        <v>36</v>
      </c>
      <c r="AC206" t="s">
        <v>6182</v>
      </c>
      <c r="AD206" s="5">
        <v>-1.11068125459276</v>
      </c>
      <c r="AE206" t="str">
        <f t="shared" si="3"/>
        <v>YES</v>
      </c>
    </row>
    <row r="207" spans="1:31" x14ac:dyDescent="0.25">
      <c r="A207" t="s">
        <v>5421</v>
      </c>
      <c r="B207" s="5">
        <v>1</v>
      </c>
      <c r="C207" s="5">
        <v>1</v>
      </c>
      <c r="D207" s="5">
        <v>0.25</v>
      </c>
      <c r="E207" s="5">
        <v>0.5</v>
      </c>
      <c r="F207" s="5">
        <v>0.75</v>
      </c>
      <c r="G207" s="5">
        <v>0.75</v>
      </c>
      <c r="H207" s="5">
        <v>1</v>
      </c>
      <c r="I207" s="5">
        <v>1</v>
      </c>
      <c r="J207" s="5">
        <v>0.75</v>
      </c>
      <c r="K207" s="5">
        <v>0.83333333333333304</v>
      </c>
      <c r="L207" s="5">
        <v>1</v>
      </c>
      <c r="M207" s="5">
        <v>1</v>
      </c>
      <c r="O207" s="5">
        <v>0.75</v>
      </c>
      <c r="P207" s="5">
        <v>0.75</v>
      </c>
      <c r="Q207" s="5">
        <v>0.25</v>
      </c>
      <c r="R207" s="5">
        <v>0.75</v>
      </c>
      <c r="S207" s="5">
        <v>0.75</v>
      </c>
      <c r="T207" s="5">
        <v>1</v>
      </c>
      <c r="U207" s="5">
        <v>1</v>
      </c>
      <c r="V207" s="5">
        <v>0.75</v>
      </c>
      <c r="W207" s="5">
        <v>0.58333333333333304</v>
      </c>
      <c r="X207" s="5">
        <v>0.33333333333333298</v>
      </c>
      <c r="Y207" s="5">
        <v>1</v>
      </c>
      <c r="Z207" s="5">
        <v>0.75</v>
      </c>
      <c r="AA207" t="s">
        <v>1887</v>
      </c>
      <c r="AB207" t="s">
        <v>6</v>
      </c>
      <c r="AC207" t="s">
        <v>6</v>
      </c>
      <c r="AD207" s="5">
        <v>-1.5185237737997701</v>
      </c>
      <c r="AE207" t="str">
        <f t="shared" si="3"/>
        <v>YES</v>
      </c>
    </row>
    <row r="208" spans="1:31" x14ac:dyDescent="0.25">
      <c r="A208" t="s">
        <v>5422</v>
      </c>
      <c r="B208" s="5">
        <v>1</v>
      </c>
      <c r="C208" s="5">
        <v>1</v>
      </c>
      <c r="D208" s="5">
        <v>0.5</v>
      </c>
      <c r="E208" s="5">
        <v>0.5</v>
      </c>
      <c r="F208" s="5">
        <v>1</v>
      </c>
      <c r="G208" s="5">
        <v>1</v>
      </c>
      <c r="H208" s="5">
        <v>1</v>
      </c>
      <c r="I208" s="5">
        <v>1</v>
      </c>
      <c r="J208" s="5">
        <v>0.75</v>
      </c>
      <c r="K208" s="5">
        <v>0.75</v>
      </c>
      <c r="L208" s="5">
        <v>1</v>
      </c>
      <c r="M208" s="5">
        <v>1</v>
      </c>
      <c r="O208" s="5">
        <v>1</v>
      </c>
      <c r="P208" s="5">
        <v>0.75</v>
      </c>
      <c r="Q208" s="5">
        <v>0</v>
      </c>
      <c r="R208" s="5">
        <v>0.25</v>
      </c>
      <c r="S208" s="5">
        <v>1</v>
      </c>
      <c r="T208" s="5">
        <v>1</v>
      </c>
      <c r="U208" s="5">
        <v>1</v>
      </c>
      <c r="V208" s="5">
        <v>1</v>
      </c>
      <c r="W208" s="5">
        <v>0.75</v>
      </c>
      <c r="X208" s="5">
        <v>0.41666666666666702</v>
      </c>
      <c r="Y208" s="5">
        <v>1</v>
      </c>
      <c r="Z208" s="5">
        <v>0.75</v>
      </c>
      <c r="AA208" t="s">
        <v>2720</v>
      </c>
      <c r="AB208" t="s">
        <v>6</v>
      </c>
      <c r="AC208" t="s">
        <v>2721</v>
      </c>
      <c r="AD208" s="5">
        <v>-2.4535321380808899</v>
      </c>
      <c r="AE208" t="str">
        <f t="shared" si="3"/>
        <v>YES</v>
      </c>
    </row>
    <row r="209" spans="1:31" x14ac:dyDescent="0.25">
      <c r="A209" t="s">
        <v>5423</v>
      </c>
      <c r="B209" s="5">
        <v>0.25</v>
      </c>
      <c r="C209" s="5">
        <v>0.5</v>
      </c>
      <c r="D209" s="5">
        <v>0</v>
      </c>
      <c r="E209" s="5">
        <v>0</v>
      </c>
      <c r="F209" s="5">
        <v>0.5</v>
      </c>
      <c r="G209" s="5">
        <v>0.25</v>
      </c>
      <c r="H209" s="5">
        <v>0</v>
      </c>
      <c r="I209" s="5">
        <v>0</v>
      </c>
      <c r="J209" s="5">
        <v>0.33333333333333298</v>
      </c>
      <c r="K209" s="5">
        <v>0.5</v>
      </c>
      <c r="L209" s="5">
        <v>1</v>
      </c>
      <c r="M209" s="5">
        <v>1</v>
      </c>
      <c r="O209" s="5">
        <v>0</v>
      </c>
      <c r="P209" s="5">
        <v>0.25</v>
      </c>
      <c r="Q209" s="5">
        <v>0</v>
      </c>
      <c r="R209" s="5">
        <v>0</v>
      </c>
      <c r="S209" s="5">
        <v>0.5</v>
      </c>
      <c r="T209" s="5">
        <v>0</v>
      </c>
      <c r="U209" s="5">
        <v>0</v>
      </c>
      <c r="V209" s="5">
        <v>0</v>
      </c>
      <c r="W209" s="5">
        <v>0.33333333333333298</v>
      </c>
      <c r="X209" s="5">
        <v>0.41666666666666702</v>
      </c>
      <c r="Y209" s="5">
        <v>0</v>
      </c>
      <c r="Z209" s="5">
        <v>0</v>
      </c>
      <c r="AA209" t="s">
        <v>2720</v>
      </c>
      <c r="AB209" t="s">
        <v>6</v>
      </c>
      <c r="AC209" t="s">
        <v>2721</v>
      </c>
      <c r="AD209" s="5">
        <v>-2.4389178203283102</v>
      </c>
      <c r="AE209" t="str">
        <f t="shared" si="3"/>
        <v>YES</v>
      </c>
    </row>
    <row r="210" spans="1:31" x14ac:dyDescent="0.25">
      <c r="A210" t="s">
        <v>5424</v>
      </c>
      <c r="B210" s="5">
        <v>0.5</v>
      </c>
      <c r="C210" s="5">
        <v>0.75</v>
      </c>
      <c r="D210" s="5">
        <v>0</v>
      </c>
      <c r="E210" s="5">
        <v>0</v>
      </c>
      <c r="F210" s="5">
        <v>0.75</v>
      </c>
      <c r="G210" s="5">
        <v>0.5</v>
      </c>
      <c r="H210" s="5">
        <v>0</v>
      </c>
      <c r="I210" s="5">
        <v>0</v>
      </c>
      <c r="J210" s="5">
        <v>0.33333333333333298</v>
      </c>
      <c r="K210" s="5">
        <v>0.33333333333333298</v>
      </c>
      <c r="L210" s="5">
        <v>0</v>
      </c>
      <c r="M210" s="5">
        <v>0</v>
      </c>
      <c r="O210" s="5">
        <v>0.25</v>
      </c>
      <c r="P210" s="5">
        <v>0.5</v>
      </c>
      <c r="Q210" s="5">
        <v>0</v>
      </c>
      <c r="R210" s="5">
        <v>0</v>
      </c>
      <c r="S210" s="5">
        <v>0.75</v>
      </c>
      <c r="T210" s="5">
        <v>0.25</v>
      </c>
      <c r="U210" s="5">
        <v>0</v>
      </c>
      <c r="V210" s="5">
        <v>0</v>
      </c>
      <c r="W210" s="5">
        <v>0.25</v>
      </c>
      <c r="X210" s="5">
        <v>0.41666666666666702</v>
      </c>
      <c r="Y210" s="5">
        <v>0</v>
      </c>
      <c r="Z210" s="5">
        <v>0</v>
      </c>
      <c r="AA210" t="s">
        <v>1887</v>
      </c>
      <c r="AB210" t="s">
        <v>6</v>
      </c>
      <c r="AC210" t="s">
        <v>6</v>
      </c>
      <c r="AD210" s="5">
        <v>-1.1917109033917701</v>
      </c>
      <c r="AE210" t="str">
        <f t="shared" si="3"/>
        <v>YES</v>
      </c>
    </row>
    <row r="211" spans="1:31" x14ac:dyDescent="0.25">
      <c r="A211" t="s">
        <v>5425</v>
      </c>
      <c r="B211" s="5">
        <v>0.75</v>
      </c>
      <c r="C211" s="5">
        <v>1</v>
      </c>
      <c r="D211" s="5">
        <v>1</v>
      </c>
      <c r="E211" s="5">
        <v>1</v>
      </c>
      <c r="F211" s="5">
        <v>1</v>
      </c>
      <c r="G211" s="5">
        <v>1</v>
      </c>
      <c r="H211" s="5">
        <v>1</v>
      </c>
      <c r="I211" s="5">
        <v>1</v>
      </c>
      <c r="J211" s="5">
        <v>0.91666666666666696</v>
      </c>
      <c r="K211" s="5">
        <v>0.75</v>
      </c>
      <c r="L211" s="5">
        <v>1</v>
      </c>
      <c r="M211" s="5">
        <v>1</v>
      </c>
      <c r="O211" s="5">
        <v>0.75</v>
      </c>
      <c r="P211" s="5">
        <v>0.75</v>
      </c>
      <c r="Q211" s="5">
        <v>0.75</v>
      </c>
      <c r="R211" s="5">
        <v>1</v>
      </c>
      <c r="S211" s="5">
        <v>1</v>
      </c>
      <c r="T211" s="5">
        <v>1</v>
      </c>
      <c r="U211" s="5">
        <v>1</v>
      </c>
      <c r="V211" s="5">
        <v>1</v>
      </c>
      <c r="W211" s="5">
        <v>0.83333333333333304</v>
      </c>
      <c r="X211" s="5">
        <v>0.33333333333333298</v>
      </c>
      <c r="Y211" s="5">
        <v>1</v>
      </c>
      <c r="Z211" s="5">
        <v>1</v>
      </c>
      <c r="AA211" t="s">
        <v>1887</v>
      </c>
      <c r="AB211" t="s">
        <v>36</v>
      </c>
      <c r="AC211" t="s">
        <v>6181</v>
      </c>
      <c r="AD211" s="5">
        <v>-2.39773385624542</v>
      </c>
      <c r="AE211" t="str">
        <f t="shared" si="3"/>
        <v>YES</v>
      </c>
    </row>
    <row r="212" spans="1:31" x14ac:dyDescent="0.25">
      <c r="A212" t="s">
        <v>5426</v>
      </c>
      <c r="B212" s="5">
        <v>1</v>
      </c>
      <c r="C212" s="5">
        <v>1</v>
      </c>
      <c r="D212" s="5">
        <v>0</v>
      </c>
      <c r="E212" s="5">
        <v>0</v>
      </c>
      <c r="F212" s="5">
        <v>1</v>
      </c>
      <c r="G212" s="5">
        <v>1</v>
      </c>
      <c r="H212" s="5">
        <v>0</v>
      </c>
      <c r="I212" s="5">
        <v>0</v>
      </c>
      <c r="J212" s="5">
        <v>0.66666666666666696</v>
      </c>
      <c r="K212" s="5">
        <v>0.5</v>
      </c>
      <c r="L212" s="5">
        <v>0</v>
      </c>
      <c r="M212" s="5">
        <v>0.25</v>
      </c>
      <c r="O212" s="5">
        <v>1</v>
      </c>
      <c r="P212" s="5">
        <v>1</v>
      </c>
      <c r="Q212" s="5">
        <v>0</v>
      </c>
      <c r="R212" s="5">
        <v>0</v>
      </c>
      <c r="S212" s="5">
        <v>1</v>
      </c>
      <c r="T212" s="5">
        <v>1</v>
      </c>
      <c r="U212" s="5">
        <v>0</v>
      </c>
      <c r="V212" s="5">
        <v>0.25</v>
      </c>
      <c r="W212" s="5">
        <v>0.58333333333333304</v>
      </c>
      <c r="X212" s="5">
        <v>0.33333333333333298</v>
      </c>
      <c r="Y212" s="5">
        <v>0.25</v>
      </c>
      <c r="Z212" s="5">
        <v>0.25</v>
      </c>
      <c r="AA212" t="s">
        <v>1887</v>
      </c>
      <c r="AB212" t="s">
        <v>6</v>
      </c>
      <c r="AC212" t="s">
        <v>6</v>
      </c>
      <c r="AD212" s="5">
        <v>-1.2917271840806599</v>
      </c>
      <c r="AE212" t="str">
        <f t="shared" si="3"/>
        <v>YES</v>
      </c>
    </row>
    <row r="213" spans="1:31" x14ac:dyDescent="0.25">
      <c r="A213" t="s">
        <v>5427</v>
      </c>
      <c r="B213" s="5">
        <v>1</v>
      </c>
      <c r="C213" s="5">
        <v>1</v>
      </c>
      <c r="D213" s="5">
        <v>0.25</v>
      </c>
      <c r="E213" s="5">
        <v>0</v>
      </c>
      <c r="F213" s="5">
        <v>1</v>
      </c>
      <c r="G213" s="5">
        <v>1</v>
      </c>
      <c r="H213" s="5">
        <v>0</v>
      </c>
      <c r="I213" s="5">
        <v>0</v>
      </c>
      <c r="J213" s="5">
        <v>0.5</v>
      </c>
      <c r="K213" s="5">
        <v>0.33333333333333298</v>
      </c>
      <c r="L213" s="5">
        <v>0</v>
      </c>
      <c r="M213" s="5">
        <v>0</v>
      </c>
      <c r="O213" s="5">
        <v>0.75</v>
      </c>
      <c r="P213" s="5">
        <v>1</v>
      </c>
      <c r="Q213" s="5">
        <v>0</v>
      </c>
      <c r="R213" s="5">
        <v>0</v>
      </c>
      <c r="S213" s="5">
        <v>1</v>
      </c>
      <c r="T213" s="5">
        <v>1</v>
      </c>
      <c r="U213" s="5">
        <v>0</v>
      </c>
      <c r="V213" s="5">
        <v>0</v>
      </c>
      <c r="W213" s="5">
        <v>0.41666666666666702</v>
      </c>
      <c r="X213" s="5">
        <v>0.25</v>
      </c>
      <c r="Y213" s="5">
        <v>0.25</v>
      </c>
      <c r="Z213" s="5">
        <v>0</v>
      </c>
      <c r="AA213" t="s">
        <v>1887</v>
      </c>
      <c r="AB213" t="s">
        <v>6</v>
      </c>
      <c r="AC213" t="s">
        <v>6</v>
      </c>
      <c r="AD213" s="5">
        <v>-0.89339556741827497</v>
      </c>
      <c r="AE213" t="str">
        <f t="shared" si="3"/>
        <v>YES</v>
      </c>
    </row>
    <row r="214" spans="1:31" x14ac:dyDescent="0.25">
      <c r="A214" t="s">
        <v>5428</v>
      </c>
      <c r="B214" s="5">
        <v>0.25</v>
      </c>
      <c r="C214" s="5">
        <v>0.75</v>
      </c>
      <c r="D214" s="5">
        <v>0.25</v>
      </c>
      <c r="E214" s="5">
        <v>0</v>
      </c>
      <c r="F214" s="5">
        <v>0.5</v>
      </c>
      <c r="G214" s="5">
        <v>0.25</v>
      </c>
      <c r="H214" s="5">
        <v>0</v>
      </c>
      <c r="I214" s="5">
        <v>0</v>
      </c>
      <c r="J214" s="5">
        <v>0.25</v>
      </c>
      <c r="K214" s="5">
        <v>0.25</v>
      </c>
      <c r="L214" s="5">
        <v>0.75</v>
      </c>
      <c r="M214" s="5">
        <v>0.25</v>
      </c>
      <c r="O214" s="5">
        <v>0.25</v>
      </c>
      <c r="P214" s="5">
        <v>0.25</v>
      </c>
      <c r="Q214" s="5">
        <v>0</v>
      </c>
      <c r="R214" s="5">
        <v>0</v>
      </c>
      <c r="S214" s="5">
        <v>0.5</v>
      </c>
      <c r="T214" s="5">
        <v>0</v>
      </c>
      <c r="U214" s="5">
        <v>0</v>
      </c>
      <c r="V214" s="5">
        <v>0</v>
      </c>
      <c r="W214" s="5">
        <v>0.25</v>
      </c>
      <c r="X214" s="5">
        <v>0.33333333333333298</v>
      </c>
      <c r="Y214" s="5">
        <v>0</v>
      </c>
      <c r="Z214" s="5">
        <v>0</v>
      </c>
      <c r="AA214" t="s">
        <v>1887</v>
      </c>
      <c r="AB214" t="s">
        <v>22</v>
      </c>
      <c r="AC214" t="s">
        <v>2721</v>
      </c>
      <c r="AD214" s="5">
        <v>-0.98517928029145596</v>
      </c>
      <c r="AE214" t="str">
        <f t="shared" si="3"/>
        <v>YES</v>
      </c>
    </row>
    <row r="215" spans="1:31" x14ac:dyDescent="0.25">
      <c r="A215" t="s">
        <v>5429</v>
      </c>
      <c r="B215" s="5">
        <v>0.75</v>
      </c>
      <c r="C215" s="5">
        <v>1</v>
      </c>
      <c r="D215" s="5">
        <v>0.25</v>
      </c>
      <c r="E215" s="5">
        <v>0.5</v>
      </c>
      <c r="F215" s="5">
        <v>0.75</v>
      </c>
      <c r="G215" s="5">
        <v>0.5</v>
      </c>
      <c r="H215" s="5">
        <v>1</v>
      </c>
      <c r="I215" s="5">
        <v>0.75</v>
      </c>
      <c r="J215" s="5">
        <v>0.66666666666666696</v>
      </c>
      <c r="K215" s="5">
        <v>0.66666666666666696</v>
      </c>
      <c r="L215" s="5">
        <v>1</v>
      </c>
      <c r="M215" s="5">
        <v>0.75</v>
      </c>
      <c r="O215" s="5">
        <v>0.25</v>
      </c>
      <c r="P215" s="5">
        <v>0.5</v>
      </c>
      <c r="Q215" s="5">
        <v>0.25</v>
      </c>
      <c r="R215" s="5">
        <v>0.25</v>
      </c>
      <c r="S215" s="5">
        <v>0.75</v>
      </c>
      <c r="T215" s="5">
        <v>0.5</v>
      </c>
      <c r="U215" s="5">
        <v>0.75</v>
      </c>
      <c r="V215" s="5">
        <v>0.75</v>
      </c>
      <c r="W215" s="5">
        <v>0.58333333333333304</v>
      </c>
      <c r="X215" s="5">
        <v>0.33333333333333298</v>
      </c>
      <c r="Y215" s="5">
        <v>1</v>
      </c>
      <c r="Z215" s="5">
        <v>0.75</v>
      </c>
      <c r="AA215" t="s">
        <v>1887</v>
      </c>
      <c r="AB215" t="s">
        <v>29</v>
      </c>
      <c r="AC215" t="s">
        <v>6182</v>
      </c>
      <c r="AD215" s="5">
        <v>-1.31248170467125</v>
      </c>
      <c r="AE215" t="str">
        <f t="shared" si="3"/>
        <v>YES</v>
      </c>
    </row>
    <row r="216" spans="1:31" x14ac:dyDescent="0.25">
      <c r="A216" t="s">
        <v>5430</v>
      </c>
      <c r="B216" s="5">
        <v>1</v>
      </c>
      <c r="C216" s="5">
        <v>1</v>
      </c>
      <c r="D216" s="5">
        <v>0.25</v>
      </c>
      <c r="E216" s="5">
        <v>0.25</v>
      </c>
      <c r="F216" s="5">
        <v>1</v>
      </c>
      <c r="G216" s="5">
        <v>1</v>
      </c>
      <c r="H216" s="5">
        <v>0.25</v>
      </c>
      <c r="I216" s="5">
        <v>0.25</v>
      </c>
      <c r="J216" s="5">
        <v>0.75</v>
      </c>
      <c r="K216" s="5">
        <v>0.66666666666666696</v>
      </c>
      <c r="L216" s="5">
        <v>1</v>
      </c>
      <c r="M216" s="5">
        <v>1</v>
      </c>
      <c r="O216" s="5">
        <v>0.75</v>
      </c>
      <c r="P216" s="5">
        <v>1</v>
      </c>
      <c r="Q216" s="5">
        <v>0</v>
      </c>
      <c r="R216" s="5">
        <v>0.25</v>
      </c>
      <c r="S216" s="5">
        <v>1</v>
      </c>
      <c r="T216" s="5">
        <v>1</v>
      </c>
      <c r="U216" s="5">
        <v>1</v>
      </c>
      <c r="V216" s="5">
        <v>1</v>
      </c>
      <c r="W216" s="5">
        <v>0.75</v>
      </c>
      <c r="X216" s="5">
        <v>0.5</v>
      </c>
      <c r="Y216" s="5">
        <v>1</v>
      </c>
      <c r="Z216" s="5">
        <v>0.75</v>
      </c>
      <c r="AA216" t="s">
        <v>2720</v>
      </c>
      <c r="AB216" t="s">
        <v>36</v>
      </c>
      <c r="AC216" t="s">
        <v>2721</v>
      </c>
      <c r="AD216" s="5">
        <v>-2.4335656671863402</v>
      </c>
      <c r="AE216" t="str">
        <f t="shared" si="3"/>
        <v>YES</v>
      </c>
    </row>
    <row r="217" spans="1:31" x14ac:dyDescent="0.25">
      <c r="A217" t="s">
        <v>5431</v>
      </c>
      <c r="B217" s="5">
        <v>1</v>
      </c>
      <c r="C217" s="5">
        <v>1</v>
      </c>
      <c r="D217" s="5">
        <v>1</v>
      </c>
      <c r="E217" s="5">
        <v>1</v>
      </c>
      <c r="F217" s="5">
        <v>1</v>
      </c>
      <c r="G217" s="5">
        <v>1</v>
      </c>
      <c r="H217" s="5">
        <v>0.75</v>
      </c>
      <c r="I217" s="5">
        <v>0.75</v>
      </c>
      <c r="J217" s="5">
        <v>0.83333333333333304</v>
      </c>
      <c r="K217" s="5">
        <v>0.25</v>
      </c>
      <c r="L217" s="5">
        <v>0.75</v>
      </c>
      <c r="M217" s="5">
        <v>0.5</v>
      </c>
      <c r="O217" s="5">
        <v>1</v>
      </c>
      <c r="P217" s="5">
        <v>1</v>
      </c>
      <c r="Q217" s="5">
        <v>1</v>
      </c>
      <c r="R217" s="5">
        <v>1</v>
      </c>
      <c r="S217" s="5">
        <v>1</v>
      </c>
      <c r="T217" s="5">
        <v>1</v>
      </c>
      <c r="U217" s="5">
        <v>0.75</v>
      </c>
      <c r="V217" s="5">
        <v>1</v>
      </c>
      <c r="W217" s="5">
        <v>0.66666666666666696</v>
      </c>
      <c r="X217" s="5">
        <v>0.41666666666666702</v>
      </c>
      <c r="Y217" s="5">
        <v>1</v>
      </c>
      <c r="Z217" s="5">
        <v>0.5</v>
      </c>
      <c r="AA217" t="s">
        <v>1887</v>
      </c>
      <c r="AB217" t="s">
        <v>29</v>
      </c>
      <c r="AC217" t="s">
        <v>6182</v>
      </c>
      <c r="AD217" s="5">
        <v>-0.67031923223827095</v>
      </c>
      <c r="AE217" t="str">
        <f t="shared" si="3"/>
        <v>YES</v>
      </c>
    </row>
    <row r="218" spans="1:31" x14ac:dyDescent="0.25">
      <c r="A218" t="s">
        <v>5432</v>
      </c>
      <c r="B218" s="5">
        <v>1</v>
      </c>
      <c r="C218" s="5">
        <v>1</v>
      </c>
      <c r="D218" s="5">
        <v>0.25</v>
      </c>
      <c r="E218" s="5">
        <v>0</v>
      </c>
      <c r="F218" s="5">
        <v>1</v>
      </c>
      <c r="G218" s="5">
        <v>1</v>
      </c>
      <c r="H218" s="5">
        <v>0</v>
      </c>
      <c r="I218" s="5">
        <v>0</v>
      </c>
      <c r="J218" s="5">
        <v>0.5</v>
      </c>
      <c r="K218" s="5">
        <v>0.33333333333333298</v>
      </c>
      <c r="L218" s="5">
        <v>0</v>
      </c>
      <c r="M218" s="5">
        <v>0</v>
      </c>
      <c r="O218" s="5">
        <v>0.5</v>
      </c>
      <c r="P218" s="5">
        <v>1</v>
      </c>
      <c r="Q218" s="5">
        <v>0</v>
      </c>
      <c r="R218" s="5">
        <v>0</v>
      </c>
      <c r="S218" s="5">
        <v>1</v>
      </c>
      <c r="T218" s="5">
        <v>1</v>
      </c>
      <c r="U218" s="5">
        <v>0</v>
      </c>
      <c r="V218" s="5">
        <v>0</v>
      </c>
      <c r="W218" s="5">
        <v>0.41666666666666702</v>
      </c>
      <c r="X218" s="5">
        <v>0.33333333333333298</v>
      </c>
      <c r="Y218" s="5">
        <v>0</v>
      </c>
      <c r="Z218" s="5">
        <v>0</v>
      </c>
      <c r="AA218" t="s">
        <v>1887</v>
      </c>
      <c r="AB218" t="s">
        <v>6</v>
      </c>
      <c r="AC218" t="s">
        <v>6</v>
      </c>
      <c r="AD218" s="5">
        <v>-1.6093203821769899</v>
      </c>
      <c r="AE218" t="str">
        <f t="shared" si="3"/>
        <v>YES</v>
      </c>
    </row>
    <row r="219" spans="1:31" x14ac:dyDescent="0.25">
      <c r="A219" t="s">
        <v>5433</v>
      </c>
      <c r="B219" s="5">
        <v>1</v>
      </c>
      <c r="C219" s="5">
        <v>1</v>
      </c>
      <c r="D219" s="5">
        <v>0.25</v>
      </c>
      <c r="E219" s="5">
        <v>0.25</v>
      </c>
      <c r="F219" s="5">
        <v>1</v>
      </c>
      <c r="G219" s="5">
        <v>1</v>
      </c>
      <c r="H219" s="5">
        <v>0.25</v>
      </c>
      <c r="I219" s="5">
        <v>0.25</v>
      </c>
      <c r="J219" s="5">
        <v>0.83333333333333304</v>
      </c>
      <c r="K219" s="5">
        <v>0.66666666666666696</v>
      </c>
      <c r="L219" s="5">
        <v>0.25</v>
      </c>
      <c r="M219" s="5">
        <v>0.25</v>
      </c>
      <c r="O219" s="5">
        <v>0.75</v>
      </c>
      <c r="P219" s="5">
        <v>1</v>
      </c>
      <c r="Q219" s="5">
        <v>0</v>
      </c>
      <c r="R219" s="5">
        <v>0</v>
      </c>
      <c r="S219" s="5">
        <v>1</v>
      </c>
      <c r="T219" s="5">
        <v>0.5</v>
      </c>
      <c r="U219" s="5">
        <v>0.75</v>
      </c>
      <c r="V219" s="5">
        <v>0.25</v>
      </c>
      <c r="W219" s="5">
        <v>0.58333333333333304</v>
      </c>
      <c r="X219" s="5">
        <v>0.41666666666666702</v>
      </c>
      <c r="Y219" s="5">
        <v>0.75</v>
      </c>
      <c r="Z219" s="5">
        <v>0</v>
      </c>
      <c r="AA219" t="s">
        <v>1887</v>
      </c>
      <c r="AB219" t="s">
        <v>6</v>
      </c>
      <c r="AC219" t="s">
        <v>6</v>
      </c>
      <c r="AD219" s="5">
        <v>-1.0289928996956399</v>
      </c>
      <c r="AE219" t="str">
        <f t="shared" si="3"/>
        <v>YES</v>
      </c>
    </row>
    <row r="220" spans="1:31" x14ac:dyDescent="0.25">
      <c r="A220" t="s">
        <v>5434</v>
      </c>
      <c r="B220" s="5">
        <v>1</v>
      </c>
      <c r="C220" s="5">
        <v>1</v>
      </c>
      <c r="D220" s="5">
        <v>0.25</v>
      </c>
      <c r="E220" s="5">
        <v>0</v>
      </c>
      <c r="F220" s="5">
        <v>1</v>
      </c>
      <c r="G220" s="5">
        <v>1</v>
      </c>
      <c r="H220" s="5">
        <v>0</v>
      </c>
      <c r="I220" s="5">
        <v>0</v>
      </c>
      <c r="J220" s="5">
        <v>0.66666666666666696</v>
      </c>
      <c r="K220" s="5">
        <v>0.5</v>
      </c>
      <c r="L220" s="5">
        <v>0.5</v>
      </c>
      <c r="M220" s="5">
        <v>0</v>
      </c>
      <c r="O220" s="5">
        <v>1</v>
      </c>
      <c r="P220" s="5">
        <v>1</v>
      </c>
      <c r="Q220" s="5">
        <v>0</v>
      </c>
      <c r="R220" s="5">
        <v>0</v>
      </c>
      <c r="S220" s="5">
        <v>1</v>
      </c>
      <c r="T220" s="5">
        <v>1</v>
      </c>
      <c r="U220" s="5">
        <v>0</v>
      </c>
      <c r="V220" s="5">
        <v>0</v>
      </c>
      <c r="W220" s="5">
        <v>0.41666666666666702</v>
      </c>
      <c r="X220" s="5">
        <v>0.41666666666666702</v>
      </c>
      <c r="Y220" s="5">
        <v>0</v>
      </c>
      <c r="Z220" s="5">
        <v>0</v>
      </c>
      <c r="AA220" t="s">
        <v>1887</v>
      </c>
      <c r="AB220" t="s">
        <v>6</v>
      </c>
      <c r="AC220" t="s">
        <v>6</v>
      </c>
      <c r="AD220" s="5">
        <v>-1.07991404306314</v>
      </c>
      <c r="AE220" t="str">
        <f t="shared" si="3"/>
        <v>YES</v>
      </c>
    </row>
    <row r="221" spans="1:31" x14ac:dyDescent="0.25">
      <c r="A221" t="s">
        <v>5435</v>
      </c>
      <c r="B221" s="5">
        <v>0</v>
      </c>
      <c r="C221" s="5">
        <v>0</v>
      </c>
      <c r="D221" s="5">
        <v>0</v>
      </c>
      <c r="E221" s="5">
        <v>0</v>
      </c>
      <c r="F221" s="5">
        <v>0.5</v>
      </c>
      <c r="G221" s="5">
        <v>0</v>
      </c>
      <c r="H221" s="5">
        <v>0</v>
      </c>
      <c r="I221" s="5">
        <v>0</v>
      </c>
      <c r="J221" s="5">
        <v>0</v>
      </c>
      <c r="K221" s="5">
        <v>0</v>
      </c>
      <c r="L221" s="5">
        <v>0</v>
      </c>
      <c r="M221" s="5">
        <v>0</v>
      </c>
      <c r="O221" s="5">
        <v>0</v>
      </c>
      <c r="P221" s="5">
        <v>0.25</v>
      </c>
      <c r="Q221" s="5">
        <v>0</v>
      </c>
      <c r="R221" s="5">
        <v>0</v>
      </c>
      <c r="S221" s="5">
        <v>0.25</v>
      </c>
      <c r="T221" s="5">
        <v>0</v>
      </c>
      <c r="U221" s="5">
        <v>0</v>
      </c>
      <c r="V221" s="5">
        <v>0</v>
      </c>
      <c r="W221" s="5">
        <v>0</v>
      </c>
      <c r="X221" s="5">
        <v>0</v>
      </c>
      <c r="Y221" s="5">
        <v>0</v>
      </c>
      <c r="Z221" s="5">
        <v>0</v>
      </c>
      <c r="AA221" t="s">
        <v>1887</v>
      </c>
      <c r="AB221" t="s">
        <v>6</v>
      </c>
      <c r="AC221" t="s">
        <v>6</v>
      </c>
      <c r="AD221" s="5">
        <v>-0.76732614090584705</v>
      </c>
      <c r="AE221" t="str">
        <f t="shared" si="3"/>
        <v>YES</v>
      </c>
    </row>
    <row r="222" spans="1:31" x14ac:dyDescent="0.25">
      <c r="A222" t="s">
        <v>5436</v>
      </c>
      <c r="B222" s="5">
        <v>0.25</v>
      </c>
      <c r="C222" s="5">
        <v>0.25</v>
      </c>
      <c r="D222" s="5">
        <v>0</v>
      </c>
      <c r="E222" s="5">
        <v>0</v>
      </c>
      <c r="F222" s="5">
        <v>0.25</v>
      </c>
      <c r="G222" s="5">
        <v>0.25</v>
      </c>
      <c r="H222" s="5">
        <v>0</v>
      </c>
      <c r="I222" s="5">
        <v>0</v>
      </c>
      <c r="J222" s="5">
        <v>0</v>
      </c>
      <c r="K222" s="5">
        <v>0</v>
      </c>
      <c r="L222" s="5">
        <v>0.25</v>
      </c>
      <c r="M222" s="5">
        <v>0</v>
      </c>
      <c r="O222" s="5">
        <v>0</v>
      </c>
      <c r="P222" s="5">
        <v>0</v>
      </c>
      <c r="Q222" s="5">
        <v>0</v>
      </c>
      <c r="R222" s="5">
        <v>0</v>
      </c>
      <c r="S222" s="5">
        <v>0.25</v>
      </c>
      <c r="T222" s="5">
        <v>0</v>
      </c>
      <c r="U222" s="5">
        <v>0</v>
      </c>
      <c r="V222" s="5">
        <v>0</v>
      </c>
      <c r="W222" s="5">
        <v>8.3333333333333301E-2</v>
      </c>
      <c r="X222" s="5">
        <v>8.3333333333333301E-2</v>
      </c>
      <c r="Y222" s="5">
        <v>0.25</v>
      </c>
      <c r="Z222" s="5">
        <v>0</v>
      </c>
      <c r="AA222" t="s">
        <v>1887</v>
      </c>
      <c r="AB222" t="s">
        <v>2721</v>
      </c>
      <c r="AC222" t="s">
        <v>2721</v>
      </c>
      <c r="AD222" s="5">
        <v>-0.16574440672756299</v>
      </c>
      <c r="AE222" t="str">
        <f t="shared" si="3"/>
        <v>YES</v>
      </c>
    </row>
    <row r="223" spans="1:31" x14ac:dyDescent="0.25">
      <c r="A223" t="s">
        <v>5437</v>
      </c>
      <c r="B223" s="5">
        <v>0</v>
      </c>
      <c r="C223" s="5">
        <v>0</v>
      </c>
      <c r="D223" s="5">
        <v>0</v>
      </c>
      <c r="E223" s="5">
        <v>0</v>
      </c>
      <c r="F223" s="5">
        <v>0</v>
      </c>
      <c r="G223" s="5">
        <v>0</v>
      </c>
      <c r="H223" s="5">
        <v>0.25</v>
      </c>
      <c r="I223" s="5">
        <v>0</v>
      </c>
      <c r="J223" s="5">
        <v>8.3333333333333301E-2</v>
      </c>
      <c r="K223" s="5">
        <v>0.16666666666666699</v>
      </c>
      <c r="L223" s="5">
        <v>0.75</v>
      </c>
      <c r="M223" s="5">
        <v>1</v>
      </c>
      <c r="O223" s="5">
        <v>0</v>
      </c>
      <c r="P223" s="5">
        <v>0</v>
      </c>
      <c r="Q223" s="5">
        <v>0</v>
      </c>
      <c r="R223" s="5">
        <v>0</v>
      </c>
      <c r="S223" s="5">
        <v>0</v>
      </c>
      <c r="T223" s="5">
        <v>0</v>
      </c>
      <c r="U223" s="5">
        <v>0</v>
      </c>
      <c r="V223" s="5">
        <v>0.25</v>
      </c>
      <c r="W223" s="5">
        <v>0</v>
      </c>
      <c r="X223" s="5">
        <v>0</v>
      </c>
      <c r="Y223" s="5">
        <v>0.5</v>
      </c>
      <c r="Z223" s="5">
        <v>0.5</v>
      </c>
      <c r="AA223" t="s">
        <v>1887</v>
      </c>
      <c r="AB223" t="s">
        <v>22</v>
      </c>
      <c r="AC223" t="s">
        <v>6</v>
      </c>
      <c r="AD223" s="5">
        <v>1.2578193059879001E-2</v>
      </c>
      <c r="AE223" t="str">
        <f t="shared" si="3"/>
        <v>YES</v>
      </c>
    </row>
    <row r="224" spans="1:31" x14ac:dyDescent="0.25">
      <c r="A224" t="s">
        <v>5438</v>
      </c>
      <c r="B224" s="5">
        <v>0.5</v>
      </c>
      <c r="C224" s="5">
        <v>0.75</v>
      </c>
      <c r="D224" s="5">
        <v>0.25</v>
      </c>
      <c r="E224" s="5">
        <v>0</v>
      </c>
      <c r="F224" s="5">
        <v>0.5</v>
      </c>
      <c r="G224" s="5">
        <v>0.75</v>
      </c>
      <c r="H224" s="5">
        <v>0.75</v>
      </c>
      <c r="I224" s="5">
        <v>0.25</v>
      </c>
      <c r="J224" s="5">
        <v>0</v>
      </c>
      <c r="K224" s="5">
        <v>8.3333333333333301E-2</v>
      </c>
      <c r="L224" s="5">
        <v>0.25</v>
      </c>
      <c r="M224" s="5">
        <v>0.25</v>
      </c>
      <c r="O224" s="5">
        <v>0.25</v>
      </c>
      <c r="P224" s="5">
        <v>0.75</v>
      </c>
      <c r="Q224" s="5">
        <v>0.5</v>
      </c>
      <c r="R224" s="5">
        <v>0</v>
      </c>
      <c r="S224" s="5">
        <v>0.75</v>
      </c>
      <c r="T224" s="5">
        <v>0.5</v>
      </c>
      <c r="U224" s="5">
        <v>0.25</v>
      </c>
      <c r="V224" s="5">
        <v>0.25</v>
      </c>
      <c r="W224" s="5">
        <v>0</v>
      </c>
      <c r="X224" s="5">
        <v>8.3333333333333301E-2</v>
      </c>
      <c r="Y224" s="5">
        <v>0</v>
      </c>
      <c r="Z224" s="5">
        <v>0.25</v>
      </c>
      <c r="AA224" t="s">
        <v>1887</v>
      </c>
      <c r="AB224" t="s">
        <v>6</v>
      </c>
      <c r="AC224" t="s">
        <v>6</v>
      </c>
      <c r="AD224" s="5">
        <v>1.4537764080920099</v>
      </c>
      <c r="AE224" t="str">
        <f t="shared" si="3"/>
        <v>YES</v>
      </c>
    </row>
    <row r="225" spans="1:31" x14ac:dyDescent="0.25">
      <c r="A225" t="s">
        <v>5439</v>
      </c>
      <c r="B225" s="5">
        <v>0.75</v>
      </c>
      <c r="C225" s="5">
        <v>0.75</v>
      </c>
      <c r="D225" s="5">
        <v>0</v>
      </c>
      <c r="E225" s="5">
        <v>0</v>
      </c>
      <c r="F225" s="5">
        <v>1</v>
      </c>
      <c r="G225" s="5">
        <v>1</v>
      </c>
      <c r="H225" s="5">
        <v>0</v>
      </c>
      <c r="I225" s="5">
        <v>0</v>
      </c>
      <c r="J225" s="5">
        <v>0.16666666666666699</v>
      </c>
      <c r="K225" s="5">
        <v>0.16666666666666699</v>
      </c>
      <c r="L225" s="5">
        <v>0</v>
      </c>
      <c r="M225" s="5">
        <v>0</v>
      </c>
      <c r="O225" s="5">
        <v>0.25</v>
      </c>
      <c r="P225" s="5">
        <v>0.25</v>
      </c>
      <c r="Q225" s="5">
        <v>0</v>
      </c>
      <c r="R225" s="5">
        <v>0</v>
      </c>
      <c r="S225" s="5">
        <v>1</v>
      </c>
      <c r="T225" s="5">
        <v>0.75</v>
      </c>
      <c r="U225" s="5">
        <v>0</v>
      </c>
      <c r="V225" s="5">
        <v>0</v>
      </c>
      <c r="W225" s="5">
        <v>0</v>
      </c>
      <c r="X225" s="5">
        <v>0</v>
      </c>
      <c r="Y225" s="5">
        <v>0</v>
      </c>
      <c r="Z225" s="5">
        <v>0</v>
      </c>
      <c r="AA225" t="s">
        <v>1887</v>
      </c>
      <c r="AB225" t="s">
        <v>6</v>
      </c>
      <c r="AC225" t="s">
        <v>6</v>
      </c>
      <c r="AD225" s="5">
        <v>-0.25217296734954397</v>
      </c>
      <c r="AE225" t="str">
        <f t="shared" si="3"/>
        <v>YES</v>
      </c>
    </row>
    <row r="226" spans="1:31" x14ac:dyDescent="0.25">
      <c r="A226" t="s">
        <v>5440</v>
      </c>
      <c r="B226" s="5">
        <v>0</v>
      </c>
      <c r="C226" s="5">
        <v>0</v>
      </c>
      <c r="D226" s="5">
        <v>0</v>
      </c>
      <c r="E226" s="5">
        <v>0</v>
      </c>
      <c r="F226" s="5">
        <v>0</v>
      </c>
      <c r="G226" s="5">
        <v>0.25</v>
      </c>
      <c r="H226" s="5">
        <v>0</v>
      </c>
      <c r="I226" s="5">
        <v>0</v>
      </c>
      <c r="J226" s="5">
        <v>8.3333333333333301E-2</v>
      </c>
      <c r="K226" s="5">
        <v>8.3333333333333301E-2</v>
      </c>
      <c r="L226" s="5">
        <v>0</v>
      </c>
      <c r="M226" s="5">
        <v>0</v>
      </c>
      <c r="O226" s="5">
        <v>0</v>
      </c>
      <c r="P226" s="5">
        <v>0</v>
      </c>
      <c r="Q226" s="5">
        <v>0</v>
      </c>
      <c r="R226" s="5">
        <v>0</v>
      </c>
      <c r="S226" s="5">
        <v>0</v>
      </c>
      <c r="T226" s="5">
        <v>0</v>
      </c>
      <c r="U226" s="5">
        <v>0</v>
      </c>
      <c r="V226" s="5">
        <v>0</v>
      </c>
      <c r="W226" s="5">
        <v>0</v>
      </c>
      <c r="X226" s="5">
        <v>0</v>
      </c>
      <c r="Y226" s="5">
        <v>0</v>
      </c>
      <c r="Z226" s="5">
        <v>0</v>
      </c>
      <c r="AA226" t="s">
        <v>2720</v>
      </c>
      <c r="AB226" t="s">
        <v>2721</v>
      </c>
      <c r="AC226" t="s">
        <v>2721</v>
      </c>
      <c r="AD226" s="5">
        <v>-2.3826147396222699</v>
      </c>
      <c r="AE226" t="str">
        <f t="shared" si="3"/>
        <v>YES</v>
      </c>
    </row>
    <row r="227" spans="1:31" x14ac:dyDescent="0.25">
      <c r="A227" t="s">
        <v>5441</v>
      </c>
      <c r="B227" s="5">
        <v>0</v>
      </c>
      <c r="C227" s="5">
        <v>0</v>
      </c>
      <c r="D227" s="5">
        <v>0.25</v>
      </c>
      <c r="E227" s="5">
        <v>0</v>
      </c>
      <c r="F227" s="5">
        <v>0.25</v>
      </c>
      <c r="G227" s="5">
        <v>0</v>
      </c>
      <c r="H227" s="5">
        <v>0.75</v>
      </c>
      <c r="I227" s="5">
        <v>0.75</v>
      </c>
      <c r="J227" s="5">
        <v>8.3333333333333301E-2</v>
      </c>
      <c r="K227" s="5">
        <v>0</v>
      </c>
      <c r="L227" s="5">
        <v>1</v>
      </c>
      <c r="M227" s="5">
        <v>0.5</v>
      </c>
      <c r="O227" s="5">
        <v>0</v>
      </c>
      <c r="P227" s="5">
        <v>0</v>
      </c>
      <c r="Q227" s="5">
        <v>0.25</v>
      </c>
      <c r="R227" s="5">
        <v>0</v>
      </c>
      <c r="S227" s="5">
        <v>0.25</v>
      </c>
      <c r="T227" s="5">
        <v>0</v>
      </c>
      <c r="U227" s="5">
        <v>0.5</v>
      </c>
      <c r="V227" s="5">
        <v>0.5</v>
      </c>
      <c r="W227" s="5">
        <v>8.3333333333333301E-2</v>
      </c>
      <c r="X227" s="5">
        <v>0</v>
      </c>
      <c r="Y227" s="5">
        <v>1</v>
      </c>
      <c r="Z227" s="5">
        <v>1</v>
      </c>
      <c r="AA227" t="s">
        <v>1887</v>
      </c>
      <c r="AB227" t="s">
        <v>2721</v>
      </c>
      <c r="AC227" t="s">
        <v>2721</v>
      </c>
      <c r="AD227" s="5">
        <v>0.967046236577637</v>
      </c>
      <c r="AE227" t="str">
        <f t="shared" si="3"/>
        <v>YES</v>
      </c>
    </row>
    <row r="228" spans="1:31" x14ac:dyDescent="0.25">
      <c r="A228" t="s">
        <v>5442</v>
      </c>
      <c r="B228" s="5">
        <v>1</v>
      </c>
      <c r="C228" s="5">
        <v>1</v>
      </c>
      <c r="D228" s="5">
        <v>0</v>
      </c>
      <c r="E228" s="5">
        <v>0</v>
      </c>
      <c r="F228" s="5">
        <v>0.75</v>
      </c>
      <c r="G228" s="5">
        <v>1</v>
      </c>
      <c r="H228" s="5">
        <v>0</v>
      </c>
      <c r="I228" s="5">
        <v>0</v>
      </c>
      <c r="J228" s="5">
        <v>0</v>
      </c>
      <c r="K228" s="5">
        <v>0</v>
      </c>
      <c r="L228" s="5">
        <v>0</v>
      </c>
      <c r="M228" s="5">
        <v>0</v>
      </c>
      <c r="O228" s="5">
        <v>0.25</v>
      </c>
      <c r="P228" s="5">
        <v>0.75</v>
      </c>
      <c r="Q228" s="5">
        <v>0</v>
      </c>
      <c r="R228" s="5">
        <v>0</v>
      </c>
      <c r="S228" s="5">
        <v>0.75</v>
      </c>
      <c r="T228" s="5">
        <v>1</v>
      </c>
      <c r="U228" s="5">
        <v>0</v>
      </c>
      <c r="V228" s="5">
        <v>0</v>
      </c>
      <c r="W228" s="5">
        <v>0</v>
      </c>
      <c r="X228" s="5">
        <v>0</v>
      </c>
      <c r="Y228" s="5">
        <v>0</v>
      </c>
      <c r="Z228" s="5">
        <v>0</v>
      </c>
      <c r="AA228" t="s">
        <v>2720</v>
      </c>
      <c r="AB228" t="s">
        <v>6</v>
      </c>
      <c r="AC228" t="s">
        <v>2721</v>
      </c>
      <c r="AD228" s="5">
        <v>-2.2627433021094401</v>
      </c>
      <c r="AE228" t="str">
        <f t="shared" si="3"/>
        <v>YES</v>
      </c>
    </row>
    <row r="229" spans="1:31" x14ac:dyDescent="0.25">
      <c r="A229" t="s">
        <v>5443</v>
      </c>
      <c r="B229" s="5">
        <v>0.75</v>
      </c>
      <c r="C229" s="5">
        <v>0.75</v>
      </c>
      <c r="D229" s="5">
        <v>0.25</v>
      </c>
      <c r="E229" s="5">
        <v>0.25</v>
      </c>
      <c r="F229" s="5">
        <v>0.75</v>
      </c>
      <c r="G229" s="5">
        <v>0.75</v>
      </c>
      <c r="H229" s="5">
        <v>0</v>
      </c>
      <c r="I229" s="5">
        <v>0</v>
      </c>
      <c r="J229" s="5">
        <v>0</v>
      </c>
      <c r="K229" s="5">
        <v>0</v>
      </c>
      <c r="L229" s="5">
        <v>0.25</v>
      </c>
      <c r="M229" s="5">
        <v>0.25</v>
      </c>
      <c r="O229" s="5">
        <v>0.25</v>
      </c>
      <c r="P229" s="5">
        <v>0.5</v>
      </c>
      <c r="Q229" s="5">
        <v>0</v>
      </c>
      <c r="R229" s="5">
        <v>0.25</v>
      </c>
      <c r="S229" s="5">
        <v>0.75</v>
      </c>
      <c r="T229" s="5">
        <v>0.25</v>
      </c>
      <c r="U229" s="5">
        <v>0</v>
      </c>
      <c r="V229" s="5">
        <v>0</v>
      </c>
      <c r="W229" s="5">
        <v>0</v>
      </c>
      <c r="X229" s="5">
        <v>0</v>
      </c>
      <c r="Y229" s="5">
        <v>0</v>
      </c>
      <c r="Z229" s="5">
        <v>0</v>
      </c>
      <c r="AA229" t="s">
        <v>1887</v>
      </c>
      <c r="AB229" t="s">
        <v>6</v>
      </c>
      <c r="AC229" t="s">
        <v>6</v>
      </c>
      <c r="AD229" s="5">
        <v>-0.37928568599039603</v>
      </c>
      <c r="AE229" t="str">
        <f t="shared" si="3"/>
        <v>YES</v>
      </c>
    </row>
    <row r="230" spans="1:31" x14ac:dyDescent="0.25">
      <c r="A230" t="s">
        <v>5444</v>
      </c>
      <c r="B230" s="5">
        <v>0.25</v>
      </c>
      <c r="C230" s="5">
        <v>0</v>
      </c>
      <c r="D230" s="5">
        <v>0.25</v>
      </c>
      <c r="E230" s="5">
        <v>0.25</v>
      </c>
      <c r="F230" s="5">
        <v>0.5</v>
      </c>
      <c r="G230" s="5">
        <v>0.25</v>
      </c>
      <c r="H230" s="5">
        <v>0</v>
      </c>
      <c r="I230" s="5">
        <v>0</v>
      </c>
      <c r="J230" s="5">
        <v>0</v>
      </c>
      <c r="K230" s="5">
        <v>8.3333333333333301E-2</v>
      </c>
      <c r="L230" s="5">
        <v>0.25</v>
      </c>
      <c r="M230" s="5">
        <v>0</v>
      </c>
      <c r="O230" s="5">
        <v>0</v>
      </c>
      <c r="P230" s="5">
        <v>0.25</v>
      </c>
      <c r="Q230" s="5">
        <v>0</v>
      </c>
      <c r="R230" s="5">
        <v>0</v>
      </c>
      <c r="S230" s="5">
        <v>0</v>
      </c>
      <c r="T230" s="5">
        <v>0</v>
      </c>
      <c r="U230" s="5">
        <v>0</v>
      </c>
      <c r="V230" s="5">
        <v>0.25</v>
      </c>
      <c r="W230" s="5">
        <v>0</v>
      </c>
      <c r="X230" s="5">
        <v>8.3333333333333301E-2</v>
      </c>
      <c r="Y230" s="5">
        <v>0.25</v>
      </c>
      <c r="Z230" s="5">
        <v>0.25</v>
      </c>
      <c r="AA230" t="s">
        <v>1887</v>
      </c>
      <c r="AB230" t="s">
        <v>2721</v>
      </c>
      <c r="AC230" t="s">
        <v>2721</v>
      </c>
      <c r="AD230" s="5">
        <v>0.24274676954545901</v>
      </c>
      <c r="AE230" t="str">
        <f t="shared" si="3"/>
        <v>YES</v>
      </c>
    </row>
    <row r="231" spans="1:31" x14ac:dyDescent="0.25">
      <c r="A231" t="s">
        <v>5445</v>
      </c>
      <c r="B231" s="5">
        <v>0</v>
      </c>
      <c r="C231" s="5">
        <v>0</v>
      </c>
      <c r="D231" s="5">
        <v>0.25</v>
      </c>
      <c r="E231" s="5">
        <v>0.25</v>
      </c>
      <c r="F231" s="5">
        <v>0</v>
      </c>
      <c r="G231" s="5">
        <v>0</v>
      </c>
      <c r="H231" s="5">
        <v>0.5</v>
      </c>
      <c r="I231" s="5">
        <v>0</v>
      </c>
      <c r="J231" s="5">
        <v>0</v>
      </c>
      <c r="K231" s="5">
        <v>8.3333333333333301E-2</v>
      </c>
      <c r="L231" s="5">
        <v>1</v>
      </c>
      <c r="M231" s="5">
        <v>1</v>
      </c>
      <c r="O231" s="5">
        <v>0</v>
      </c>
      <c r="P231" s="5">
        <v>0</v>
      </c>
      <c r="Q231" s="5">
        <v>0</v>
      </c>
      <c r="R231" s="5">
        <v>0</v>
      </c>
      <c r="S231" s="5">
        <v>0</v>
      </c>
      <c r="T231" s="5">
        <v>0</v>
      </c>
      <c r="U231" s="5">
        <v>0</v>
      </c>
      <c r="V231" s="5">
        <v>0</v>
      </c>
      <c r="W231" s="5">
        <v>0</v>
      </c>
      <c r="X231" s="5">
        <v>8.3333333333333301E-2</v>
      </c>
      <c r="Y231" s="5">
        <v>0</v>
      </c>
      <c r="Z231" s="5">
        <v>0</v>
      </c>
      <c r="AA231" t="s">
        <v>1887</v>
      </c>
      <c r="AB231" t="s">
        <v>6</v>
      </c>
      <c r="AC231" t="s">
        <v>6</v>
      </c>
      <c r="AD231" s="5">
        <v>-1.16187679100374</v>
      </c>
      <c r="AE231" t="str">
        <f t="shared" si="3"/>
        <v>YES</v>
      </c>
    </row>
    <row r="232" spans="1:31" x14ac:dyDescent="0.25">
      <c r="A232" t="s">
        <v>5446</v>
      </c>
      <c r="B232" s="5">
        <v>0</v>
      </c>
      <c r="C232" s="5">
        <v>0</v>
      </c>
      <c r="D232" s="5">
        <v>0</v>
      </c>
      <c r="E232" s="5">
        <v>0</v>
      </c>
      <c r="F232" s="5">
        <v>0</v>
      </c>
      <c r="G232" s="5">
        <v>0</v>
      </c>
      <c r="H232" s="5">
        <v>0.5</v>
      </c>
      <c r="I232" s="5">
        <v>0</v>
      </c>
      <c r="J232" s="5">
        <v>0</v>
      </c>
      <c r="K232" s="5">
        <v>0</v>
      </c>
      <c r="L232" s="5">
        <v>0.75</v>
      </c>
      <c r="M232" s="5">
        <v>0.5</v>
      </c>
      <c r="O232" s="5">
        <v>0</v>
      </c>
      <c r="P232" s="5">
        <v>0</v>
      </c>
      <c r="Q232" s="5">
        <v>0</v>
      </c>
      <c r="R232" s="5">
        <v>0</v>
      </c>
      <c r="S232" s="5">
        <v>0.25</v>
      </c>
      <c r="T232" s="5">
        <v>0</v>
      </c>
      <c r="U232" s="5">
        <v>0.25</v>
      </c>
      <c r="V232" s="5">
        <v>0.5</v>
      </c>
      <c r="W232" s="5">
        <v>0</v>
      </c>
      <c r="X232" s="5">
        <v>0</v>
      </c>
      <c r="Y232" s="5">
        <v>0.25</v>
      </c>
      <c r="Z232" s="5">
        <v>0</v>
      </c>
      <c r="AA232" t="s">
        <v>1887</v>
      </c>
      <c r="AB232" t="s">
        <v>6</v>
      </c>
      <c r="AC232" t="s">
        <v>6</v>
      </c>
      <c r="AD232" s="5">
        <v>0.207757094674836</v>
      </c>
      <c r="AE232" t="str">
        <f t="shared" si="3"/>
        <v>YES</v>
      </c>
    </row>
    <row r="233" spans="1:31" x14ac:dyDescent="0.25">
      <c r="A233" t="s">
        <v>5447</v>
      </c>
      <c r="B233" s="5">
        <v>0</v>
      </c>
      <c r="C233" s="5">
        <v>0</v>
      </c>
      <c r="D233" s="5">
        <v>0.75</v>
      </c>
      <c r="E233" s="5">
        <v>0.25</v>
      </c>
      <c r="F233" s="5">
        <v>0</v>
      </c>
      <c r="G233" s="5">
        <v>0</v>
      </c>
      <c r="H233" s="5">
        <v>0.5</v>
      </c>
      <c r="I233" s="5">
        <v>0.25</v>
      </c>
      <c r="J233" s="5">
        <v>0</v>
      </c>
      <c r="K233" s="5">
        <v>0</v>
      </c>
      <c r="L233" s="5">
        <v>0.75</v>
      </c>
      <c r="M233" s="5">
        <v>0.75</v>
      </c>
      <c r="O233" s="5">
        <v>0</v>
      </c>
      <c r="P233" s="5">
        <v>0</v>
      </c>
      <c r="Q233" s="5">
        <v>0</v>
      </c>
      <c r="R233" s="5">
        <v>0</v>
      </c>
      <c r="S233" s="5">
        <v>0</v>
      </c>
      <c r="T233" s="5">
        <v>0</v>
      </c>
      <c r="U233" s="5">
        <v>0.25</v>
      </c>
      <c r="V233" s="5">
        <v>0.25</v>
      </c>
      <c r="W233" s="5">
        <v>0</v>
      </c>
      <c r="X233" s="5">
        <v>8.3333333333333301E-2</v>
      </c>
      <c r="Y233" s="5">
        <v>0.25</v>
      </c>
      <c r="Z233" s="5">
        <v>0</v>
      </c>
      <c r="AA233" t="s">
        <v>1887</v>
      </c>
      <c r="AB233" t="s">
        <v>36</v>
      </c>
      <c r="AC233" t="s">
        <v>6183</v>
      </c>
      <c r="AD233" s="5">
        <v>-0.79156076362469896</v>
      </c>
      <c r="AE233" t="str">
        <f t="shared" si="3"/>
        <v>YES</v>
      </c>
    </row>
    <row r="234" spans="1:31" x14ac:dyDescent="0.25">
      <c r="A234" t="s">
        <v>5448</v>
      </c>
      <c r="B234" s="5">
        <v>0</v>
      </c>
      <c r="C234" s="5">
        <v>0</v>
      </c>
      <c r="D234" s="5">
        <v>0.75</v>
      </c>
      <c r="E234" s="5">
        <v>0.5</v>
      </c>
      <c r="F234" s="5">
        <v>0</v>
      </c>
      <c r="G234" s="5">
        <v>0</v>
      </c>
      <c r="H234" s="5">
        <v>1</v>
      </c>
      <c r="I234" s="5">
        <v>0.75</v>
      </c>
      <c r="J234" s="5">
        <v>0</v>
      </c>
      <c r="K234" s="5">
        <v>0</v>
      </c>
      <c r="L234" s="5">
        <v>1</v>
      </c>
      <c r="M234" s="5">
        <v>1</v>
      </c>
      <c r="O234" s="5">
        <v>0</v>
      </c>
      <c r="P234" s="5">
        <v>0</v>
      </c>
      <c r="Q234" s="5">
        <v>0</v>
      </c>
      <c r="R234" s="5">
        <v>0</v>
      </c>
      <c r="S234" s="5">
        <v>0</v>
      </c>
      <c r="T234" s="5">
        <v>0</v>
      </c>
      <c r="U234" s="5">
        <v>0.25</v>
      </c>
      <c r="V234" s="5">
        <v>0.25</v>
      </c>
      <c r="W234" s="5">
        <v>0</v>
      </c>
      <c r="X234" s="5">
        <v>8.3333333333333301E-2</v>
      </c>
      <c r="Y234" s="5">
        <v>0.25</v>
      </c>
      <c r="Z234" s="5">
        <v>0.25</v>
      </c>
      <c r="AA234" t="s">
        <v>1887</v>
      </c>
      <c r="AB234" t="s">
        <v>36</v>
      </c>
      <c r="AC234" t="s">
        <v>2721</v>
      </c>
      <c r="AD234" s="5">
        <v>-0.96047449029908605</v>
      </c>
      <c r="AE234" t="str">
        <f t="shared" si="3"/>
        <v>YES</v>
      </c>
    </row>
    <row r="235" spans="1:31" x14ac:dyDescent="0.25">
      <c r="A235" t="s">
        <v>5449</v>
      </c>
      <c r="B235" s="5">
        <v>0.25</v>
      </c>
      <c r="C235" s="5">
        <v>0.5</v>
      </c>
      <c r="D235" s="5">
        <v>0</v>
      </c>
      <c r="E235" s="5">
        <v>0</v>
      </c>
      <c r="F235" s="5">
        <v>0.5</v>
      </c>
      <c r="G235" s="5">
        <v>0</v>
      </c>
      <c r="H235" s="5">
        <v>0</v>
      </c>
      <c r="I235" s="5">
        <v>0</v>
      </c>
      <c r="J235" s="5">
        <v>0</v>
      </c>
      <c r="K235" s="5">
        <v>0</v>
      </c>
      <c r="L235" s="5">
        <v>0.5</v>
      </c>
      <c r="M235" s="5">
        <v>0.5</v>
      </c>
      <c r="O235" s="5">
        <v>0.25</v>
      </c>
      <c r="P235" s="5">
        <v>0.25</v>
      </c>
      <c r="Q235" s="5">
        <v>0.25</v>
      </c>
      <c r="R235" s="5">
        <v>0</v>
      </c>
      <c r="S235" s="5">
        <v>0.5</v>
      </c>
      <c r="T235" s="5">
        <v>0.5</v>
      </c>
      <c r="U235" s="5">
        <v>0</v>
      </c>
      <c r="V235" s="5">
        <v>0</v>
      </c>
      <c r="W235" s="5">
        <v>0.16666666666666699</v>
      </c>
      <c r="X235" s="5">
        <v>0.16666666666666699</v>
      </c>
      <c r="Y235" s="5">
        <v>0</v>
      </c>
      <c r="Z235" s="5">
        <v>0</v>
      </c>
      <c r="AA235" t="s">
        <v>1887</v>
      </c>
      <c r="AB235" t="s">
        <v>36</v>
      </c>
      <c r="AC235" t="s">
        <v>2721</v>
      </c>
      <c r="AD235" s="5">
        <v>-0.462939466111145</v>
      </c>
      <c r="AE235" t="str">
        <f t="shared" si="3"/>
        <v>YES</v>
      </c>
    </row>
    <row r="236" spans="1:31" x14ac:dyDescent="0.25">
      <c r="A236" t="s">
        <v>5450</v>
      </c>
      <c r="B236" s="5">
        <v>0.25</v>
      </c>
      <c r="C236" s="5">
        <v>0</v>
      </c>
      <c r="D236" s="5">
        <v>1</v>
      </c>
      <c r="E236" s="5">
        <v>1</v>
      </c>
      <c r="F236" s="5">
        <v>0</v>
      </c>
      <c r="G236" s="5">
        <v>0.25</v>
      </c>
      <c r="H236" s="5">
        <v>1</v>
      </c>
      <c r="I236" s="5">
        <v>1</v>
      </c>
      <c r="J236" s="5">
        <v>8.3333333333333301E-2</v>
      </c>
      <c r="K236" s="5">
        <v>0.25</v>
      </c>
      <c r="L236" s="5">
        <v>1</v>
      </c>
      <c r="M236" s="5">
        <v>1</v>
      </c>
      <c r="O236" s="5">
        <v>0</v>
      </c>
      <c r="P236" s="5">
        <v>0</v>
      </c>
      <c r="Q236" s="5">
        <v>0.75</v>
      </c>
      <c r="R236" s="5">
        <v>1</v>
      </c>
      <c r="S236" s="5">
        <v>0.25</v>
      </c>
      <c r="T236" s="5">
        <v>0</v>
      </c>
      <c r="U236" s="5">
        <v>1</v>
      </c>
      <c r="V236" s="5">
        <v>1</v>
      </c>
      <c r="W236" s="5">
        <v>0.16666666666666699</v>
      </c>
      <c r="X236" s="5">
        <v>0.16666666666666699</v>
      </c>
      <c r="Y236" s="5">
        <v>1</v>
      </c>
      <c r="Z236" s="5">
        <v>1</v>
      </c>
      <c r="AA236" t="s">
        <v>1887</v>
      </c>
      <c r="AB236" t="s">
        <v>6</v>
      </c>
      <c r="AC236" t="s">
        <v>6</v>
      </c>
      <c r="AD236" s="5">
        <v>-1.2348136782566601</v>
      </c>
      <c r="AE236" t="str">
        <f t="shared" si="3"/>
        <v>YES</v>
      </c>
    </row>
    <row r="237" spans="1:31" x14ac:dyDescent="0.25">
      <c r="A237" t="s">
        <v>5451</v>
      </c>
      <c r="B237" s="5">
        <v>0.25</v>
      </c>
      <c r="C237" s="5">
        <v>0.25</v>
      </c>
      <c r="D237" s="5">
        <v>1</v>
      </c>
      <c r="E237" s="5">
        <v>1</v>
      </c>
      <c r="F237" s="5">
        <v>0</v>
      </c>
      <c r="G237" s="5">
        <v>0.25</v>
      </c>
      <c r="H237" s="5">
        <v>1</v>
      </c>
      <c r="I237" s="5">
        <v>1</v>
      </c>
      <c r="J237" s="5">
        <v>0.16666666666666699</v>
      </c>
      <c r="K237" s="5">
        <v>0.25</v>
      </c>
      <c r="L237" s="5">
        <v>1</v>
      </c>
      <c r="M237" s="5">
        <v>1</v>
      </c>
      <c r="O237" s="5">
        <v>0</v>
      </c>
      <c r="P237" s="5">
        <v>0</v>
      </c>
      <c r="Q237" s="5">
        <v>0.75</v>
      </c>
      <c r="R237" s="5">
        <v>1</v>
      </c>
      <c r="S237" s="5">
        <v>0.25</v>
      </c>
      <c r="T237" s="5">
        <v>0</v>
      </c>
      <c r="U237" s="5">
        <v>1</v>
      </c>
      <c r="V237" s="5">
        <v>1</v>
      </c>
      <c r="W237" s="5">
        <v>8.3333333333333301E-2</v>
      </c>
      <c r="X237" s="5">
        <v>0.16666666666666699</v>
      </c>
      <c r="Y237" s="5">
        <v>1</v>
      </c>
      <c r="Z237" s="5">
        <v>1</v>
      </c>
      <c r="AA237" t="s">
        <v>1887</v>
      </c>
      <c r="AB237" t="s">
        <v>36</v>
      </c>
      <c r="AC237" t="s">
        <v>6181</v>
      </c>
      <c r="AD237" s="5">
        <v>-1.1947553385523799</v>
      </c>
      <c r="AE237" t="str">
        <f t="shared" si="3"/>
        <v>YES</v>
      </c>
    </row>
    <row r="238" spans="1:31" x14ac:dyDescent="0.25">
      <c r="A238" t="s">
        <v>5452</v>
      </c>
      <c r="B238" s="5">
        <v>0.25</v>
      </c>
      <c r="C238" s="5">
        <v>0</v>
      </c>
      <c r="D238" s="5">
        <v>1</v>
      </c>
      <c r="E238" s="5">
        <v>1</v>
      </c>
      <c r="F238" s="5">
        <v>0.5</v>
      </c>
      <c r="G238" s="5">
        <v>0.25</v>
      </c>
      <c r="H238" s="5">
        <v>0.75</v>
      </c>
      <c r="I238" s="5">
        <v>0.75</v>
      </c>
      <c r="J238" s="5">
        <v>0</v>
      </c>
      <c r="K238" s="5">
        <v>8.3333333333333301E-2</v>
      </c>
      <c r="L238" s="5">
        <v>1</v>
      </c>
      <c r="M238" s="5">
        <v>0.5</v>
      </c>
      <c r="O238" s="5">
        <v>0</v>
      </c>
      <c r="P238" s="5">
        <v>0</v>
      </c>
      <c r="Q238" s="5">
        <v>0.75</v>
      </c>
      <c r="R238" s="5">
        <v>1</v>
      </c>
      <c r="S238" s="5">
        <v>0</v>
      </c>
      <c r="T238" s="5">
        <v>0</v>
      </c>
      <c r="U238" s="5">
        <v>0.75</v>
      </c>
      <c r="V238" s="5">
        <v>0.75</v>
      </c>
      <c r="W238" s="5">
        <v>8.3333333333333301E-2</v>
      </c>
      <c r="X238" s="5">
        <v>8.3333333333333301E-2</v>
      </c>
      <c r="Y238" s="5">
        <v>1</v>
      </c>
      <c r="Z238" s="5">
        <v>0.25</v>
      </c>
      <c r="AA238" t="s">
        <v>1887</v>
      </c>
      <c r="AB238" t="s">
        <v>6</v>
      </c>
      <c r="AC238" t="s">
        <v>6</v>
      </c>
      <c r="AD238" s="5">
        <v>-5.4557013629049203E-2</v>
      </c>
      <c r="AE238" t="str">
        <f t="shared" si="3"/>
        <v>YES</v>
      </c>
    </row>
    <row r="239" spans="1:31" x14ac:dyDescent="0.25">
      <c r="A239" t="s">
        <v>5453</v>
      </c>
      <c r="B239" s="5">
        <v>0.25</v>
      </c>
      <c r="C239" s="5">
        <v>0</v>
      </c>
      <c r="D239" s="5">
        <v>1</v>
      </c>
      <c r="E239" s="5">
        <v>1</v>
      </c>
      <c r="F239" s="5">
        <v>0</v>
      </c>
      <c r="G239" s="5">
        <v>0</v>
      </c>
      <c r="H239" s="5">
        <v>1</v>
      </c>
      <c r="I239" s="5">
        <v>1</v>
      </c>
      <c r="J239" s="5">
        <v>0.41666666666666702</v>
      </c>
      <c r="K239" s="5">
        <v>0.41666666666666702</v>
      </c>
      <c r="L239" s="5">
        <v>1</v>
      </c>
      <c r="M239" s="5">
        <v>1</v>
      </c>
      <c r="O239" s="5">
        <v>0</v>
      </c>
      <c r="P239" s="5">
        <v>0</v>
      </c>
      <c r="Q239" s="5">
        <v>0.75</v>
      </c>
      <c r="R239" s="5">
        <v>1</v>
      </c>
      <c r="S239" s="5">
        <v>0</v>
      </c>
      <c r="T239" s="5">
        <v>0</v>
      </c>
      <c r="U239" s="5">
        <v>1</v>
      </c>
      <c r="V239" s="5">
        <v>1</v>
      </c>
      <c r="W239" s="5">
        <v>0</v>
      </c>
      <c r="X239" s="5">
        <v>8.3333333333333301E-2</v>
      </c>
      <c r="Y239" s="5">
        <v>1</v>
      </c>
      <c r="Z239" s="5">
        <v>1</v>
      </c>
      <c r="AA239" t="s">
        <v>1887</v>
      </c>
      <c r="AB239" t="s">
        <v>6</v>
      </c>
      <c r="AC239" t="s">
        <v>6</v>
      </c>
      <c r="AD239" s="5">
        <v>-1.27583406452132</v>
      </c>
      <c r="AE239" t="str">
        <f t="shared" si="3"/>
        <v>YES</v>
      </c>
    </row>
    <row r="240" spans="1:31" x14ac:dyDescent="0.25">
      <c r="A240" t="s">
        <v>5454</v>
      </c>
      <c r="B240" s="5">
        <v>0</v>
      </c>
      <c r="C240" s="5">
        <v>0</v>
      </c>
      <c r="D240" s="5">
        <v>0</v>
      </c>
      <c r="E240" s="5">
        <v>0</v>
      </c>
      <c r="F240" s="5">
        <v>0.25</v>
      </c>
      <c r="G240" s="5">
        <v>0</v>
      </c>
      <c r="H240" s="5">
        <v>0</v>
      </c>
      <c r="I240" s="5">
        <v>0</v>
      </c>
      <c r="J240" s="5">
        <v>0.16666666666666699</v>
      </c>
      <c r="K240" s="5">
        <v>0.16666666666666699</v>
      </c>
      <c r="L240" s="5">
        <v>0.25</v>
      </c>
      <c r="M240" s="5">
        <v>0.25</v>
      </c>
      <c r="O240" s="5">
        <v>0</v>
      </c>
      <c r="P240" s="5">
        <v>0</v>
      </c>
      <c r="Q240" s="5">
        <v>0</v>
      </c>
      <c r="R240" s="5">
        <v>0</v>
      </c>
      <c r="S240" s="5">
        <v>0</v>
      </c>
      <c r="T240" s="5">
        <v>0</v>
      </c>
      <c r="U240" s="5">
        <v>0.5</v>
      </c>
      <c r="V240" s="5">
        <v>0.5</v>
      </c>
      <c r="W240" s="5">
        <v>8.3333333333333301E-2</v>
      </c>
      <c r="X240" s="5">
        <v>8.3333333333333301E-2</v>
      </c>
      <c r="Y240" s="5">
        <v>0.5</v>
      </c>
      <c r="Z240" s="5">
        <v>0.5</v>
      </c>
      <c r="AA240" t="s">
        <v>1887</v>
      </c>
      <c r="AB240" t="s">
        <v>29</v>
      </c>
      <c r="AC240" t="s">
        <v>6182</v>
      </c>
      <c r="AD240" s="5">
        <v>-0.66614880757782002</v>
      </c>
      <c r="AE240" t="str">
        <f t="shared" si="3"/>
        <v>YES</v>
      </c>
    </row>
    <row r="241" spans="1:31" x14ac:dyDescent="0.25">
      <c r="A241" t="s">
        <v>5455</v>
      </c>
      <c r="B241" s="5">
        <v>0</v>
      </c>
      <c r="C241" s="5">
        <v>0</v>
      </c>
      <c r="D241" s="5">
        <v>0</v>
      </c>
      <c r="E241" s="5">
        <v>0</v>
      </c>
      <c r="F241" s="5">
        <v>0.5</v>
      </c>
      <c r="G241" s="5">
        <v>0</v>
      </c>
      <c r="H241" s="5">
        <v>0.5</v>
      </c>
      <c r="I241" s="5">
        <v>0</v>
      </c>
      <c r="J241" s="5">
        <v>0.58333333333333304</v>
      </c>
      <c r="K241" s="5">
        <v>0.66666666666666696</v>
      </c>
      <c r="L241" s="5">
        <v>1</v>
      </c>
      <c r="M241" s="5">
        <v>0.75</v>
      </c>
      <c r="O241" s="5">
        <v>0</v>
      </c>
      <c r="P241" s="5">
        <v>0.25</v>
      </c>
      <c r="Q241" s="5">
        <v>0</v>
      </c>
      <c r="R241" s="5">
        <v>0</v>
      </c>
      <c r="S241" s="5">
        <v>0</v>
      </c>
      <c r="T241" s="5">
        <v>0</v>
      </c>
      <c r="U241" s="5">
        <v>1</v>
      </c>
      <c r="V241" s="5">
        <v>1</v>
      </c>
      <c r="W241" s="5">
        <v>0</v>
      </c>
      <c r="X241" s="5">
        <v>8.3333333333333301E-2</v>
      </c>
      <c r="Y241" s="5">
        <v>1</v>
      </c>
      <c r="Z241" s="5">
        <v>0.5</v>
      </c>
      <c r="AA241" t="s">
        <v>1887</v>
      </c>
      <c r="AB241" t="s">
        <v>6</v>
      </c>
      <c r="AC241" t="s">
        <v>6</v>
      </c>
      <c r="AD241" s="5">
        <v>0.57862628385803805</v>
      </c>
      <c r="AE241" t="str">
        <f t="shared" si="3"/>
        <v>YES</v>
      </c>
    </row>
    <row r="242" spans="1:31" x14ac:dyDescent="0.25">
      <c r="A242" t="s">
        <v>5456</v>
      </c>
      <c r="B242" s="5">
        <v>1</v>
      </c>
      <c r="C242" s="5">
        <v>1</v>
      </c>
      <c r="D242" s="5">
        <v>0</v>
      </c>
      <c r="E242" s="5">
        <v>0</v>
      </c>
      <c r="F242" s="5">
        <v>1</v>
      </c>
      <c r="G242" s="5">
        <v>1</v>
      </c>
      <c r="H242" s="5">
        <v>0</v>
      </c>
      <c r="I242" s="5">
        <v>0</v>
      </c>
      <c r="J242" s="5">
        <v>0.25</v>
      </c>
      <c r="K242" s="5">
        <v>0.16666666666666699</v>
      </c>
      <c r="L242" s="5">
        <v>0</v>
      </c>
      <c r="M242" s="5">
        <v>0</v>
      </c>
      <c r="O242" s="5">
        <v>0.5</v>
      </c>
      <c r="P242" s="5">
        <v>1</v>
      </c>
      <c r="Q242" s="5">
        <v>0</v>
      </c>
      <c r="R242" s="5">
        <v>0</v>
      </c>
      <c r="S242" s="5">
        <v>1</v>
      </c>
      <c r="T242" s="5">
        <v>1</v>
      </c>
      <c r="U242" s="5">
        <v>0</v>
      </c>
      <c r="V242" s="5">
        <v>0</v>
      </c>
      <c r="W242" s="5">
        <v>8.3333333333333301E-2</v>
      </c>
      <c r="X242" s="5">
        <v>8.3333333333333301E-2</v>
      </c>
      <c r="Y242" s="5">
        <v>0</v>
      </c>
      <c r="Z242" s="5">
        <v>0</v>
      </c>
      <c r="AA242" t="s">
        <v>1887</v>
      </c>
      <c r="AB242" t="s">
        <v>6</v>
      </c>
      <c r="AC242" t="s">
        <v>6</v>
      </c>
      <c r="AD242" s="5">
        <v>-0.92566183416879599</v>
      </c>
      <c r="AE242" t="str">
        <f t="shared" si="3"/>
        <v>YES</v>
      </c>
    </row>
    <row r="243" spans="1:31" x14ac:dyDescent="0.25">
      <c r="A243" t="s">
        <v>5457</v>
      </c>
      <c r="B243" s="5">
        <v>0.25</v>
      </c>
      <c r="C243" s="5">
        <v>0.5</v>
      </c>
      <c r="D243" s="5">
        <v>0</v>
      </c>
      <c r="E243" s="5">
        <v>0</v>
      </c>
      <c r="F243" s="5">
        <v>0.25</v>
      </c>
      <c r="G243" s="5">
        <v>0.25</v>
      </c>
      <c r="H243" s="5">
        <v>0.25</v>
      </c>
      <c r="I243" s="5">
        <v>0.5</v>
      </c>
      <c r="J243" s="5">
        <v>0.58333333333333304</v>
      </c>
      <c r="K243" s="5">
        <v>0.5</v>
      </c>
      <c r="L243" s="5">
        <v>1</v>
      </c>
      <c r="M243" s="5">
        <v>0.75</v>
      </c>
      <c r="O243" s="5">
        <v>0.5</v>
      </c>
      <c r="P243" s="5">
        <v>0</v>
      </c>
      <c r="Q243" s="5">
        <v>0</v>
      </c>
      <c r="R243" s="5">
        <v>0</v>
      </c>
      <c r="S243" s="5">
        <v>0.5</v>
      </c>
      <c r="T243" s="5">
        <v>0.25</v>
      </c>
      <c r="U243" s="5">
        <v>0.25</v>
      </c>
      <c r="V243" s="5">
        <v>0.5</v>
      </c>
      <c r="W243" s="5">
        <v>0.16666666666666699</v>
      </c>
      <c r="X243" s="5">
        <v>8.3333333333333301E-2</v>
      </c>
      <c r="Y243" s="5">
        <v>0.25</v>
      </c>
      <c r="Z243" s="5">
        <v>0.5</v>
      </c>
      <c r="AA243" t="s">
        <v>1887</v>
      </c>
      <c r="AB243" t="s">
        <v>6</v>
      </c>
      <c r="AC243" t="s">
        <v>6</v>
      </c>
      <c r="AD243" s="5">
        <v>1.7541881207167601E-2</v>
      </c>
      <c r="AE243" t="str">
        <f t="shared" si="3"/>
        <v>YES</v>
      </c>
    </row>
    <row r="244" spans="1:31" x14ac:dyDescent="0.25">
      <c r="A244" t="s">
        <v>5458</v>
      </c>
      <c r="B244" s="5">
        <v>0.5</v>
      </c>
      <c r="C244" s="5">
        <v>0</v>
      </c>
      <c r="D244" s="5">
        <v>0.25</v>
      </c>
      <c r="E244" s="5">
        <v>0</v>
      </c>
      <c r="F244" s="5">
        <v>0.75</v>
      </c>
      <c r="G244" s="5">
        <v>0.25</v>
      </c>
      <c r="H244" s="5">
        <v>1</v>
      </c>
      <c r="I244" s="5">
        <v>0.5</v>
      </c>
      <c r="J244" s="5">
        <v>0.83333333333333304</v>
      </c>
      <c r="K244" s="5">
        <v>0.75</v>
      </c>
      <c r="L244" s="5">
        <v>1</v>
      </c>
      <c r="M244" s="5">
        <v>1</v>
      </c>
      <c r="O244" s="5">
        <v>0.25</v>
      </c>
      <c r="P244" s="5">
        <v>0.25</v>
      </c>
      <c r="Q244" s="5">
        <v>0</v>
      </c>
      <c r="R244" s="5">
        <v>0</v>
      </c>
      <c r="S244" s="5">
        <v>0.5</v>
      </c>
      <c r="T244" s="5">
        <v>0</v>
      </c>
      <c r="U244" s="5">
        <v>1</v>
      </c>
      <c r="V244" s="5">
        <v>0.5</v>
      </c>
      <c r="W244" s="5">
        <v>0.25</v>
      </c>
      <c r="X244" s="5">
        <v>0.16666666666666699</v>
      </c>
      <c r="Y244" s="5">
        <v>1</v>
      </c>
      <c r="Z244" s="5">
        <v>0.75</v>
      </c>
      <c r="AA244" t="s">
        <v>1887</v>
      </c>
      <c r="AB244" t="s">
        <v>36</v>
      </c>
      <c r="AC244" t="s">
        <v>6182</v>
      </c>
      <c r="AD244" s="5">
        <v>-0.48734169086590001</v>
      </c>
      <c r="AE244" t="str">
        <f t="shared" si="3"/>
        <v>YES</v>
      </c>
    </row>
    <row r="245" spans="1:31" x14ac:dyDescent="0.25">
      <c r="A245" t="s">
        <v>5459</v>
      </c>
      <c r="B245" s="5">
        <v>1</v>
      </c>
      <c r="C245" s="5">
        <v>1</v>
      </c>
      <c r="D245" s="5">
        <v>0</v>
      </c>
      <c r="E245" s="5">
        <v>0</v>
      </c>
      <c r="F245" s="5">
        <v>1</v>
      </c>
      <c r="G245" s="5">
        <v>1</v>
      </c>
      <c r="H245" s="5">
        <v>0</v>
      </c>
      <c r="I245" s="5">
        <v>0</v>
      </c>
      <c r="J245" s="5">
        <v>0.25</v>
      </c>
      <c r="K245" s="5">
        <v>0.16666666666666699</v>
      </c>
      <c r="L245" s="5">
        <v>0</v>
      </c>
      <c r="M245" s="5">
        <v>0</v>
      </c>
      <c r="O245" s="5">
        <v>0.75</v>
      </c>
      <c r="P245" s="5">
        <v>1</v>
      </c>
      <c r="Q245" s="5">
        <v>0</v>
      </c>
      <c r="R245" s="5">
        <v>0</v>
      </c>
      <c r="S245" s="5">
        <v>1</v>
      </c>
      <c r="T245" s="5">
        <v>1</v>
      </c>
      <c r="U245" s="5">
        <v>0</v>
      </c>
      <c r="V245" s="5">
        <v>0</v>
      </c>
      <c r="W245" s="5">
        <v>0.16666666666666699</v>
      </c>
      <c r="X245" s="5">
        <v>0.25</v>
      </c>
      <c r="Y245" s="5">
        <v>0</v>
      </c>
      <c r="Z245" s="5">
        <v>0</v>
      </c>
      <c r="AA245" t="s">
        <v>1887</v>
      </c>
      <c r="AB245" t="s">
        <v>6</v>
      </c>
      <c r="AC245" t="s">
        <v>6</v>
      </c>
      <c r="AD245" s="5">
        <v>-0.74005051890530205</v>
      </c>
      <c r="AE245" t="str">
        <f t="shared" si="3"/>
        <v>YES</v>
      </c>
    </row>
    <row r="246" spans="1:31" x14ac:dyDescent="0.25">
      <c r="A246" t="s">
        <v>5460</v>
      </c>
      <c r="B246" s="5">
        <v>0.75</v>
      </c>
      <c r="C246" s="5">
        <v>0.75</v>
      </c>
      <c r="D246" s="5">
        <v>0</v>
      </c>
      <c r="E246" s="5">
        <v>0</v>
      </c>
      <c r="F246" s="5">
        <v>1</v>
      </c>
      <c r="G246" s="5">
        <v>1</v>
      </c>
      <c r="H246" s="5">
        <v>0</v>
      </c>
      <c r="I246" s="5">
        <v>0</v>
      </c>
      <c r="J246" s="5">
        <v>0.41666666666666702</v>
      </c>
      <c r="K246" s="5">
        <v>0.33333333333333298</v>
      </c>
      <c r="L246" s="5">
        <v>0.75</v>
      </c>
      <c r="M246" s="5">
        <v>1</v>
      </c>
      <c r="O246" s="5">
        <v>0.5</v>
      </c>
      <c r="P246" s="5">
        <v>0.25</v>
      </c>
      <c r="Q246" s="5">
        <v>0</v>
      </c>
      <c r="R246" s="5">
        <v>0</v>
      </c>
      <c r="S246" s="5">
        <v>1</v>
      </c>
      <c r="T246" s="5">
        <v>1</v>
      </c>
      <c r="U246" s="5">
        <v>0</v>
      </c>
      <c r="V246" s="5">
        <v>0</v>
      </c>
      <c r="W246" s="5">
        <v>0.16666666666666699</v>
      </c>
      <c r="X246" s="5">
        <v>0.25</v>
      </c>
      <c r="Y246" s="5">
        <v>0.5</v>
      </c>
      <c r="Z246" s="5">
        <v>0.25</v>
      </c>
      <c r="AA246" t="s">
        <v>1887</v>
      </c>
      <c r="AB246" t="s">
        <v>6</v>
      </c>
      <c r="AC246" t="s">
        <v>6</v>
      </c>
      <c r="AD246" s="5">
        <v>-1.05675921558448</v>
      </c>
      <c r="AE246" t="str">
        <f t="shared" si="3"/>
        <v>YES</v>
      </c>
    </row>
    <row r="247" spans="1:31" x14ac:dyDescent="0.25">
      <c r="A247" t="s">
        <v>5461</v>
      </c>
      <c r="B247" s="5">
        <v>0</v>
      </c>
      <c r="C247" s="5">
        <v>0</v>
      </c>
      <c r="D247" s="5">
        <v>0</v>
      </c>
      <c r="E247" s="5">
        <v>0</v>
      </c>
      <c r="F247" s="5">
        <v>0</v>
      </c>
      <c r="G247" s="5">
        <v>0</v>
      </c>
      <c r="H247" s="5">
        <v>0.25</v>
      </c>
      <c r="I247" s="5">
        <v>0</v>
      </c>
      <c r="J247" s="5">
        <v>8.3333333333333301E-2</v>
      </c>
      <c r="K247" s="5">
        <v>8.3333333333333301E-2</v>
      </c>
      <c r="L247" s="5">
        <v>0</v>
      </c>
      <c r="M247" s="5">
        <v>0</v>
      </c>
      <c r="O247" s="5">
        <v>0</v>
      </c>
      <c r="P247" s="5">
        <v>0</v>
      </c>
      <c r="Q247" s="5">
        <v>0</v>
      </c>
      <c r="R247" s="5">
        <v>0</v>
      </c>
      <c r="S247" s="5">
        <v>0</v>
      </c>
      <c r="T247" s="5">
        <v>0</v>
      </c>
      <c r="U247" s="5">
        <v>0</v>
      </c>
      <c r="V247" s="5">
        <v>0</v>
      </c>
      <c r="W247" s="5">
        <v>0</v>
      </c>
      <c r="X247" s="5">
        <v>8.3333333333333301E-2</v>
      </c>
      <c r="Y247" s="5">
        <v>0</v>
      </c>
      <c r="Z247" s="5">
        <v>0</v>
      </c>
      <c r="AA247" t="s">
        <v>1887</v>
      </c>
      <c r="AB247" t="s">
        <v>2721</v>
      </c>
      <c r="AC247" t="s">
        <v>2721</v>
      </c>
      <c r="AD247" s="5">
        <v>-2.0370261852900402</v>
      </c>
      <c r="AE247" t="str">
        <f t="shared" si="3"/>
        <v>YES</v>
      </c>
    </row>
    <row r="248" spans="1:31" x14ac:dyDescent="0.25">
      <c r="A248" t="s">
        <v>5462</v>
      </c>
      <c r="B248" s="5">
        <v>0.75</v>
      </c>
      <c r="C248" s="5">
        <v>1</v>
      </c>
      <c r="D248" s="5">
        <v>0</v>
      </c>
      <c r="E248" s="5">
        <v>0</v>
      </c>
      <c r="F248" s="5">
        <v>1</v>
      </c>
      <c r="G248" s="5">
        <v>1</v>
      </c>
      <c r="H248" s="5">
        <v>0</v>
      </c>
      <c r="I248" s="5">
        <v>0</v>
      </c>
      <c r="J248" s="5">
        <v>0.5</v>
      </c>
      <c r="K248" s="5">
        <v>0.5</v>
      </c>
      <c r="L248" s="5">
        <v>1</v>
      </c>
      <c r="M248" s="5">
        <v>1</v>
      </c>
      <c r="O248" s="5">
        <v>0.5</v>
      </c>
      <c r="P248" s="5">
        <v>0.75</v>
      </c>
      <c r="Q248" s="5">
        <v>0</v>
      </c>
      <c r="R248" s="5">
        <v>0</v>
      </c>
      <c r="S248" s="5">
        <v>1</v>
      </c>
      <c r="T248" s="5">
        <v>1</v>
      </c>
      <c r="U248" s="5">
        <v>0</v>
      </c>
      <c r="V248" s="5">
        <v>0</v>
      </c>
      <c r="W248" s="5">
        <v>0.41666666666666702</v>
      </c>
      <c r="X248" s="5">
        <v>0.33333333333333298</v>
      </c>
      <c r="Y248" s="5">
        <v>0.5</v>
      </c>
      <c r="Z248" s="5">
        <v>0.5</v>
      </c>
      <c r="AA248" t="s">
        <v>1887</v>
      </c>
      <c r="AB248" t="s">
        <v>36</v>
      </c>
      <c r="AC248" t="s">
        <v>6181</v>
      </c>
      <c r="AD248" s="5">
        <v>-1.4757376907620201</v>
      </c>
      <c r="AE248" t="str">
        <f t="shared" si="3"/>
        <v>YES</v>
      </c>
    </row>
    <row r="249" spans="1:31" x14ac:dyDescent="0.25">
      <c r="A249" t="s">
        <v>5463</v>
      </c>
      <c r="B249" s="5">
        <v>0.75</v>
      </c>
      <c r="C249" s="5">
        <v>1</v>
      </c>
      <c r="D249" s="5">
        <v>0.25</v>
      </c>
      <c r="E249" s="5">
        <v>0.25</v>
      </c>
      <c r="F249" s="5">
        <v>1</v>
      </c>
      <c r="G249" s="5">
        <v>0.5</v>
      </c>
      <c r="H249" s="5">
        <v>0</v>
      </c>
      <c r="I249" s="5">
        <v>0</v>
      </c>
      <c r="J249" s="5">
        <v>0.16666666666666699</v>
      </c>
      <c r="K249" s="5">
        <v>0</v>
      </c>
      <c r="L249" s="5">
        <v>0</v>
      </c>
      <c r="M249" s="5">
        <v>0</v>
      </c>
      <c r="O249" s="5">
        <v>0.5</v>
      </c>
      <c r="P249" s="5">
        <v>0.75</v>
      </c>
      <c r="Q249" s="5">
        <v>0</v>
      </c>
      <c r="R249" s="5">
        <v>0</v>
      </c>
      <c r="S249" s="5">
        <v>0.75</v>
      </c>
      <c r="T249" s="5">
        <v>0.5</v>
      </c>
      <c r="U249" s="5">
        <v>0</v>
      </c>
      <c r="V249" s="5">
        <v>0</v>
      </c>
      <c r="W249" s="5">
        <v>0.25</v>
      </c>
      <c r="X249" s="5">
        <v>8.3333333333333301E-2</v>
      </c>
      <c r="Y249" s="5">
        <v>0</v>
      </c>
      <c r="Z249" s="5">
        <v>0</v>
      </c>
      <c r="AA249" t="s">
        <v>1887</v>
      </c>
      <c r="AB249" t="s">
        <v>6</v>
      </c>
      <c r="AC249" t="s">
        <v>6</v>
      </c>
      <c r="AD249" s="5">
        <v>-0.76909909050516101</v>
      </c>
      <c r="AE249" t="str">
        <f t="shared" si="3"/>
        <v>YES</v>
      </c>
    </row>
    <row r="250" spans="1:31" x14ac:dyDescent="0.25">
      <c r="A250" t="s">
        <v>5464</v>
      </c>
      <c r="B250" s="5">
        <v>0.5</v>
      </c>
      <c r="C250" s="5">
        <v>0.5</v>
      </c>
      <c r="D250" s="5">
        <v>0</v>
      </c>
      <c r="E250" s="5">
        <v>0</v>
      </c>
      <c r="F250" s="5">
        <v>0.5</v>
      </c>
      <c r="G250" s="5">
        <v>0.25</v>
      </c>
      <c r="H250" s="5">
        <v>0</v>
      </c>
      <c r="I250" s="5">
        <v>0</v>
      </c>
      <c r="J250" s="5">
        <v>0</v>
      </c>
      <c r="K250" s="5">
        <v>0</v>
      </c>
      <c r="L250" s="5">
        <v>0.25</v>
      </c>
      <c r="M250" s="5">
        <v>0</v>
      </c>
      <c r="O250" s="5">
        <v>0</v>
      </c>
      <c r="P250" s="5">
        <v>0.25</v>
      </c>
      <c r="Q250" s="5">
        <v>0</v>
      </c>
      <c r="R250" s="5">
        <v>0</v>
      </c>
      <c r="S250" s="5">
        <v>0.5</v>
      </c>
      <c r="T250" s="5">
        <v>0.5</v>
      </c>
      <c r="U250" s="5">
        <v>0</v>
      </c>
      <c r="V250" s="5">
        <v>0</v>
      </c>
      <c r="W250" s="5">
        <v>0.16666666666666699</v>
      </c>
      <c r="X250" s="5">
        <v>0.16666666666666699</v>
      </c>
      <c r="Y250" s="5">
        <v>0</v>
      </c>
      <c r="Z250" s="5">
        <v>0.25</v>
      </c>
      <c r="AA250" t="s">
        <v>1887</v>
      </c>
      <c r="AB250" t="s">
        <v>36</v>
      </c>
      <c r="AC250" t="s">
        <v>6181</v>
      </c>
      <c r="AD250" s="5">
        <v>-0.67097945349860899</v>
      </c>
      <c r="AE250" t="str">
        <f t="shared" si="3"/>
        <v>YES</v>
      </c>
    </row>
    <row r="251" spans="1:31" x14ac:dyDescent="0.25">
      <c r="A251" t="s">
        <v>5465</v>
      </c>
      <c r="B251" s="5">
        <v>1</v>
      </c>
      <c r="C251" s="5">
        <v>1</v>
      </c>
      <c r="D251" s="5">
        <v>0</v>
      </c>
      <c r="E251" s="5">
        <v>0</v>
      </c>
      <c r="F251" s="5">
        <v>1</v>
      </c>
      <c r="G251" s="5">
        <v>1</v>
      </c>
      <c r="H251" s="5">
        <v>0.5</v>
      </c>
      <c r="I251" s="5">
        <v>0.75</v>
      </c>
      <c r="J251" s="5">
        <v>1</v>
      </c>
      <c r="K251" s="5">
        <v>1</v>
      </c>
      <c r="L251" s="5">
        <v>1</v>
      </c>
      <c r="M251" s="5">
        <v>1</v>
      </c>
      <c r="O251" s="5">
        <v>1</v>
      </c>
      <c r="P251" s="5">
        <v>1</v>
      </c>
      <c r="Q251" s="5">
        <v>0.25</v>
      </c>
      <c r="R251" s="5">
        <v>0.25</v>
      </c>
      <c r="S251" s="5">
        <v>1</v>
      </c>
      <c r="T251" s="5">
        <v>1</v>
      </c>
      <c r="U251" s="5">
        <v>0.75</v>
      </c>
      <c r="V251" s="5">
        <v>0.75</v>
      </c>
      <c r="W251" s="5">
        <v>1</v>
      </c>
      <c r="X251" s="5">
        <v>0.83333333333333304</v>
      </c>
      <c r="Y251" s="5">
        <v>1</v>
      </c>
      <c r="Z251" s="5">
        <v>1</v>
      </c>
      <c r="AA251" t="s">
        <v>1887</v>
      </c>
      <c r="AB251" t="s">
        <v>2721</v>
      </c>
      <c r="AC251" t="s">
        <v>2721</v>
      </c>
      <c r="AD251" s="5">
        <v>-1.5880355314175201</v>
      </c>
      <c r="AE251" t="str">
        <f t="shared" si="3"/>
        <v>YES</v>
      </c>
    </row>
    <row r="252" spans="1:31" x14ac:dyDescent="0.25">
      <c r="A252" t="s">
        <v>5466</v>
      </c>
      <c r="B252" s="5">
        <v>0</v>
      </c>
      <c r="C252" s="5">
        <v>0</v>
      </c>
      <c r="D252" s="5">
        <v>0.75</v>
      </c>
      <c r="E252" s="5">
        <v>0.75</v>
      </c>
      <c r="F252" s="5">
        <v>0.5</v>
      </c>
      <c r="G252" s="5">
        <v>0</v>
      </c>
      <c r="H252" s="5">
        <v>1</v>
      </c>
      <c r="I252" s="5">
        <v>1</v>
      </c>
      <c r="J252" s="5">
        <v>0.25</v>
      </c>
      <c r="K252" s="5">
        <v>0.25</v>
      </c>
      <c r="L252" s="5">
        <v>1</v>
      </c>
      <c r="M252" s="5">
        <v>1</v>
      </c>
      <c r="O252" s="5">
        <v>0</v>
      </c>
      <c r="P252" s="5">
        <v>0.25</v>
      </c>
      <c r="Q252" s="5">
        <v>0.5</v>
      </c>
      <c r="R252" s="5">
        <v>0.5</v>
      </c>
      <c r="S252" s="5">
        <v>0.5</v>
      </c>
      <c r="T252" s="5">
        <v>0</v>
      </c>
      <c r="U252" s="5">
        <v>0.75</v>
      </c>
      <c r="V252" s="5">
        <v>0.75</v>
      </c>
      <c r="W252" s="5">
        <v>0.25</v>
      </c>
      <c r="X252" s="5">
        <v>0.25</v>
      </c>
      <c r="Y252" s="5">
        <v>0.5</v>
      </c>
      <c r="Z252" s="5">
        <v>0.5</v>
      </c>
      <c r="AA252" t="s">
        <v>2720</v>
      </c>
      <c r="AB252" t="s">
        <v>36</v>
      </c>
      <c r="AC252" t="s">
        <v>2721</v>
      </c>
      <c r="AD252" s="5">
        <v>-0.84994379881888804</v>
      </c>
      <c r="AE252" t="str">
        <f t="shared" si="3"/>
        <v>YES</v>
      </c>
    </row>
    <row r="253" spans="1:31" x14ac:dyDescent="0.25">
      <c r="A253" t="s">
        <v>5467</v>
      </c>
      <c r="B253" s="5">
        <v>0.75</v>
      </c>
      <c r="C253" s="5">
        <v>0.5</v>
      </c>
      <c r="D253" s="5">
        <v>0</v>
      </c>
      <c r="E253" s="5">
        <v>0</v>
      </c>
      <c r="F253" s="5">
        <v>0.75</v>
      </c>
      <c r="G253" s="5">
        <v>0.5</v>
      </c>
      <c r="H253" s="5">
        <v>0</v>
      </c>
      <c r="I253" s="5">
        <v>0</v>
      </c>
      <c r="J253" s="5">
        <v>0.25</v>
      </c>
      <c r="K253" s="5">
        <v>0.41666666666666702</v>
      </c>
      <c r="L253" s="5">
        <v>0.75</v>
      </c>
      <c r="M253" s="5">
        <v>0.5</v>
      </c>
      <c r="O253" s="5">
        <v>0.25</v>
      </c>
      <c r="P253" s="5">
        <v>0.25</v>
      </c>
      <c r="Q253" s="5">
        <v>0</v>
      </c>
      <c r="R253" s="5">
        <v>0</v>
      </c>
      <c r="S253" s="5">
        <v>0.75</v>
      </c>
      <c r="T253" s="5">
        <v>0.5</v>
      </c>
      <c r="U253" s="5">
        <v>0</v>
      </c>
      <c r="V253" s="5">
        <v>0</v>
      </c>
      <c r="W253" s="5">
        <v>0.25</v>
      </c>
      <c r="X253" s="5">
        <v>0.16666666666666699</v>
      </c>
      <c r="Y253" s="5">
        <v>0</v>
      </c>
      <c r="Z253" s="5">
        <v>0</v>
      </c>
      <c r="AA253" t="s">
        <v>1887</v>
      </c>
      <c r="AB253" t="s">
        <v>6</v>
      </c>
      <c r="AC253" t="s">
        <v>6</v>
      </c>
      <c r="AD253" s="5">
        <v>-0.85709843492443205</v>
      </c>
      <c r="AE253" t="str">
        <f t="shared" si="3"/>
        <v>YES</v>
      </c>
    </row>
    <row r="254" spans="1:31" x14ac:dyDescent="0.25">
      <c r="A254" t="s">
        <v>5468</v>
      </c>
      <c r="B254" s="5">
        <v>0.75</v>
      </c>
      <c r="C254" s="5">
        <v>0.5</v>
      </c>
      <c r="D254" s="5">
        <v>0</v>
      </c>
      <c r="E254" s="5">
        <v>0</v>
      </c>
      <c r="F254" s="5">
        <v>1</v>
      </c>
      <c r="G254" s="5">
        <v>1</v>
      </c>
      <c r="H254" s="5">
        <v>0</v>
      </c>
      <c r="I254" s="5">
        <v>0</v>
      </c>
      <c r="J254" s="5">
        <v>0.5</v>
      </c>
      <c r="K254" s="5">
        <v>0.5</v>
      </c>
      <c r="L254" s="5">
        <v>1</v>
      </c>
      <c r="M254" s="5">
        <v>1</v>
      </c>
      <c r="O254" s="5">
        <v>0.75</v>
      </c>
      <c r="P254" s="5">
        <v>0.5</v>
      </c>
      <c r="Q254" s="5">
        <v>0</v>
      </c>
      <c r="R254" s="5">
        <v>0</v>
      </c>
      <c r="S254" s="5">
        <v>1</v>
      </c>
      <c r="T254" s="5">
        <v>1</v>
      </c>
      <c r="U254" s="5">
        <v>0</v>
      </c>
      <c r="V254" s="5">
        <v>0</v>
      </c>
      <c r="W254" s="5">
        <v>0.5</v>
      </c>
      <c r="X254" s="5">
        <v>0.33333333333333298</v>
      </c>
      <c r="Y254" s="5">
        <v>0</v>
      </c>
      <c r="Z254" s="5">
        <v>0</v>
      </c>
      <c r="AA254" t="s">
        <v>2720</v>
      </c>
      <c r="AB254" t="s">
        <v>6</v>
      </c>
      <c r="AC254" t="s">
        <v>2721</v>
      </c>
      <c r="AD254" s="5">
        <v>-2.45217139793079</v>
      </c>
      <c r="AE254" t="str">
        <f t="shared" si="3"/>
        <v>YES</v>
      </c>
    </row>
    <row r="255" spans="1:31" x14ac:dyDescent="0.25">
      <c r="A255" t="s">
        <v>5469</v>
      </c>
      <c r="B255" s="5">
        <v>1</v>
      </c>
      <c r="C255" s="5">
        <v>1</v>
      </c>
      <c r="D255" s="5">
        <v>0</v>
      </c>
      <c r="E255" s="5">
        <v>0</v>
      </c>
      <c r="F255" s="5">
        <v>0.75</v>
      </c>
      <c r="G255" s="5">
        <v>1</v>
      </c>
      <c r="H255" s="5">
        <v>0</v>
      </c>
      <c r="I255" s="5">
        <v>0</v>
      </c>
      <c r="J255" s="5">
        <v>0.25</v>
      </c>
      <c r="K255" s="5">
        <v>0.33333333333333298</v>
      </c>
      <c r="L255" s="5">
        <v>0.5</v>
      </c>
      <c r="M255" s="5">
        <v>0</v>
      </c>
      <c r="O255" s="5">
        <v>0.5</v>
      </c>
      <c r="P255" s="5">
        <v>0.75</v>
      </c>
      <c r="Q255" s="5">
        <v>0</v>
      </c>
      <c r="R255" s="5">
        <v>0</v>
      </c>
      <c r="S255" s="5">
        <v>0.75</v>
      </c>
      <c r="T255" s="5">
        <v>1</v>
      </c>
      <c r="U255" s="5">
        <v>0.25</v>
      </c>
      <c r="V255" s="5">
        <v>0</v>
      </c>
      <c r="W255" s="5">
        <v>0.41666666666666702</v>
      </c>
      <c r="X255" s="5">
        <v>0.41666666666666702</v>
      </c>
      <c r="Y255" s="5">
        <v>0</v>
      </c>
      <c r="Z255" s="5">
        <v>0</v>
      </c>
      <c r="AA255" t="s">
        <v>1887</v>
      </c>
      <c r="AB255" t="s">
        <v>2721</v>
      </c>
      <c r="AC255" t="s">
        <v>2721</v>
      </c>
      <c r="AD255" s="5">
        <v>-1.24977980483296</v>
      </c>
      <c r="AE255" t="str">
        <f t="shared" si="3"/>
        <v>YES</v>
      </c>
    </row>
    <row r="256" spans="1:31" x14ac:dyDescent="0.25">
      <c r="A256" t="s">
        <v>5470</v>
      </c>
      <c r="B256" s="5">
        <v>0.5</v>
      </c>
      <c r="C256" s="5">
        <v>0.25</v>
      </c>
      <c r="D256" s="5">
        <v>1</v>
      </c>
      <c r="E256" s="5">
        <v>1</v>
      </c>
      <c r="F256" s="5">
        <v>0.75</v>
      </c>
      <c r="G256" s="5">
        <v>0.25</v>
      </c>
      <c r="H256" s="5">
        <v>1</v>
      </c>
      <c r="I256" s="5">
        <v>0.75</v>
      </c>
      <c r="J256" s="5">
        <v>0.83333333333333304</v>
      </c>
      <c r="K256" s="5">
        <v>0.75</v>
      </c>
      <c r="L256" s="5">
        <v>1</v>
      </c>
      <c r="M256" s="5">
        <v>1</v>
      </c>
      <c r="O256" s="5">
        <v>0.25</v>
      </c>
      <c r="P256" s="5">
        <v>0</v>
      </c>
      <c r="Q256" s="5">
        <v>0.25</v>
      </c>
      <c r="R256" s="5">
        <v>1</v>
      </c>
      <c r="S256" s="5">
        <v>0.75</v>
      </c>
      <c r="T256" s="5">
        <v>0.5</v>
      </c>
      <c r="U256" s="5">
        <v>0.75</v>
      </c>
      <c r="V256" s="5">
        <v>0.5</v>
      </c>
      <c r="W256" s="5">
        <v>0.5</v>
      </c>
      <c r="X256" s="5">
        <v>0.16666666666666699</v>
      </c>
      <c r="Y256" s="5">
        <v>0.75</v>
      </c>
      <c r="Z256" s="5">
        <v>0.75</v>
      </c>
      <c r="AA256" t="s">
        <v>1887</v>
      </c>
      <c r="AB256" t="s">
        <v>2721</v>
      </c>
      <c r="AC256" t="s">
        <v>2721</v>
      </c>
      <c r="AD256" s="5">
        <v>-0.850779731138401</v>
      </c>
      <c r="AE256" t="str">
        <f t="shared" si="3"/>
        <v>YES</v>
      </c>
    </row>
    <row r="257" spans="1:31" x14ac:dyDescent="0.25">
      <c r="A257" t="s">
        <v>5471</v>
      </c>
      <c r="B257" s="5">
        <v>1</v>
      </c>
      <c r="C257" s="5">
        <v>1</v>
      </c>
      <c r="D257" s="5">
        <v>0.25</v>
      </c>
      <c r="E257" s="5">
        <v>0</v>
      </c>
      <c r="F257" s="5">
        <v>1</v>
      </c>
      <c r="G257" s="5">
        <v>1</v>
      </c>
      <c r="H257" s="5">
        <v>0</v>
      </c>
      <c r="I257" s="5">
        <v>0</v>
      </c>
      <c r="J257" s="5">
        <v>0.58333333333333304</v>
      </c>
      <c r="K257" s="5">
        <v>0.58333333333333304</v>
      </c>
      <c r="L257" s="5">
        <v>0.25</v>
      </c>
      <c r="M257" s="5">
        <v>0</v>
      </c>
      <c r="O257" s="5">
        <v>1</v>
      </c>
      <c r="P257" s="5">
        <v>1</v>
      </c>
      <c r="Q257" s="5">
        <v>0</v>
      </c>
      <c r="R257" s="5">
        <v>0</v>
      </c>
      <c r="S257" s="5">
        <v>1</v>
      </c>
      <c r="T257" s="5">
        <v>1</v>
      </c>
      <c r="U257" s="5">
        <v>0</v>
      </c>
      <c r="V257" s="5">
        <v>0</v>
      </c>
      <c r="W257" s="5">
        <v>0.58333333333333304</v>
      </c>
      <c r="X257" s="5">
        <v>0.41666666666666702</v>
      </c>
      <c r="Y257" s="5">
        <v>0</v>
      </c>
      <c r="Z257" s="5">
        <v>0</v>
      </c>
      <c r="AA257" t="s">
        <v>1887</v>
      </c>
      <c r="AB257" t="s">
        <v>6</v>
      </c>
      <c r="AC257" t="s">
        <v>6</v>
      </c>
      <c r="AD257" s="5">
        <v>-1.2372335054215799</v>
      </c>
      <c r="AE257" t="str">
        <f t="shared" si="3"/>
        <v>YES</v>
      </c>
    </row>
    <row r="258" spans="1:31" x14ac:dyDescent="0.25">
      <c r="A258" t="s">
        <v>5472</v>
      </c>
      <c r="B258" s="5">
        <v>1</v>
      </c>
      <c r="C258" s="5">
        <v>1</v>
      </c>
      <c r="D258" s="5">
        <v>1</v>
      </c>
      <c r="E258" s="5">
        <v>1</v>
      </c>
      <c r="F258" s="5">
        <v>1</v>
      </c>
      <c r="G258" s="5">
        <v>1</v>
      </c>
      <c r="H258" s="5">
        <v>1</v>
      </c>
      <c r="I258" s="5">
        <v>1</v>
      </c>
      <c r="J258" s="5">
        <v>0.91666666666666696</v>
      </c>
      <c r="K258" s="5">
        <v>0.58333333333333304</v>
      </c>
      <c r="L258" s="5">
        <v>0.75</v>
      </c>
      <c r="M258" s="5">
        <v>0.25</v>
      </c>
      <c r="O258" s="5">
        <v>0.75</v>
      </c>
      <c r="P258" s="5">
        <v>1</v>
      </c>
      <c r="Q258" s="5">
        <v>1</v>
      </c>
      <c r="R258" s="5">
        <v>1</v>
      </c>
      <c r="S258" s="5">
        <v>1</v>
      </c>
      <c r="T258" s="5">
        <v>0.75</v>
      </c>
      <c r="U258" s="5">
        <v>1</v>
      </c>
      <c r="V258" s="5">
        <v>0.5</v>
      </c>
      <c r="W258" s="5">
        <v>0.58333333333333304</v>
      </c>
      <c r="X258" s="5">
        <v>0.5</v>
      </c>
      <c r="Y258" s="5">
        <v>1</v>
      </c>
      <c r="Z258" s="5">
        <v>0.5</v>
      </c>
      <c r="AA258" t="s">
        <v>1887</v>
      </c>
      <c r="AB258" t="s">
        <v>29</v>
      </c>
      <c r="AC258" t="s">
        <v>6182</v>
      </c>
      <c r="AD258" s="5">
        <v>-0.55319223332833001</v>
      </c>
      <c r="AE258" t="str">
        <f t="shared" ref="AE258:AE321" si="4">IF(AD258&lt;3,"YES", "NO")</f>
        <v>YES</v>
      </c>
    </row>
    <row r="259" spans="1:31" x14ac:dyDescent="0.25">
      <c r="A259" t="s">
        <v>5473</v>
      </c>
      <c r="B259" s="5">
        <v>0.25</v>
      </c>
      <c r="C259" s="5">
        <v>0.5</v>
      </c>
      <c r="D259" s="5">
        <v>0</v>
      </c>
      <c r="E259" s="5">
        <v>0</v>
      </c>
      <c r="F259" s="5">
        <v>0.25</v>
      </c>
      <c r="G259" s="5">
        <v>0.5</v>
      </c>
      <c r="H259" s="5">
        <v>0</v>
      </c>
      <c r="I259" s="5">
        <v>0</v>
      </c>
      <c r="J259" s="5">
        <v>0</v>
      </c>
      <c r="K259" s="5">
        <v>0</v>
      </c>
      <c r="L259" s="5">
        <v>0</v>
      </c>
      <c r="M259" s="5">
        <v>0</v>
      </c>
      <c r="O259" s="5">
        <v>0</v>
      </c>
      <c r="P259" s="5">
        <v>0</v>
      </c>
      <c r="Q259" s="5">
        <v>0</v>
      </c>
      <c r="R259" s="5">
        <v>0</v>
      </c>
      <c r="S259" s="5">
        <v>0.25</v>
      </c>
      <c r="T259" s="5">
        <v>0.5</v>
      </c>
      <c r="U259" s="5">
        <v>0</v>
      </c>
      <c r="V259" s="5">
        <v>0</v>
      </c>
      <c r="W259" s="5">
        <v>8.3333333333333301E-2</v>
      </c>
      <c r="X259" s="5">
        <v>8.3333333333333301E-2</v>
      </c>
      <c r="Y259" s="5">
        <v>0.25</v>
      </c>
      <c r="Z259" s="5">
        <v>0</v>
      </c>
      <c r="AA259" t="s">
        <v>2720</v>
      </c>
      <c r="AB259" t="s">
        <v>6</v>
      </c>
      <c r="AC259" t="s">
        <v>2721</v>
      </c>
      <c r="AD259" s="5">
        <v>-2.4002003806294199</v>
      </c>
      <c r="AE259" t="str">
        <f t="shared" si="4"/>
        <v>YES</v>
      </c>
    </row>
    <row r="260" spans="1:31" x14ac:dyDescent="0.25">
      <c r="A260" t="s">
        <v>5474</v>
      </c>
      <c r="B260" s="5">
        <v>1</v>
      </c>
      <c r="C260" s="5">
        <v>0.75</v>
      </c>
      <c r="D260" s="5">
        <v>0.5</v>
      </c>
      <c r="E260" s="5">
        <v>0.5</v>
      </c>
      <c r="F260" s="5">
        <v>0.5</v>
      </c>
      <c r="G260" s="5">
        <v>0.5</v>
      </c>
      <c r="H260" s="5">
        <v>1</v>
      </c>
      <c r="I260" s="5">
        <v>0.25</v>
      </c>
      <c r="J260" s="5">
        <v>0.58333333333333304</v>
      </c>
      <c r="K260" s="5">
        <v>0.58333333333333304</v>
      </c>
      <c r="L260" s="5">
        <v>0.5</v>
      </c>
      <c r="M260" s="5">
        <v>0</v>
      </c>
      <c r="O260" s="5">
        <v>0.75</v>
      </c>
      <c r="P260" s="5">
        <v>0.25</v>
      </c>
      <c r="Q260" s="5">
        <v>0.5</v>
      </c>
      <c r="R260" s="5">
        <v>0.25</v>
      </c>
      <c r="S260" s="5">
        <v>0.5</v>
      </c>
      <c r="T260" s="5">
        <v>0.5</v>
      </c>
      <c r="U260" s="5">
        <v>1</v>
      </c>
      <c r="V260" s="5">
        <v>0.25</v>
      </c>
      <c r="W260" s="5">
        <v>0.5</v>
      </c>
      <c r="X260" s="5">
        <v>0.41666666666666702</v>
      </c>
      <c r="Y260" s="5">
        <v>1</v>
      </c>
      <c r="Z260" s="5">
        <v>0</v>
      </c>
      <c r="AA260" t="s">
        <v>1887</v>
      </c>
      <c r="AB260" t="s">
        <v>2721</v>
      </c>
      <c r="AC260" t="s">
        <v>2721</v>
      </c>
      <c r="AD260" s="5">
        <v>-0.86312799529602902</v>
      </c>
      <c r="AE260" t="str">
        <f t="shared" si="4"/>
        <v>YES</v>
      </c>
    </row>
    <row r="261" spans="1:31" x14ac:dyDescent="0.25">
      <c r="A261" t="s">
        <v>5475</v>
      </c>
      <c r="B261" s="5">
        <v>0.5</v>
      </c>
      <c r="C261" s="5">
        <v>0.5</v>
      </c>
      <c r="D261" s="5">
        <v>0</v>
      </c>
      <c r="E261" s="5">
        <v>0</v>
      </c>
      <c r="F261" s="5">
        <v>1</v>
      </c>
      <c r="G261" s="5">
        <v>1</v>
      </c>
      <c r="H261" s="5">
        <v>0</v>
      </c>
      <c r="I261" s="5">
        <v>0</v>
      </c>
      <c r="J261" s="5">
        <v>0</v>
      </c>
      <c r="K261" s="5">
        <v>8.3333333333333301E-2</v>
      </c>
      <c r="L261" s="5">
        <v>0.75</v>
      </c>
      <c r="M261" s="5">
        <v>1</v>
      </c>
      <c r="O261" s="5">
        <v>0.5</v>
      </c>
      <c r="P261" s="5">
        <v>0.25</v>
      </c>
      <c r="Q261" s="5">
        <v>0</v>
      </c>
      <c r="R261" s="5">
        <v>0</v>
      </c>
      <c r="S261" s="5">
        <v>1</v>
      </c>
      <c r="T261" s="5">
        <v>0.5</v>
      </c>
      <c r="U261" s="5">
        <v>0</v>
      </c>
      <c r="V261" s="5">
        <v>0</v>
      </c>
      <c r="W261" s="5">
        <v>8.3333333333333301E-2</v>
      </c>
      <c r="X261" s="5">
        <v>8.3333333333333301E-2</v>
      </c>
      <c r="Y261" s="5">
        <v>0</v>
      </c>
      <c r="Z261" s="5">
        <v>0</v>
      </c>
      <c r="AA261" t="s">
        <v>2720</v>
      </c>
      <c r="AB261" t="s">
        <v>22</v>
      </c>
      <c r="AC261" t="s">
        <v>2721</v>
      </c>
      <c r="AD261" s="5">
        <v>-2.4170634138844198</v>
      </c>
      <c r="AE261" t="str">
        <f t="shared" si="4"/>
        <v>YES</v>
      </c>
    </row>
    <row r="262" spans="1:31" x14ac:dyDescent="0.25">
      <c r="A262" t="s">
        <v>5476</v>
      </c>
      <c r="B262" s="5">
        <v>0.75</v>
      </c>
      <c r="C262" s="5">
        <v>0.75</v>
      </c>
      <c r="D262" s="5">
        <v>1</v>
      </c>
      <c r="E262" s="5">
        <v>1</v>
      </c>
      <c r="F262" s="5">
        <v>1</v>
      </c>
      <c r="G262" s="5">
        <v>1</v>
      </c>
      <c r="H262" s="5">
        <v>1</v>
      </c>
      <c r="I262" s="5">
        <v>1</v>
      </c>
      <c r="J262" s="5">
        <v>0.91666666666666696</v>
      </c>
      <c r="K262" s="5">
        <v>0.91666666666666696</v>
      </c>
      <c r="L262" s="5">
        <v>1</v>
      </c>
      <c r="M262" s="5">
        <v>1</v>
      </c>
      <c r="O262" s="5">
        <v>0.25</v>
      </c>
      <c r="P262" s="5">
        <v>0.75</v>
      </c>
      <c r="Q262" s="5">
        <v>1</v>
      </c>
      <c r="R262" s="5">
        <v>1</v>
      </c>
      <c r="S262" s="5">
        <v>1</v>
      </c>
      <c r="T262" s="5">
        <v>1</v>
      </c>
      <c r="U262" s="5">
        <v>1</v>
      </c>
      <c r="V262" s="5">
        <v>1</v>
      </c>
      <c r="W262" s="5">
        <v>0.66666666666666696</v>
      </c>
      <c r="X262" s="5">
        <v>0.75</v>
      </c>
      <c r="Y262" s="5">
        <v>1</v>
      </c>
      <c r="Z262" s="5">
        <v>1</v>
      </c>
      <c r="AA262" t="s">
        <v>1887</v>
      </c>
      <c r="AB262" t="s">
        <v>29</v>
      </c>
      <c r="AC262" t="s">
        <v>6182</v>
      </c>
      <c r="AD262" s="5">
        <v>-0.89203409060323802</v>
      </c>
      <c r="AE262" t="str">
        <f t="shared" si="4"/>
        <v>YES</v>
      </c>
    </row>
    <row r="263" spans="1:31" x14ac:dyDescent="0.25">
      <c r="A263" t="s">
        <v>5477</v>
      </c>
      <c r="B263" s="5">
        <v>0.25</v>
      </c>
      <c r="C263" s="5">
        <v>0.25</v>
      </c>
      <c r="D263" s="5">
        <v>0</v>
      </c>
      <c r="E263" s="5">
        <v>0</v>
      </c>
      <c r="F263" s="5">
        <v>0.5</v>
      </c>
      <c r="G263" s="5">
        <v>0.25</v>
      </c>
      <c r="H263" s="5">
        <v>0.5</v>
      </c>
      <c r="I263" s="5">
        <v>0</v>
      </c>
      <c r="J263" s="5">
        <v>0.5</v>
      </c>
      <c r="K263" s="5">
        <v>0.41666666666666702</v>
      </c>
      <c r="L263" s="5">
        <v>1</v>
      </c>
      <c r="M263" s="5">
        <v>1</v>
      </c>
      <c r="O263" s="5">
        <v>0.25</v>
      </c>
      <c r="P263" s="5">
        <v>0</v>
      </c>
      <c r="Q263" s="5">
        <v>0</v>
      </c>
      <c r="R263" s="5">
        <v>0</v>
      </c>
      <c r="S263" s="5">
        <v>0.25</v>
      </c>
      <c r="T263" s="5">
        <v>0.25</v>
      </c>
      <c r="U263" s="5">
        <v>0.75</v>
      </c>
      <c r="V263" s="5">
        <v>0.5</v>
      </c>
      <c r="W263" s="5">
        <v>0.16666666666666699</v>
      </c>
      <c r="X263" s="5">
        <v>0.25</v>
      </c>
      <c r="Y263" s="5">
        <v>1</v>
      </c>
      <c r="Z263" s="5">
        <v>0.75</v>
      </c>
      <c r="AA263" t="s">
        <v>1887</v>
      </c>
      <c r="AB263" t="s">
        <v>36</v>
      </c>
      <c r="AC263" t="s">
        <v>2721</v>
      </c>
      <c r="AD263" s="5">
        <v>-1.0597691299156999</v>
      </c>
      <c r="AE263" t="str">
        <f t="shared" si="4"/>
        <v>YES</v>
      </c>
    </row>
    <row r="264" spans="1:31" x14ac:dyDescent="0.25">
      <c r="A264" t="s">
        <v>5478</v>
      </c>
      <c r="B264" s="5">
        <v>0</v>
      </c>
      <c r="C264" s="5">
        <v>0.25</v>
      </c>
      <c r="D264" s="5">
        <v>0</v>
      </c>
      <c r="E264" s="5">
        <v>0</v>
      </c>
      <c r="F264" s="5">
        <v>0</v>
      </c>
      <c r="G264" s="5">
        <v>0</v>
      </c>
      <c r="H264" s="5">
        <v>0.25</v>
      </c>
      <c r="I264" s="5">
        <v>0</v>
      </c>
      <c r="J264" s="5">
        <v>0</v>
      </c>
      <c r="K264" s="5">
        <v>8.3333333333333301E-2</v>
      </c>
      <c r="L264" s="5">
        <v>0.5</v>
      </c>
      <c r="M264" s="5">
        <v>0.25</v>
      </c>
      <c r="O264" s="5">
        <v>0</v>
      </c>
      <c r="P264" s="5">
        <v>0</v>
      </c>
      <c r="Q264" s="5">
        <v>0.25</v>
      </c>
      <c r="R264" s="5">
        <v>0</v>
      </c>
      <c r="S264" s="5">
        <v>0.25</v>
      </c>
      <c r="T264" s="5">
        <v>0</v>
      </c>
      <c r="U264" s="5">
        <v>0</v>
      </c>
      <c r="V264" s="5">
        <v>0.25</v>
      </c>
      <c r="W264" s="5">
        <v>0</v>
      </c>
      <c r="X264" s="5">
        <v>0</v>
      </c>
      <c r="Y264" s="5">
        <v>0.25</v>
      </c>
      <c r="Z264" s="5">
        <v>0.75</v>
      </c>
      <c r="AA264" t="s">
        <v>1887</v>
      </c>
      <c r="AB264" t="s">
        <v>2721</v>
      </c>
      <c r="AC264" t="s">
        <v>2721</v>
      </c>
      <c r="AD264" s="5">
        <v>1.3008163361262099</v>
      </c>
      <c r="AE264" t="str">
        <f t="shared" si="4"/>
        <v>YES</v>
      </c>
    </row>
    <row r="265" spans="1:31" x14ac:dyDescent="0.25">
      <c r="A265" t="s">
        <v>5479</v>
      </c>
      <c r="B265" s="5">
        <v>0.25</v>
      </c>
      <c r="C265" s="5">
        <v>0.5</v>
      </c>
      <c r="D265" s="5">
        <v>0.25</v>
      </c>
      <c r="E265" s="5">
        <v>0</v>
      </c>
      <c r="F265" s="5">
        <v>0.5</v>
      </c>
      <c r="G265" s="5">
        <v>0.5</v>
      </c>
      <c r="H265" s="5">
        <v>0</v>
      </c>
      <c r="I265" s="5">
        <v>0</v>
      </c>
      <c r="J265" s="5">
        <v>0</v>
      </c>
      <c r="K265" s="5">
        <v>0</v>
      </c>
      <c r="L265" s="5">
        <v>0.5</v>
      </c>
      <c r="M265" s="5">
        <v>0.5</v>
      </c>
      <c r="O265" s="5">
        <v>0</v>
      </c>
      <c r="P265" s="5">
        <v>0</v>
      </c>
      <c r="Q265" s="5">
        <v>0</v>
      </c>
      <c r="R265" s="5">
        <v>0</v>
      </c>
      <c r="S265" s="5">
        <v>0.25</v>
      </c>
      <c r="T265" s="5">
        <v>0.5</v>
      </c>
      <c r="U265" s="5">
        <v>0</v>
      </c>
      <c r="V265" s="5">
        <v>0</v>
      </c>
      <c r="W265" s="5">
        <v>0.16666666666666699</v>
      </c>
      <c r="X265" s="5">
        <v>8.3333333333333301E-2</v>
      </c>
      <c r="Y265" s="5">
        <v>0.75</v>
      </c>
      <c r="Z265" s="5">
        <v>1</v>
      </c>
      <c r="AA265" t="s">
        <v>1887</v>
      </c>
      <c r="AB265" t="s">
        <v>6</v>
      </c>
      <c r="AC265" t="s">
        <v>6</v>
      </c>
      <c r="AD265" s="5">
        <v>-0.72432703473099502</v>
      </c>
      <c r="AE265" t="str">
        <f t="shared" si="4"/>
        <v>YES</v>
      </c>
    </row>
    <row r="266" spans="1:31" x14ac:dyDescent="0.25">
      <c r="A266" t="s">
        <v>5480</v>
      </c>
      <c r="B266" s="5">
        <v>0.25</v>
      </c>
      <c r="C266" s="5">
        <v>0.25</v>
      </c>
      <c r="D266" s="5">
        <v>0.75</v>
      </c>
      <c r="E266" s="5">
        <v>0.5</v>
      </c>
      <c r="F266" s="5">
        <v>0.5</v>
      </c>
      <c r="G266" s="5">
        <v>0.25</v>
      </c>
      <c r="H266" s="5">
        <v>1</v>
      </c>
      <c r="I266" s="5">
        <v>0.25</v>
      </c>
      <c r="J266" s="5">
        <v>0.41666666666666702</v>
      </c>
      <c r="K266" s="5">
        <v>0.41666666666666702</v>
      </c>
      <c r="L266" s="5">
        <v>1</v>
      </c>
      <c r="M266" s="5">
        <v>1</v>
      </c>
      <c r="O266" s="5">
        <v>0.25</v>
      </c>
      <c r="P266" s="5">
        <v>0</v>
      </c>
      <c r="Q266" s="5">
        <v>0.5</v>
      </c>
      <c r="R266" s="5">
        <v>0.75</v>
      </c>
      <c r="S266" s="5">
        <v>0.25</v>
      </c>
      <c r="T266" s="5">
        <v>0.25</v>
      </c>
      <c r="U266" s="5">
        <v>1</v>
      </c>
      <c r="V266" s="5">
        <v>0.5</v>
      </c>
      <c r="W266" s="5">
        <v>0.25</v>
      </c>
      <c r="X266" s="5">
        <v>0.33333333333333298</v>
      </c>
      <c r="Y266" s="5">
        <v>0.75</v>
      </c>
      <c r="Z266" s="5">
        <v>0.5</v>
      </c>
      <c r="AA266" t="s">
        <v>1887</v>
      </c>
      <c r="AB266" t="s">
        <v>6</v>
      </c>
      <c r="AC266" t="s">
        <v>6</v>
      </c>
      <c r="AD266" s="5">
        <v>-0.53203463131452899</v>
      </c>
      <c r="AE266" t="str">
        <f t="shared" si="4"/>
        <v>YES</v>
      </c>
    </row>
    <row r="267" spans="1:31" x14ac:dyDescent="0.25">
      <c r="A267" t="s">
        <v>5481</v>
      </c>
      <c r="B267" s="5">
        <v>0.25</v>
      </c>
      <c r="C267" s="5">
        <v>0.25</v>
      </c>
      <c r="D267" s="5">
        <v>0</v>
      </c>
      <c r="E267" s="5">
        <v>0.25</v>
      </c>
      <c r="F267" s="5">
        <v>0.25</v>
      </c>
      <c r="G267" s="5">
        <v>0</v>
      </c>
      <c r="H267" s="5">
        <v>0.25</v>
      </c>
      <c r="I267" s="5">
        <v>0</v>
      </c>
      <c r="J267" s="5">
        <v>0</v>
      </c>
      <c r="K267" s="5">
        <v>0</v>
      </c>
      <c r="L267" s="5">
        <v>0.25</v>
      </c>
      <c r="M267" s="5">
        <v>0.5</v>
      </c>
      <c r="O267" s="5">
        <v>0</v>
      </c>
      <c r="P267" s="5">
        <v>0.25</v>
      </c>
      <c r="Q267" s="5">
        <v>0.25</v>
      </c>
      <c r="R267" s="5">
        <v>0</v>
      </c>
      <c r="S267" s="5">
        <v>0.25</v>
      </c>
      <c r="T267" s="5">
        <v>0</v>
      </c>
      <c r="U267" s="5">
        <v>0</v>
      </c>
      <c r="V267" s="5">
        <v>0</v>
      </c>
      <c r="W267" s="5">
        <v>0</v>
      </c>
      <c r="X267" s="5">
        <v>0</v>
      </c>
      <c r="Y267" s="5">
        <v>0</v>
      </c>
      <c r="Z267" s="5">
        <v>0.25</v>
      </c>
      <c r="AA267" t="s">
        <v>1887</v>
      </c>
      <c r="AB267" t="s">
        <v>6</v>
      </c>
      <c r="AC267" t="s">
        <v>6</v>
      </c>
      <c r="AD267" s="5">
        <v>0.22312249331161699</v>
      </c>
      <c r="AE267" t="str">
        <f t="shared" si="4"/>
        <v>YES</v>
      </c>
    </row>
    <row r="268" spans="1:31" x14ac:dyDescent="0.25">
      <c r="A268" t="s">
        <v>5482</v>
      </c>
      <c r="B268" s="5">
        <v>0</v>
      </c>
      <c r="C268" s="5">
        <v>0</v>
      </c>
      <c r="D268" s="5">
        <v>0</v>
      </c>
      <c r="E268" s="5">
        <v>0</v>
      </c>
      <c r="F268" s="5">
        <v>0</v>
      </c>
      <c r="G268" s="5">
        <v>0</v>
      </c>
      <c r="H268" s="5">
        <v>0</v>
      </c>
      <c r="I268" s="5">
        <v>0</v>
      </c>
      <c r="J268" s="5">
        <v>0</v>
      </c>
      <c r="K268" s="5">
        <v>8.3333333333333301E-2</v>
      </c>
      <c r="L268" s="5">
        <v>0.75</v>
      </c>
      <c r="M268" s="5">
        <v>0.75</v>
      </c>
      <c r="O268" s="5">
        <v>0</v>
      </c>
      <c r="P268" s="5">
        <v>0</v>
      </c>
      <c r="Q268" s="5">
        <v>0</v>
      </c>
      <c r="R268" s="5">
        <v>0</v>
      </c>
      <c r="S268" s="5">
        <v>0</v>
      </c>
      <c r="T268" s="5">
        <v>0</v>
      </c>
      <c r="U268" s="5">
        <v>0</v>
      </c>
      <c r="V268" s="5">
        <v>0</v>
      </c>
      <c r="W268" s="5">
        <v>0</v>
      </c>
      <c r="X268" s="5">
        <v>8.3333333333333301E-2</v>
      </c>
      <c r="Y268" s="5">
        <v>0</v>
      </c>
      <c r="Z268" s="5">
        <v>0</v>
      </c>
      <c r="AA268" t="s">
        <v>1887</v>
      </c>
      <c r="AB268" t="s">
        <v>2721</v>
      </c>
      <c r="AC268" t="s">
        <v>2721</v>
      </c>
      <c r="AD268" s="5">
        <v>-0.57264882701719699</v>
      </c>
      <c r="AE268" t="str">
        <f t="shared" si="4"/>
        <v>YES</v>
      </c>
    </row>
    <row r="269" spans="1:31" x14ac:dyDescent="0.25">
      <c r="A269" t="s">
        <v>5483</v>
      </c>
      <c r="B269" s="5">
        <v>0</v>
      </c>
      <c r="C269" s="5">
        <v>0</v>
      </c>
      <c r="D269" s="5">
        <v>0</v>
      </c>
      <c r="E269" s="5">
        <v>0</v>
      </c>
      <c r="F269" s="5">
        <v>0</v>
      </c>
      <c r="G269" s="5">
        <v>0</v>
      </c>
      <c r="H269" s="5">
        <v>0</v>
      </c>
      <c r="I269" s="5">
        <v>0</v>
      </c>
      <c r="J269" s="5">
        <v>0</v>
      </c>
      <c r="K269" s="5">
        <v>0</v>
      </c>
      <c r="L269" s="5">
        <v>0.5</v>
      </c>
      <c r="M269" s="5">
        <v>0.25</v>
      </c>
      <c r="O269" s="5">
        <v>0</v>
      </c>
      <c r="P269" s="5">
        <v>0</v>
      </c>
      <c r="Q269" s="5">
        <v>0</v>
      </c>
      <c r="R269" s="5">
        <v>0</v>
      </c>
      <c r="S269" s="5">
        <v>0</v>
      </c>
      <c r="T269" s="5">
        <v>0</v>
      </c>
      <c r="U269" s="5">
        <v>0</v>
      </c>
      <c r="V269" s="5">
        <v>0</v>
      </c>
      <c r="W269" s="5">
        <v>0</v>
      </c>
      <c r="X269" s="5">
        <v>0</v>
      </c>
      <c r="Y269" s="5">
        <v>0</v>
      </c>
      <c r="Z269" s="5">
        <v>0</v>
      </c>
      <c r="AA269" t="s">
        <v>1887</v>
      </c>
      <c r="AB269" t="s">
        <v>22</v>
      </c>
      <c r="AC269" t="s">
        <v>6</v>
      </c>
      <c r="AD269" s="5">
        <v>-5.6986077727546401E-2</v>
      </c>
      <c r="AE269" t="str">
        <f t="shared" si="4"/>
        <v>YES</v>
      </c>
    </row>
    <row r="270" spans="1:31" x14ac:dyDescent="0.25">
      <c r="A270" t="s">
        <v>5484</v>
      </c>
      <c r="B270" s="5">
        <v>0</v>
      </c>
      <c r="C270" s="5">
        <v>0</v>
      </c>
      <c r="D270" s="5">
        <v>0.25</v>
      </c>
      <c r="E270" s="5">
        <v>0.25</v>
      </c>
      <c r="F270" s="5">
        <v>0</v>
      </c>
      <c r="G270" s="5">
        <v>0</v>
      </c>
      <c r="H270" s="5">
        <v>0.5</v>
      </c>
      <c r="I270" s="5">
        <v>0</v>
      </c>
      <c r="J270" s="5">
        <v>0</v>
      </c>
      <c r="K270" s="5">
        <v>0</v>
      </c>
      <c r="L270" s="5">
        <v>1</v>
      </c>
      <c r="M270" s="5">
        <v>0.75</v>
      </c>
      <c r="O270" s="5">
        <v>0</v>
      </c>
      <c r="P270" s="5">
        <v>0</v>
      </c>
      <c r="Q270" s="5">
        <v>0</v>
      </c>
      <c r="R270" s="5">
        <v>0</v>
      </c>
      <c r="S270" s="5">
        <v>0</v>
      </c>
      <c r="T270" s="5">
        <v>0</v>
      </c>
      <c r="U270" s="5">
        <v>0</v>
      </c>
      <c r="V270" s="5">
        <v>0</v>
      </c>
      <c r="W270" s="5">
        <v>0</v>
      </c>
      <c r="X270" s="5">
        <v>0</v>
      </c>
      <c r="Y270" s="5">
        <v>0</v>
      </c>
      <c r="Z270" s="5">
        <v>0</v>
      </c>
      <c r="AA270" t="s">
        <v>1887</v>
      </c>
      <c r="AB270" t="s">
        <v>6</v>
      </c>
      <c r="AC270" t="s">
        <v>6</v>
      </c>
      <c r="AD270" s="5">
        <v>-8.9722390422825399E-2</v>
      </c>
      <c r="AE270" t="str">
        <f t="shared" si="4"/>
        <v>YES</v>
      </c>
    </row>
    <row r="271" spans="1:31" x14ac:dyDescent="0.25">
      <c r="A271" t="s">
        <v>5485</v>
      </c>
      <c r="B271" s="5">
        <v>0</v>
      </c>
      <c r="C271" s="5">
        <v>0</v>
      </c>
      <c r="D271" s="5">
        <v>0.5</v>
      </c>
      <c r="E271" s="5">
        <v>0.5</v>
      </c>
      <c r="F271" s="5">
        <v>0</v>
      </c>
      <c r="G271" s="5">
        <v>0</v>
      </c>
      <c r="H271" s="5">
        <v>0.25</v>
      </c>
      <c r="I271" s="5">
        <v>0.5</v>
      </c>
      <c r="J271" s="5">
        <v>0</v>
      </c>
      <c r="K271" s="5">
        <v>0</v>
      </c>
      <c r="L271" s="5">
        <v>0.25</v>
      </c>
      <c r="M271" s="5">
        <v>0.25</v>
      </c>
      <c r="O271" s="5">
        <v>0</v>
      </c>
      <c r="P271" s="5">
        <v>0</v>
      </c>
      <c r="Q271" s="5">
        <v>0.5</v>
      </c>
      <c r="R271" s="5">
        <v>0.25</v>
      </c>
      <c r="S271" s="5">
        <v>0</v>
      </c>
      <c r="T271" s="5">
        <v>0</v>
      </c>
      <c r="U271" s="5">
        <v>0.25</v>
      </c>
      <c r="V271" s="5">
        <v>0.5</v>
      </c>
      <c r="W271" s="5">
        <v>0</v>
      </c>
      <c r="X271" s="5">
        <v>8.3333333333333301E-2</v>
      </c>
      <c r="Y271" s="5">
        <v>0.5</v>
      </c>
      <c r="Z271" s="5">
        <v>0.5</v>
      </c>
      <c r="AA271" t="s">
        <v>1887</v>
      </c>
      <c r="AB271" t="s">
        <v>2721</v>
      </c>
      <c r="AC271" t="s">
        <v>2721</v>
      </c>
      <c r="AD271" s="5">
        <v>1.3146140273807101E-2</v>
      </c>
      <c r="AE271" t="str">
        <f t="shared" si="4"/>
        <v>YES</v>
      </c>
    </row>
    <row r="272" spans="1:31" x14ac:dyDescent="0.25">
      <c r="A272" t="s">
        <v>5486</v>
      </c>
      <c r="B272" s="5">
        <v>0.25</v>
      </c>
      <c r="C272" s="5">
        <v>0.25</v>
      </c>
      <c r="D272" s="5">
        <v>0</v>
      </c>
      <c r="E272" s="5">
        <v>1</v>
      </c>
      <c r="F272" s="5">
        <v>1</v>
      </c>
      <c r="G272" s="5">
        <v>1</v>
      </c>
      <c r="H272" s="5">
        <v>0.25</v>
      </c>
      <c r="I272" s="5">
        <v>0.75</v>
      </c>
      <c r="J272" s="5">
        <v>0.83333333333333304</v>
      </c>
      <c r="K272" s="5">
        <v>0.58333333333333304</v>
      </c>
      <c r="L272" s="5">
        <v>1</v>
      </c>
      <c r="M272" s="5">
        <v>1</v>
      </c>
      <c r="O272" s="5">
        <v>0.25</v>
      </c>
      <c r="P272" s="5">
        <v>0</v>
      </c>
      <c r="Q272" s="5">
        <v>0</v>
      </c>
      <c r="R272" s="5">
        <v>0.5</v>
      </c>
      <c r="S272" s="5">
        <v>1</v>
      </c>
      <c r="T272" s="5">
        <v>0.5</v>
      </c>
      <c r="U272" s="5">
        <v>0.25</v>
      </c>
      <c r="V272" s="5">
        <v>0.5</v>
      </c>
      <c r="W272" s="5">
        <v>0.33333333333333298</v>
      </c>
      <c r="X272" s="5">
        <v>8.3333333333333301E-2</v>
      </c>
      <c r="Y272" s="5">
        <v>0</v>
      </c>
      <c r="Z272" s="5">
        <v>0.5</v>
      </c>
      <c r="AA272" t="s">
        <v>1887</v>
      </c>
      <c r="AB272" t="s">
        <v>29</v>
      </c>
      <c r="AC272" t="s">
        <v>6182</v>
      </c>
      <c r="AD272" s="5">
        <v>-2.4072995351698001</v>
      </c>
      <c r="AE272" t="str">
        <f t="shared" si="4"/>
        <v>YES</v>
      </c>
    </row>
    <row r="273" spans="1:31" x14ac:dyDescent="0.25">
      <c r="A273" t="s">
        <v>5487</v>
      </c>
      <c r="B273" s="5">
        <v>0.25</v>
      </c>
      <c r="C273" s="5">
        <v>0.25</v>
      </c>
      <c r="D273" s="5">
        <v>0</v>
      </c>
      <c r="E273" s="5">
        <v>1</v>
      </c>
      <c r="F273" s="5">
        <v>1</v>
      </c>
      <c r="G273" s="5">
        <v>1</v>
      </c>
      <c r="H273" s="5">
        <v>0.25</v>
      </c>
      <c r="I273" s="5">
        <v>0.75</v>
      </c>
      <c r="J273" s="5">
        <v>0.83333333333333304</v>
      </c>
      <c r="K273" s="5">
        <v>0.58333333333333304</v>
      </c>
      <c r="L273" s="5">
        <v>1</v>
      </c>
      <c r="M273" s="5">
        <v>1</v>
      </c>
      <c r="O273" s="5">
        <v>0.25</v>
      </c>
      <c r="P273" s="5">
        <v>0</v>
      </c>
      <c r="Q273" s="5">
        <v>0</v>
      </c>
      <c r="R273" s="5">
        <v>0.5</v>
      </c>
      <c r="S273" s="5">
        <v>1</v>
      </c>
      <c r="T273" s="5">
        <v>0.5</v>
      </c>
      <c r="U273" s="5">
        <v>0.25</v>
      </c>
      <c r="V273" s="5">
        <v>0.5</v>
      </c>
      <c r="W273" s="5">
        <v>0.33333333333333298</v>
      </c>
      <c r="X273" s="5">
        <v>8.3333333333333301E-2</v>
      </c>
      <c r="Y273" s="5">
        <v>0</v>
      </c>
      <c r="Z273" s="5">
        <v>0.5</v>
      </c>
      <c r="AA273" t="s">
        <v>1887</v>
      </c>
      <c r="AB273" t="s">
        <v>2721</v>
      </c>
      <c r="AC273" t="s">
        <v>2721</v>
      </c>
      <c r="AD273" s="5">
        <v>-2.4072995351698001</v>
      </c>
      <c r="AE273" t="str">
        <f t="shared" si="4"/>
        <v>YES</v>
      </c>
    </row>
    <row r="274" spans="1:31" x14ac:dyDescent="0.25">
      <c r="A274" t="s">
        <v>5488</v>
      </c>
      <c r="B274" s="5">
        <v>0</v>
      </c>
      <c r="C274" s="5">
        <v>0</v>
      </c>
      <c r="D274" s="5">
        <v>0.25</v>
      </c>
      <c r="E274" s="5">
        <v>0.75</v>
      </c>
      <c r="F274" s="5">
        <v>0.25</v>
      </c>
      <c r="G274" s="5">
        <v>0</v>
      </c>
      <c r="H274" s="5">
        <v>0.25</v>
      </c>
      <c r="I274" s="5">
        <v>0.5</v>
      </c>
      <c r="J274" s="5">
        <v>1</v>
      </c>
      <c r="K274" s="5">
        <v>0.75</v>
      </c>
      <c r="L274" s="5">
        <v>1</v>
      </c>
      <c r="M274" s="5">
        <v>1</v>
      </c>
      <c r="O274" s="5">
        <v>0</v>
      </c>
      <c r="P274" s="5">
        <v>0</v>
      </c>
      <c r="Q274" s="5">
        <v>0</v>
      </c>
      <c r="R274" s="5">
        <v>0.5</v>
      </c>
      <c r="S274" s="5">
        <v>0</v>
      </c>
      <c r="T274" s="5">
        <v>0</v>
      </c>
      <c r="U274" s="5">
        <v>0.25</v>
      </c>
      <c r="V274" s="5">
        <v>0.5</v>
      </c>
      <c r="W274" s="5">
        <v>1</v>
      </c>
      <c r="X274" s="5">
        <v>0.41666666666666702</v>
      </c>
      <c r="Y274" s="5">
        <v>1</v>
      </c>
      <c r="Z274" s="5">
        <v>1</v>
      </c>
      <c r="AA274" t="s">
        <v>2720</v>
      </c>
      <c r="AB274" t="s">
        <v>36</v>
      </c>
      <c r="AC274" t="s">
        <v>2721</v>
      </c>
      <c r="AD274" s="5">
        <v>-2.3430920087519498</v>
      </c>
      <c r="AE274" t="str">
        <f t="shared" si="4"/>
        <v>YES</v>
      </c>
    </row>
    <row r="275" spans="1:31" x14ac:dyDescent="0.25">
      <c r="A275" t="s">
        <v>5489</v>
      </c>
      <c r="B275" s="5">
        <v>0</v>
      </c>
      <c r="C275" s="5">
        <v>0</v>
      </c>
      <c r="D275" s="5">
        <v>0.75</v>
      </c>
      <c r="E275" s="5">
        <v>0.75</v>
      </c>
      <c r="F275" s="5">
        <v>0</v>
      </c>
      <c r="G275" s="5">
        <v>0</v>
      </c>
      <c r="H275" s="5">
        <v>0.75</v>
      </c>
      <c r="I275" s="5">
        <v>0.75</v>
      </c>
      <c r="J275" s="5">
        <v>0.16666666666666699</v>
      </c>
      <c r="K275" s="5">
        <v>0.16666666666666699</v>
      </c>
      <c r="L275" s="5">
        <v>1</v>
      </c>
      <c r="M275" s="5">
        <v>0.75</v>
      </c>
      <c r="O275" s="5">
        <v>0</v>
      </c>
      <c r="P275" s="5">
        <v>0</v>
      </c>
      <c r="Q275" s="5">
        <v>0.25</v>
      </c>
      <c r="R275" s="5">
        <v>0.75</v>
      </c>
      <c r="S275" s="5">
        <v>0</v>
      </c>
      <c r="T275" s="5">
        <v>0</v>
      </c>
      <c r="U275" s="5">
        <v>0.5</v>
      </c>
      <c r="V275" s="5">
        <v>0.5</v>
      </c>
      <c r="W275" s="5">
        <v>0.16666666666666699</v>
      </c>
      <c r="X275" s="5">
        <v>0</v>
      </c>
      <c r="Y275" s="5">
        <v>0.5</v>
      </c>
      <c r="Z275" s="5">
        <v>1</v>
      </c>
      <c r="AA275" t="s">
        <v>1887</v>
      </c>
      <c r="AB275" t="s">
        <v>6</v>
      </c>
      <c r="AC275" t="s">
        <v>6</v>
      </c>
      <c r="AD275" s="5">
        <v>0.26103425315402701</v>
      </c>
      <c r="AE275" t="str">
        <f t="shared" si="4"/>
        <v>YES</v>
      </c>
    </row>
    <row r="276" spans="1:31" x14ac:dyDescent="0.25">
      <c r="A276" t="s">
        <v>5490</v>
      </c>
      <c r="B276" s="5">
        <v>0</v>
      </c>
      <c r="C276" s="5">
        <v>0</v>
      </c>
      <c r="D276" s="5">
        <v>0.75</v>
      </c>
      <c r="E276" s="5">
        <v>0.75</v>
      </c>
      <c r="F276" s="5">
        <v>0</v>
      </c>
      <c r="G276" s="5">
        <v>0</v>
      </c>
      <c r="H276" s="5">
        <v>1</v>
      </c>
      <c r="I276" s="5">
        <v>0.75</v>
      </c>
      <c r="J276" s="5">
        <v>0.16666666666666699</v>
      </c>
      <c r="K276" s="5">
        <v>0.25</v>
      </c>
      <c r="L276" s="5">
        <v>1</v>
      </c>
      <c r="M276" s="5">
        <v>0.5</v>
      </c>
      <c r="O276" s="5">
        <v>0</v>
      </c>
      <c r="P276" s="5">
        <v>0</v>
      </c>
      <c r="Q276" s="5">
        <v>0.75</v>
      </c>
      <c r="R276" s="5">
        <v>0.75</v>
      </c>
      <c r="S276" s="5">
        <v>0</v>
      </c>
      <c r="T276" s="5">
        <v>0</v>
      </c>
      <c r="U276" s="5">
        <v>0.75</v>
      </c>
      <c r="V276" s="5">
        <v>0.75</v>
      </c>
      <c r="W276" s="5">
        <v>0.25</v>
      </c>
      <c r="X276" s="5">
        <v>0</v>
      </c>
      <c r="Y276" s="5">
        <v>0.5</v>
      </c>
      <c r="Z276" s="5">
        <v>1</v>
      </c>
      <c r="AA276" t="s">
        <v>2720</v>
      </c>
      <c r="AB276" t="s">
        <v>6</v>
      </c>
      <c r="AC276" t="s">
        <v>2721</v>
      </c>
      <c r="AD276" s="5">
        <v>0.85108109757934902</v>
      </c>
      <c r="AE276" t="str">
        <f t="shared" si="4"/>
        <v>YES</v>
      </c>
    </row>
    <row r="277" spans="1:31" x14ac:dyDescent="0.25">
      <c r="A277" t="s">
        <v>5491</v>
      </c>
      <c r="B277" s="5">
        <v>0.5</v>
      </c>
      <c r="C277" s="5">
        <v>0.25</v>
      </c>
      <c r="D277" s="5">
        <v>0</v>
      </c>
      <c r="E277" s="5">
        <v>0.25</v>
      </c>
      <c r="F277" s="5">
        <v>0.75</v>
      </c>
      <c r="G277" s="5">
        <v>0.75</v>
      </c>
      <c r="H277" s="5">
        <v>0</v>
      </c>
      <c r="I277" s="5">
        <v>0.25</v>
      </c>
      <c r="J277" s="5">
        <v>8.3333333333333301E-2</v>
      </c>
      <c r="K277" s="5">
        <v>0</v>
      </c>
      <c r="L277" s="5">
        <v>0</v>
      </c>
      <c r="M277" s="5">
        <v>0.25</v>
      </c>
      <c r="O277" s="5">
        <v>0</v>
      </c>
      <c r="P277" s="5">
        <v>0.25</v>
      </c>
      <c r="Q277" s="5">
        <v>0</v>
      </c>
      <c r="R277" s="5">
        <v>0</v>
      </c>
      <c r="S277" s="5">
        <v>0.5</v>
      </c>
      <c r="T277" s="5">
        <v>0</v>
      </c>
      <c r="U277" s="5">
        <v>0</v>
      </c>
      <c r="V277" s="5">
        <v>0.25</v>
      </c>
      <c r="W277" s="5">
        <v>8.3333333333333301E-2</v>
      </c>
      <c r="X277" s="5">
        <v>0</v>
      </c>
      <c r="Y277" s="5">
        <v>0.25</v>
      </c>
      <c r="Z277" s="5">
        <v>0.25</v>
      </c>
      <c r="AA277" t="s">
        <v>1887</v>
      </c>
      <c r="AB277" t="s">
        <v>6</v>
      </c>
      <c r="AC277" t="s">
        <v>6</v>
      </c>
      <c r="AD277" s="5">
        <v>0.34746138413205702</v>
      </c>
      <c r="AE277" t="str">
        <f t="shared" si="4"/>
        <v>YES</v>
      </c>
    </row>
    <row r="278" spans="1:31" x14ac:dyDescent="0.25">
      <c r="A278" t="s">
        <v>5492</v>
      </c>
      <c r="B278" s="5">
        <v>0</v>
      </c>
      <c r="C278" s="5">
        <v>0</v>
      </c>
      <c r="D278" s="5">
        <v>0.25</v>
      </c>
      <c r="E278" s="5">
        <v>0</v>
      </c>
      <c r="F278" s="5">
        <v>0.25</v>
      </c>
      <c r="G278" s="5">
        <v>0</v>
      </c>
      <c r="H278" s="5">
        <v>0.25</v>
      </c>
      <c r="I278" s="5">
        <v>0</v>
      </c>
      <c r="J278" s="5">
        <v>0</v>
      </c>
      <c r="K278" s="5">
        <v>0</v>
      </c>
      <c r="L278" s="5">
        <v>1</v>
      </c>
      <c r="M278" s="5">
        <v>1</v>
      </c>
      <c r="O278" s="5">
        <v>0</v>
      </c>
      <c r="P278" s="5">
        <v>0.25</v>
      </c>
      <c r="Q278" s="5">
        <v>0</v>
      </c>
      <c r="R278" s="5">
        <v>0</v>
      </c>
      <c r="S278" s="5">
        <v>0</v>
      </c>
      <c r="T278" s="5">
        <v>0</v>
      </c>
      <c r="U278" s="5">
        <v>0.25</v>
      </c>
      <c r="V278" s="5">
        <v>0.5</v>
      </c>
      <c r="W278" s="5">
        <v>0.16666666666666699</v>
      </c>
      <c r="X278" s="5">
        <v>8.3333333333333301E-2</v>
      </c>
      <c r="Y278" s="5">
        <v>0.75</v>
      </c>
      <c r="Z278" s="5">
        <v>0.75</v>
      </c>
      <c r="AA278" t="s">
        <v>1887</v>
      </c>
      <c r="AB278" t="s">
        <v>22</v>
      </c>
      <c r="AC278" t="s">
        <v>6</v>
      </c>
      <c r="AD278" s="5">
        <v>-0.88428825506523301</v>
      </c>
      <c r="AE278" t="str">
        <f t="shared" si="4"/>
        <v>YES</v>
      </c>
    </row>
    <row r="279" spans="1:31" x14ac:dyDescent="0.25">
      <c r="A279" t="s">
        <v>5493</v>
      </c>
      <c r="B279" s="5">
        <v>0.75</v>
      </c>
      <c r="C279" s="5">
        <v>0.25</v>
      </c>
      <c r="D279" s="5">
        <v>0.25</v>
      </c>
      <c r="E279" s="5">
        <v>0.25</v>
      </c>
      <c r="F279" s="5">
        <v>0.75</v>
      </c>
      <c r="G279" s="5">
        <v>0.25</v>
      </c>
      <c r="H279" s="5">
        <v>0</v>
      </c>
      <c r="I279" s="5">
        <v>0</v>
      </c>
      <c r="J279" s="5">
        <v>8.3333333333333301E-2</v>
      </c>
      <c r="K279" s="5">
        <v>0.16666666666666699</v>
      </c>
      <c r="L279" s="5">
        <v>0.75</v>
      </c>
      <c r="M279" s="5">
        <v>0.5</v>
      </c>
      <c r="O279" s="5">
        <v>0.25</v>
      </c>
      <c r="P279" s="5">
        <v>0.25</v>
      </c>
      <c r="Q279" s="5">
        <v>0</v>
      </c>
      <c r="R279" s="5">
        <v>0.25</v>
      </c>
      <c r="S279" s="5">
        <v>0.75</v>
      </c>
      <c r="T279" s="5">
        <v>0.25</v>
      </c>
      <c r="U279" s="5">
        <v>0</v>
      </c>
      <c r="V279" s="5">
        <v>0.25</v>
      </c>
      <c r="W279" s="5">
        <v>0.16666666666666699</v>
      </c>
      <c r="X279" s="5">
        <v>0.16666666666666699</v>
      </c>
      <c r="Y279" s="5">
        <v>0.25</v>
      </c>
      <c r="Z279" s="5">
        <v>0.25</v>
      </c>
      <c r="AA279" t="s">
        <v>1887</v>
      </c>
      <c r="AB279" t="s">
        <v>6</v>
      </c>
      <c r="AC279" t="s">
        <v>6</v>
      </c>
      <c r="AD279" s="5">
        <v>-0.171205263211725</v>
      </c>
      <c r="AE279" t="str">
        <f t="shared" si="4"/>
        <v>YES</v>
      </c>
    </row>
    <row r="280" spans="1:31" x14ac:dyDescent="0.25">
      <c r="A280" t="s">
        <v>5494</v>
      </c>
      <c r="B280" s="5">
        <v>0.75</v>
      </c>
      <c r="C280" s="5">
        <v>0.75</v>
      </c>
      <c r="D280" s="5">
        <v>0.5</v>
      </c>
      <c r="E280" s="5">
        <v>0.75</v>
      </c>
      <c r="F280" s="5">
        <v>0.75</v>
      </c>
      <c r="G280" s="5">
        <v>0.5</v>
      </c>
      <c r="H280" s="5">
        <v>0.5</v>
      </c>
      <c r="I280" s="5">
        <v>0.5</v>
      </c>
      <c r="J280" s="5">
        <v>1</v>
      </c>
      <c r="K280" s="5">
        <v>1</v>
      </c>
      <c r="L280" s="5">
        <v>1</v>
      </c>
      <c r="M280" s="5">
        <v>1</v>
      </c>
      <c r="O280" s="5">
        <v>0.5</v>
      </c>
      <c r="P280" s="5">
        <v>0.75</v>
      </c>
      <c r="Q280" s="5">
        <v>0.25</v>
      </c>
      <c r="R280" s="5">
        <v>0.5</v>
      </c>
      <c r="S280" s="5">
        <v>0.75</v>
      </c>
      <c r="T280" s="5">
        <v>0.5</v>
      </c>
      <c r="U280" s="5">
        <v>0.5</v>
      </c>
      <c r="V280" s="5">
        <v>0.5</v>
      </c>
      <c r="W280" s="5">
        <v>1</v>
      </c>
      <c r="X280" s="5">
        <v>0.91666666666666696</v>
      </c>
      <c r="Y280" s="5">
        <v>1</v>
      </c>
      <c r="Z280" s="5">
        <v>0.75</v>
      </c>
      <c r="AA280" t="s">
        <v>2720</v>
      </c>
      <c r="AB280" t="s">
        <v>29</v>
      </c>
      <c r="AC280" t="s">
        <v>2721</v>
      </c>
      <c r="AD280" s="5">
        <v>-2.4831998338266899</v>
      </c>
      <c r="AE280" t="str">
        <f t="shared" si="4"/>
        <v>YES</v>
      </c>
    </row>
    <row r="281" spans="1:31" x14ac:dyDescent="0.25">
      <c r="A281" t="s">
        <v>5495</v>
      </c>
      <c r="B281" s="5">
        <v>1</v>
      </c>
      <c r="C281" s="5">
        <v>0.5</v>
      </c>
      <c r="D281" s="5">
        <v>0</v>
      </c>
      <c r="E281" s="5">
        <v>0</v>
      </c>
      <c r="F281" s="5">
        <v>0.75</v>
      </c>
      <c r="G281" s="5">
        <v>1</v>
      </c>
      <c r="H281" s="5">
        <v>0</v>
      </c>
      <c r="I281" s="5">
        <v>0</v>
      </c>
      <c r="J281" s="5">
        <v>0.5</v>
      </c>
      <c r="K281" s="5">
        <v>0.41666666666666702</v>
      </c>
      <c r="L281" s="5">
        <v>1</v>
      </c>
      <c r="M281" s="5">
        <v>1</v>
      </c>
      <c r="O281" s="5">
        <v>0.75</v>
      </c>
      <c r="P281" s="5">
        <v>0.5</v>
      </c>
      <c r="Q281" s="5">
        <v>0</v>
      </c>
      <c r="R281" s="5">
        <v>0</v>
      </c>
      <c r="S281" s="5">
        <v>1</v>
      </c>
      <c r="T281" s="5">
        <v>0.75</v>
      </c>
      <c r="U281" s="5">
        <v>0</v>
      </c>
      <c r="V281" s="5">
        <v>0</v>
      </c>
      <c r="W281" s="5">
        <v>0.5</v>
      </c>
      <c r="X281" s="5">
        <v>0.41666666666666702</v>
      </c>
      <c r="Y281" s="5">
        <v>0.25</v>
      </c>
      <c r="Z281" s="5">
        <v>0</v>
      </c>
      <c r="AA281" t="s">
        <v>2720</v>
      </c>
      <c r="AB281" t="s">
        <v>6</v>
      </c>
      <c r="AC281" t="s">
        <v>2721</v>
      </c>
      <c r="AD281" s="5">
        <v>-2.4610750392519098</v>
      </c>
      <c r="AE281" t="str">
        <f t="shared" si="4"/>
        <v>YES</v>
      </c>
    </row>
    <row r="282" spans="1:31" x14ac:dyDescent="0.25">
      <c r="A282" t="s">
        <v>5496</v>
      </c>
      <c r="B282" s="5">
        <v>0.25</v>
      </c>
      <c r="C282" s="5">
        <v>0.5</v>
      </c>
      <c r="D282" s="5">
        <v>0</v>
      </c>
      <c r="E282" s="5">
        <v>0</v>
      </c>
      <c r="F282" s="5">
        <v>0.5</v>
      </c>
      <c r="G282" s="5">
        <v>0.25</v>
      </c>
      <c r="H282" s="5">
        <v>0</v>
      </c>
      <c r="I282" s="5">
        <v>0</v>
      </c>
      <c r="J282" s="5">
        <v>8.3333333333333301E-2</v>
      </c>
      <c r="K282" s="5">
        <v>0.16666666666666699</v>
      </c>
      <c r="L282" s="5">
        <v>1</v>
      </c>
      <c r="M282" s="5">
        <v>1</v>
      </c>
      <c r="O282" s="5">
        <v>0.25</v>
      </c>
      <c r="P282" s="5">
        <v>0</v>
      </c>
      <c r="Q282" s="5">
        <v>0</v>
      </c>
      <c r="R282" s="5">
        <v>0</v>
      </c>
      <c r="S282" s="5">
        <v>0.5</v>
      </c>
      <c r="T282" s="5">
        <v>0.25</v>
      </c>
      <c r="U282" s="5">
        <v>0</v>
      </c>
      <c r="V282" s="5">
        <v>0</v>
      </c>
      <c r="W282" s="5">
        <v>0.16666666666666699</v>
      </c>
      <c r="X282" s="5">
        <v>0.16666666666666699</v>
      </c>
      <c r="Y282" s="5">
        <v>0.25</v>
      </c>
      <c r="Z282" s="5">
        <v>0.25</v>
      </c>
      <c r="AA282" t="s">
        <v>2720</v>
      </c>
      <c r="AB282" t="s">
        <v>6</v>
      </c>
      <c r="AC282" t="s">
        <v>2721</v>
      </c>
      <c r="AD282" s="5">
        <v>-2.4129107434513299</v>
      </c>
      <c r="AE282" t="str">
        <f t="shared" si="4"/>
        <v>YES</v>
      </c>
    </row>
    <row r="283" spans="1:31" x14ac:dyDescent="0.25">
      <c r="A283" t="s">
        <v>5497</v>
      </c>
      <c r="B283" s="5">
        <v>0.5</v>
      </c>
      <c r="C283" s="5">
        <v>0.25</v>
      </c>
      <c r="D283" s="5">
        <v>0</v>
      </c>
      <c r="E283" s="5">
        <v>0.25</v>
      </c>
      <c r="F283" s="5">
        <v>0.75</v>
      </c>
      <c r="G283" s="5">
        <v>0.75</v>
      </c>
      <c r="H283" s="5">
        <v>0</v>
      </c>
      <c r="I283" s="5">
        <v>0.25</v>
      </c>
      <c r="J283" s="5">
        <v>8.3333333333333301E-2</v>
      </c>
      <c r="K283" s="5">
        <v>0</v>
      </c>
      <c r="L283" s="5">
        <v>0</v>
      </c>
      <c r="M283" s="5">
        <v>0.25</v>
      </c>
      <c r="O283" s="5">
        <v>0</v>
      </c>
      <c r="P283" s="5">
        <v>0.25</v>
      </c>
      <c r="Q283" s="5">
        <v>0</v>
      </c>
      <c r="R283" s="5">
        <v>0</v>
      </c>
      <c r="S283" s="5">
        <v>0.5</v>
      </c>
      <c r="T283" s="5">
        <v>0</v>
      </c>
      <c r="U283" s="5">
        <v>0</v>
      </c>
      <c r="V283" s="5">
        <v>0.25</v>
      </c>
      <c r="W283" s="5">
        <v>8.3333333333333301E-2</v>
      </c>
      <c r="X283" s="5">
        <v>0</v>
      </c>
      <c r="Y283" s="5">
        <v>0.25</v>
      </c>
      <c r="Z283" s="5">
        <v>0.25</v>
      </c>
      <c r="AA283" t="s">
        <v>1887</v>
      </c>
      <c r="AB283" t="s">
        <v>6</v>
      </c>
      <c r="AC283" t="s">
        <v>6</v>
      </c>
      <c r="AD283" s="5">
        <v>0.34746138413205702</v>
      </c>
      <c r="AE283" t="str">
        <f t="shared" si="4"/>
        <v>YES</v>
      </c>
    </row>
    <row r="284" spans="1:31" x14ac:dyDescent="0.25">
      <c r="A284" t="s">
        <v>5498</v>
      </c>
      <c r="B284" s="5">
        <v>0.75</v>
      </c>
      <c r="C284" s="5">
        <v>0.5</v>
      </c>
      <c r="D284" s="5">
        <v>0</v>
      </c>
      <c r="E284" s="5">
        <v>0</v>
      </c>
      <c r="F284" s="5">
        <v>1</v>
      </c>
      <c r="G284" s="5">
        <v>0.75</v>
      </c>
      <c r="H284" s="5">
        <v>0</v>
      </c>
      <c r="I284" s="5">
        <v>0</v>
      </c>
      <c r="J284" s="5">
        <v>0.41666666666666702</v>
      </c>
      <c r="K284" s="5">
        <v>0.25</v>
      </c>
      <c r="L284" s="5">
        <v>0.5</v>
      </c>
      <c r="M284" s="5">
        <v>0.25</v>
      </c>
      <c r="O284" s="5">
        <v>0.5</v>
      </c>
      <c r="P284" s="5">
        <v>0</v>
      </c>
      <c r="Q284" s="5">
        <v>0</v>
      </c>
      <c r="R284" s="5">
        <v>0</v>
      </c>
      <c r="S284" s="5">
        <v>0.75</v>
      </c>
      <c r="T284" s="5">
        <v>0.5</v>
      </c>
      <c r="U284" s="5">
        <v>0</v>
      </c>
      <c r="V284" s="5">
        <v>0</v>
      </c>
      <c r="W284" s="5">
        <v>0.25</v>
      </c>
      <c r="X284" s="5">
        <v>0.16666666666666699</v>
      </c>
      <c r="Y284" s="5">
        <v>0</v>
      </c>
      <c r="Z284" s="5">
        <v>0</v>
      </c>
      <c r="AA284" t="s">
        <v>1887</v>
      </c>
      <c r="AB284" t="s">
        <v>6</v>
      </c>
      <c r="AC284" t="s">
        <v>6</v>
      </c>
      <c r="AD284" s="5">
        <v>-0.66516817540387096</v>
      </c>
      <c r="AE284" t="str">
        <f t="shared" si="4"/>
        <v>YES</v>
      </c>
    </row>
    <row r="285" spans="1:31" x14ac:dyDescent="0.25">
      <c r="A285" t="s">
        <v>5499</v>
      </c>
      <c r="B285" s="5">
        <v>1</v>
      </c>
      <c r="C285" s="5">
        <v>1</v>
      </c>
      <c r="D285" s="5">
        <v>1</v>
      </c>
      <c r="E285" s="5">
        <v>1</v>
      </c>
      <c r="F285" s="5">
        <v>1</v>
      </c>
      <c r="G285" s="5">
        <v>1</v>
      </c>
      <c r="H285" s="5">
        <v>1</v>
      </c>
      <c r="I285" s="5">
        <v>1</v>
      </c>
      <c r="J285" s="5">
        <v>1</v>
      </c>
      <c r="K285" s="5">
        <v>1</v>
      </c>
      <c r="L285" s="5">
        <v>1</v>
      </c>
      <c r="M285" s="5">
        <v>1</v>
      </c>
      <c r="O285" s="5">
        <v>1</v>
      </c>
      <c r="P285" s="5">
        <v>1</v>
      </c>
      <c r="Q285" s="5">
        <v>0.75</v>
      </c>
      <c r="R285" s="5">
        <v>1</v>
      </c>
      <c r="S285" s="5">
        <v>1</v>
      </c>
      <c r="T285" s="5">
        <v>1</v>
      </c>
      <c r="U285" s="5">
        <v>1</v>
      </c>
      <c r="V285" s="5">
        <v>1</v>
      </c>
      <c r="W285" s="5">
        <v>1</v>
      </c>
      <c r="X285" s="5">
        <v>0.91666666666666696</v>
      </c>
      <c r="Y285" s="5">
        <v>1</v>
      </c>
      <c r="Z285" s="5">
        <v>1</v>
      </c>
      <c r="AA285" t="s">
        <v>1887</v>
      </c>
      <c r="AB285" t="s">
        <v>29</v>
      </c>
      <c r="AC285" t="s">
        <v>6182</v>
      </c>
      <c r="AD285" s="5">
        <v>-2.4227946876218698</v>
      </c>
      <c r="AE285" t="str">
        <f t="shared" si="4"/>
        <v>YES</v>
      </c>
    </row>
    <row r="286" spans="1:31" x14ac:dyDescent="0.25">
      <c r="A286" t="s">
        <v>5500</v>
      </c>
      <c r="B286" s="5">
        <v>1</v>
      </c>
      <c r="C286" s="5">
        <v>1</v>
      </c>
      <c r="D286" s="5">
        <v>0</v>
      </c>
      <c r="E286" s="5">
        <v>0</v>
      </c>
      <c r="F286" s="5">
        <v>1</v>
      </c>
      <c r="G286" s="5">
        <v>1</v>
      </c>
      <c r="H286" s="5">
        <v>0</v>
      </c>
      <c r="I286" s="5">
        <v>0</v>
      </c>
      <c r="J286" s="5">
        <v>0.66666666666666696</v>
      </c>
      <c r="K286" s="5">
        <v>0.33333333333333298</v>
      </c>
      <c r="L286" s="5">
        <v>0</v>
      </c>
      <c r="M286" s="5">
        <v>0</v>
      </c>
      <c r="O286" s="5">
        <v>0.75</v>
      </c>
      <c r="P286" s="5">
        <v>1</v>
      </c>
      <c r="Q286" s="5">
        <v>0</v>
      </c>
      <c r="R286" s="5">
        <v>0</v>
      </c>
      <c r="S286" s="5">
        <v>1</v>
      </c>
      <c r="T286" s="5">
        <v>1</v>
      </c>
      <c r="U286" s="5">
        <v>0</v>
      </c>
      <c r="V286" s="5">
        <v>0.25</v>
      </c>
      <c r="W286" s="5">
        <v>0.5</v>
      </c>
      <c r="X286" s="5">
        <v>0.33333333333333298</v>
      </c>
      <c r="Y286" s="5">
        <v>0</v>
      </c>
      <c r="Z286" s="5">
        <v>0.25</v>
      </c>
      <c r="AA286" t="s">
        <v>1887</v>
      </c>
      <c r="AB286" t="s">
        <v>6</v>
      </c>
      <c r="AC286" t="s">
        <v>6</v>
      </c>
      <c r="AD286" s="5">
        <v>-1.65292748715189</v>
      </c>
      <c r="AE286" t="str">
        <f t="shared" si="4"/>
        <v>YES</v>
      </c>
    </row>
    <row r="287" spans="1:31" x14ac:dyDescent="0.25">
      <c r="A287" t="s">
        <v>5501</v>
      </c>
      <c r="B287" s="5">
        <v>1</v>
      </c>
      <c r="C287" s="5">
        <v>1</v>
      </c>
      <c r="D287" s="5">
        <v>0</v>
      </c>
      <c r="E287" s="5">
        <v>0</v>
      </c>
      <c r="F287" s="5">
        <v>1</v>
      </c>
      <c r="G287" s="5">
        <v>1</v>
      </c>
      <c r="H287" s="5">
        <v>0</v>
      </c>
      <c r="I287" s="5">
        <v>0</v>
      </c>
      <c r="J287" s="5">
        <v>0.66666666666666696</v>
      </c>
      <c r="K287" s="5">
        <v>0.58333333333333304</v>
      </c>
      <c r="L287" s="5">
        <v>0.5</v>
      </c>
      <c r="M287" s="5">
        <v>0.25</v>
      </c>
      <c r="O287" s="5">
        <v>1</v>
      </c>
      <c r="P287" s="5">
        <v>0.75</v>
      </c>
      <c r="Q287" s="5">
        <v>0</v>
      </c>
      <c r="R287" s="5">
        <v>0</v>
      </c>
      <c r="S287" s="5">
        <v>1</v>
      </c>
      <c r="T287" s="5">
        <v>1</v>
      </c>
      <c r="U287" s="5">
        <v>0</v>
      </c>
      <c r="V287" s="5">
        <v>0</v>
      </c>
      <c r="W287" s="5">
        <v>0.5</v>
      </c>
      <c r="X287" s="5">
        <v>0.33333333333333298</v>
      </c>
      <c r="Y287" s="5">
        <v>0</v>
      </c>
      <c r="Z287" s="5">
        <v>0</v>
      </c>
      <c r="AA287" t="s">
        <v>1887</v>
      </c>
      <c r="AB287" t="s">
        <v>6</v>
      </c>
      <c r="AC287" t="s">
        <v>6</v>
      </c>
      <c r="AD287" s="5">
        <v>-1.0655651198896501</v>
      </c>
      <c r="AE287" t="str">
        <f t="shared" si="4"/>
        <v>YES</v>
      </c>
    </row>
    <row r="288" spans="1:31" x14ac:dyDescent="0.25">
      <c r="A288" t="s">
        <v>5502</v>
      </c>
      <c r="B288" s="5">
        <v>1</v>
      </c>
      <c r="C288" s="5">
        <v>1</v>
      </c>
      <c r="D288" s="5">
        <v>1</v>
      </c>
      <c r="E288" s="5">
        <v>1</v>
      </c>
      <c r="F288" s="5">
        <v>1</v>
      </c>
      <c r="G288" s="5">
        <v>1</v>
      </c>
      <c r="H288" s="5">
        <v>1</v>
      </c>
      <c r="I288" s="5">
        <v>1</v>
      </c>
      <c r="J288" s="5">
        <v>1</v>
      </c>
      <c r="K288" s="5">
        <v>0.75</v>
      </c>
      <c r="L288" s="5">
        <v>1</v>
      </c>
      <c r="M288" s="5">
        <v>1</v>
      </c>
      <c r="O288" s="5">
        <v>1</v>
      </c>
      <c r="P288" s="5">
        <v>0.75</v>
      </c>
      <c r="Q288" s="5">
        <v>0.75</v>
      </c>
      <c r="R288" s="5">
        <v>1</v>
      </c>
      <c r="S288" s="5">
        <v>1</v>
      </c>
      <c r="T288" s="5">
        <v>1</v>
      </c>
      <c r="U288" s="5">
        <v>1</v>
      </c>
      <c r="V288" s="5">
        <v>1</v>
      </c>
      <c r="W288" s="5">
        <v>1</v>
      </c>
      <c r="X288" s="5">
        <v>0.5</v>
      </c>
      <c r="Y288" s="5">
        <v>1</v>
      </c>
      <c r="Z288" s="5">
        <v>1</v>
      </c>
      <c r="AA288" t="s">
        <v>2720</v>
      </c>
      <c r="AB288" t="s">
        <v>36</v>
      </c>
      <c r="AC288" t="s">
        <v>2721</v>
      </c>
      <c r="AD288" s="5">
        <v>-2.3993933377597099</v>
      </c>
      <c r="AE288" t="str">
        <f t="shared" si="4"/>
        <v>YES</v>
      </c>
    </row>
    <row r="289" spans="1:31" x14ac:dyDescent="0.25">
      <c r="A289" t="s">
        <v>5503</v>
      </c>
      <c r="B289" s="5">
        <v>0.25</v>
      </c>
      <c r="C289" s="5">
        <v>0.75</v>
      </c>
      <c r="D289" s="5">
        <v>0.25</v>
      </c>
      <c r="E289" s="5">
        <v>0.25</v>
      </c>
      <c r="F289" s="5">
        <v>0.5</v>
      </c>
      <c r="G289" s="5">
        <v>0</v>
      </c>
      <c r="H289" s="5">
        <v>0.25</v>
      </c>
      <c r="I289" s="5">
        <v>0</v>
      </c>
      <c r="J289" s="5">
        <v>8.3333333333333301E-2</v>
      </c>
      <c r="K289" s="5">
        <v>0.16666666666666699</v>
      </c>
      <c r="L289" s="5">
        <v>0.75</v>
      </c>
      <c r="M289" s="5">
        <v>0.5</v>
      </c>
      <c r="O289" s="5">
        <v>0.25</v>
      </c>
      <c r="P289" s="5">
        <v>0.25</v>
      </c>
      <c r="Q289" s="5">
        <v>0.25</v>
      </c>
      <c r="R289" s="5">
        <v>0</v>
      </c>
      <c r="S289" s="5">
        <v>0.5</v>
      </c>
      <c r="T289" s="5">
        <v>0</v>
      </c>
      <c r="U289" s="5">
        <v>0.25</v>
      </c>
      <c r="V289" s="5">
        <v>0.25</v>
      </c>
      <c r="W289" s="5">
        <v>0.25</v>
      </c>
      <c r="X289" s="5">
        <v>0.25</v>
      </c>
      <c r="Y289" s="5">
        <v>0</v>
      </c>
      <c r="Z289" s="5">
        <v>0</v>
      </c>
      <c r="AA289" t="s">
        <v>1887</v>
      </c>
      <c r="AB289" t="s">
        <v>6</v>
      </c>
      <c r="AC289" t="s">
        <v>6</v>
      </c>
      <c r="AD289" s="5">
        <v>-1.0434026028555199</v>
      </c>
      <c r="AE289" t="str">
        <f t="shared" si="4"/>
        <v>YES</v>
      </c>
    </row>
    <row r="290" spans="1:31" x14ac:dyDescent="0.25">
      <c r="A290" t="s">
        <v>5504</v>
      </c>
      <c r="B290" s="5">
        <v>0.75</v>
      </c>
      <c r="C290" s="5">
        <v>0.5</v>
      </c>
      <c r="D290" s="5">
        <v>0.75</v>
      </c>
      <c r="E290" s="5">
        <v>0.75</v>
      </c>
      <c r="F290" s="5">
        <v>0.75</v>
      </c>
      <c r="G290" s="5">
        <v>0.25</v>
      </c>
      <c r="H290" s="5">
        <v>0.75</v>
      </c>
      <c r="I290" s="5">
        <v>0.75</v>
      </c>
      <c r="J290" s="5">
        <v>0.33333333333333298</v>
      </c>
      <c r="K290" s="5">
        <v>0.33333333333333298</v>
      </c>
      <c r="L290" s="5">
        <v>0.5</v>
      </c>
      <c r="M290" s="5">
        <v>0.25</v>
      </c>
      <c r="O290" s="5">
        <v>0.25</v>
      </c>
      <c r="P290" s="5">
        <v>0.25</v>
      </c>
      <c r="Q290" s="5">
        <v>0.5</v>
      </c>
      <c r="R290" s="5">
        <v>0.75</v>
      </c>
      <c r="S290" s="5">
        <v>0.75</v>
      </c>
      <c r="T290" s="5">
        <v>0.75</v>
      </c>
      <c r="U290" s="5">
        <v>0.75</v>
      </c>
      <c r="V290" s="5">
        <v>0.5</v>
      </c>
      <c r="W290" s="5">
        <v>0.25</v>
      </c>
      <c r="X290" s="5">
        <v>0.33333333333333298</v>
      </c>
      <c r="Y290" s="5">
        <v>0.5</v>
      </c>
      <c r="Z290" s="5">
        <v>0</v>
      </c>
      <c r="AA290" t="s">
        <v>1887</v>
      </c>
      <c r="AB290" t="s">
        <v>6</v>
      </c>
      <c r="AC290" t="s">
        <v>6</v>
      </c>
      <c r="AD290" s="5">
        <v>-0.62099303676026396</v>
      </c>
      <c r="AE290" t="str">
        <f t="shared" si="4"/>
        <v>YES</v>
      </c>
    </row>
    <row r="291" spans="1:31" x14ac:dyDescent="0.25">
      <c r="A291" t="s">
        <v>5505</v>
      </c>
      <c r="B291" s="5">
        <v>1</v>
      </c>
      <c r="C291" s="5">
        <v>1</v>
      </c>
      <c r="D291" s="5">
        <v>0.25</v>
      </c>
      <c r="E291" s="5">
        <v>0</v>
      </c>
      <c r="F291" s="5">
        <v>1</v>
      </c>
      <c r="G291" s="5">
        <v>1</v>
      </c>
      <c r="H291" s="5">
        <v>0.5</v>
      </c>
      <c r="I291" s="5">
        <v>0</v>
      </c>
      <c r="J291" s="5">
        <v>0.25</v>
      </c>
      <c r="K291" s="5">
        <v>0.16666666666666699</v>
      </c>
      <c r="L291" s="5">
        <v>0</v>
      </c>
      <c r="M291" s="5">
        <v>0</v>
      </c>
      <c r="O291" s="5">
        <v>0.5</v>
      </c>
      <c r="P291" s="5">
        <v>0.75</v>
      </c>
      <c r="Q291" s="5">
        <v>0.25</v>
      </c>
      <c r="R291" s="5">
        <v>0</v>
      </c>
      <c r="S291" s="5">
        <v>1</v>
      </c>
      <c r="T291" s="5">
        <v>0.75</v>
      </c>
      <c r="U291" s="5">
        <v>0.25</v>
      </c>
      <c r="V291" s="5">
        <v>0.25</v>
      </c>
      <c r="W291" s="5">
        <v>0</v>
      </c>
      <c r="X291" s="5">
        <v>0</v>
      </c>
      <c r="Y291" s="5">
        <v>0</v>
      </c>
      <c r="Z291" s="5">
        <v>0.25</v>
      </c>
      <c r="AA291" t="s">
        <v>1887</v>
      </c>
      <c r="AB291" t="s">
        <v>6</v>
      </c>
      <c r="AC291" t="s">
        <v>6</v>
      </c>
      <c r="AD291" s="5">
        <v>0.31795195394997899</v>
      </c>
      <c r="AE291" t="str">
        <f t="shared" si="4"/>
        <v>YES</v>
      </c>
    </row>
    <row r="292" spans="1:31" x14ac:dyDescent="0.25">
      <c r="A292" t="s">
        <v>5506</v>
      </c>
      <c r="B292" s="5">
        <v>1</v>
      </c>
      <c r="C292" s="5">
        <v>1</v>
      </c>
      <c r="D292" s="5">
        <v>0.25</v>
      </c>
      <c r="E292" s="5">
        <v>1</v>
      </c>
      <c r="F292" s="5">
        <v>1</v>
      </c>
      <c r="G292" s="5">
        <v>1</v>
      </c>
      <c r="H292" s="5">
        <v>1</v>
      </c>
      <c r="I292" s="5">
        <v>1</v>
      </c>
      <c r="J292" s="5">
        <v>1</v>
      </c>
      <c r="K292" s="5">
        <v>1</v>
      </c>
      <c r="L292" s="5">
        <v>1</v>
      </c>
      <c r="M292" s="5">
        <v>1</v>
      </c>
      <c r="O292" s="5">
        <v>1</v>
      </c>
      <c r="P292" s="5">
        <v>1</v>
      </c>
      <c r="Q292" s="5">
        <v>0.25</v>
      </c>
      <c r="R292" s="5">
        <v>1</v>
      </c>
      <c r="S292" s="5">
        <v>1</v>
      </c>
      <c r="T292" s="5">
        <v>1</v>
      </c>
      <c r="U292" s="5">
        <v>0.25</v>
      </c>
      <c r="V292" s="5">
        <v>1</v>
      </c>
      <c r="W292" s="5">
        <v>0.83333333333333304</v>
      </c>
      <c r="X292" s="5">
        <v>1</v>
      </c>
      <c r="Y292" s="5">
        <v>0.25</v>
      </c>
      <c r="Z292" s="5">
        <v>1</v>
      </c>
      <c r="AA292" t="s">
        <v>1887</v>
      </c>
      <c r="AB292" t="s">
        <v>2721</v>
      </c>
      <c r="AC292" t="s">
        <v>2721</v>
      </c>
      <c r="AD292" s="5">
        <v>-2.45746416827309</v>
      </c>
      <c r="AE292" t="str">
        <f t="shared" si="4"/>
        <v>YES</v>
      </c>
    </row>
    <row r="293" spans="1:31" x14ac:dyDescent="0.25">
      <c r="A293" t="s">
        <v>5507</v>
      </c>
      <c r="B293" s="5">
        <v>0.5</v>
      </c>
      <c r="C293" s="5">
        <v>0.75</v>
      </c>
      <c r="D293" s="5">
        <v>0.75</v>
      </c>
      <c r="E293" s="5">
        <v>0.5</v>
      </c>
      <c r="F293" s="5">
        <v>0.75</v>
      </c>
      <c r="G293" s="5">
        <v>0.75</v>
      </c>
      <c r="H293" s="5">
        <v>1</v>
      </c>
      <c r="I293" s="5">
        <v>0.75</v>
      </c>
      <c r="J293" s="5">
        <v>1</v>
      </c>
      <c r="K293" s="5">
        <v>1</v>
      </c>
      <c r="L293" s="5">
        <v>1</v>
      </c>
      <c r="M293" s="5">
        <v>1</v>
      </c>
      <c r="O293" s="5">
        <v>0.5</v>
      </c>
      <c r="P293" s="5">
        <v>0.25</v>
      </c>
      <c r="Q293" s="5">
        <v>0.5</v>
      </c>
      <c r="R293" s="5">
        <v>0.5</v>
      </c>
      <c r="S293" s="5">
        <v>1</v>
      </c>
      <c r="T293" s="5">
        <v>0.25</v>
      </c>
      <c r="U293" s="5">
        <v>0.75</v>
      </c>
      <c r="V293" s="5">
        <v>0.5</v>
      </c>
      <c r="W293" s="5">
        <v>0.75</v>
      </c>
      <c r="X293" s="5">
        <v>0.83333333333333304</v>
      </c>
      <c r="Y293" s="5">
        <v>0.5</v>
      </c>
      <c r="Z293" s="5">
        <v>0.5</v>
      </c>
      <c r="AA293" t="s">
        <v>1887</v>
      </c>
      <c r="AB293" t="s">
        <v>6</v>
      </c>
      <c r="AC293" t="s">
        <v>6</v>
      </c>
      <c r="AD293" s="5">
        <v>-0.61403596242495995</v>
      </c>
      <c r="AE293" t="str">
        <f t="shared" si="4"/>
        <v>YES</v>
      </c>
    </row>
    <row r="294" spans="1:31" x14ac:dyDescent="0.25">
      <c r="A294" t="s">
        <v>5508</v>
      </c>
      <c r="B294" s="5">
        <v>0.25</v>
      </c>
      <c r="C294" s="5">
        <v>0.25</v>
      </c>
      <c r="D294" s="5">
        <v>0</v>
      </c>
      <c r="E294" s="5">
        <v>1</v>
      </c>
      <c r="F294" s="5">
        <v>1</v>
      </c>
      <c r="G294" s="5">
        <v>1</v>
      </c>
      <c r="H294" s="5">
        <v>0.25</v>
      </c>
      <c r="I294" s="5">
        <v>0.75</v>
      </c>
      <c r="J294" s="5">
        <v>0.83333333333333304</v>
      </c>
      <c r="K294" s="5">
        <v>0.58333333333333304</v>
      </c>
      <c r="L294" s="5">
        <v>1</v>
      </c>
      <c r="M294" s="5">
        <v>1</v>
      </c>
      <c r="O294" s="5">
        <v>0.25</v>
      </c>
      <c r="P294" s="5">
        <v>0</v>
      </c>
      <c r="Q294" s="5">
        <v>0</v>
      </c>
      <c r="R294" s="5">
        <v>0.5</v>
      </c>
      <c r="S294" s="5">
        <v>1</v>
      </c>
      <c r="T294" s="5">
        <v>0.5</v>
      </c>
      <c r="U294" s="5">
        <v>0.25</v>
      </c>
      <c r="V294" s="5">
        <v>0.5</v>
      </c>
      <c r="W294" s="5">
        <v>0.33333333333333298</v>
      </c>
      <c r="X294" s="5">
        <v>8.3333333333333301E-2</v>
      </c>
      <c r="Y294" s="5">
        <v>0</v>
      </c>
      <c r="Z294" s="5">
        <v>0.5</v>
      </c>
      <c r="AA294" t="s">
        <v>1887</v>
      </c>
      <c r="AB294" t="s">
        <v>6</v>
      </c>
      <c r="AC294" t="s">
        <v>6</v>
      </c>
      <c r="AD294" s="5">
        <v>-2.4072995351698001</v>
      </c>
      <c r="AE294" t="str">
        <f t="shared" si="4"/>
        <v>YES</v>
      </c>
    </row>
    <row r="295" spans="1:31" x14ac:dyDescent="0.25">
      <c r="A295" t="s">
        <v>5509</v>
      </c>
      <c r="B295" s="5">
        <v>0.5</v>
      </c>
      <c r="C295" s="5">
        <v>0.5</v>
      </c>
      <c r="D295" s="5">
        <v>0</v>
      </c>
      <c r="E295" s="5">
        <v>0</v>
      </c>
      <c r="F295" s="5">
        <v>0.75</v>
      </c>
      <c r="G295" s="5">
        <v>0.25</v>
      </c>
      <c r="H295" s="5">
        <v>0</v>
      </c>
      <c r="I295" s="5">
        <v>0</v>
      </c>
      <c r="J295" s="5">
        <v>0.41666666666666702</v>
      </c>
      <c r="K295" s="5">
        <v>0.41666666666666702</v>
      </c>
      <c r="L295" s="5">
        <v>0.5</v>
      </c>
      <c r="M295" s="5">
        <v>0.5</v>
      </c>
      <c r="O295" s="5">
        <v>0.25</v>
      </c>
      <c r="P295" s="5">
        <v>0.25</v>
      </c>
      <c r="Q295" s="5">
        <v>0</v>
      </c>
      <c r="R295" s="5">
        <v>0</v>
      </c>
      <c r="S295" s="5">
        <v>0.75</v>
      </c>
      <c r="T295" s="5">
        <v>0.5</v>
      </c>
      <c r="U295" s="5">
        <v>0</v>
      </c>
      <c r="V295" s="5">
        <v>0</v>
      </c>
      <c r="W295" s="5">
        <v>0.16666666666666699</v>
      </c>
      <c r="X295" s="5">
        <v>0.25</v>
      </c>
      <c r="Y295" s="5">
        <v>0</v>
      </c>
      <c r="Z295" s="5">
        <v>0</v>
      </c>
      <c r="AA295" t="s">
        <v>1887</v>
      </c>
      <c r="AB295" t="s">
        <v>36</v>
      </c>
      <c r="AC295" t="s">
        <v>6181</v>
      </c>
      <c r="AD295" s="5">
        <v>-1.82815824690492</v>
      </c>
      <c r="AE295" t="str">
        <f t="shared" si="4"/>
        <v>YES</v>
      </c>
    </row>
    <row r="296" spans="1:31" x14ac:dyDescent="0.25">
      <c r="A296" t="s">
        <v>5510</v>
      </c>
      <c r="B296" s="5">
        <v>0.25</v>
      </c>
      <c r="C296" s="5">
        <v>0</v>
      </c>
      <c r="D296" s="5">
        <v>0</v>
      </c>
      <c r="E296" s="5">
        <v>0</v>
      </c>
      <c r="F296" s="5">
        <v>0.25</v>
      </c>
      <c r="G296" s="5">
        <v>0</v>
      </c>
      <c r="H296" s="5">
        <v>0.25</v>
      </c>
      <c r="I296" s="5">
        <v>0</v>
      </c>
      <c r="J296" s="5">
        <v>0</v>
      </c>
      <c r="K296" s="5">
        <v>8.3333333333333301E-2</v>
      </c>
      <c r="L296" s="5">
        <v>0.75</v>
      </c>
      <c r="M296" s="5">
        <v>0.5</v>
      </c>
      <c r="O296" s="5">
        <v>0</v>
      </c>
      <c r="P296" s="5">
        <v>0</v>
      </c>
      <c r="Q296" s="5">
        <v>0</v>
      </c>
      <c r="R296" s="5">
        <v>0</v>
      </c>
      <c r="S296" s="5">
        <v>0</v>
      </c>
      <c r="T296" s="5">
        <v>0</v>
      </c>
      <c r="U296" s="5">
        <v>0</v>
      </c>
      <c r="V296" s="5">
        <v>0</v>
      </c>
      <c r="W296" s="5">
        <v>8.3333333333333301E-2</v>
      </c>
      <c r="X296" s="5">
        <v>8.3333333333333301E-2</v>
      </c>
      <c r="Y296" s="5">
        <v>0</v>
      </c>
      <c r="Z296" s="5">
        <v>0</v>
      </c>
      <c r="AA296" t="s">
        <v>1887</v>
      </c>
      <c r="AB296" t="s">
        <v>6</v>
      </c>
      <c r="AC296" t="s">
        <v>6</v>
      </c>
      <c r="AD296" s="5">
        <v>-0.56687590946086897</v>
      </c>
      <c r="AE296" t="str">
        <f t="shared" si="4"/>
        <v>YES</v>
      </c>
    </row>
    <row r="297" spans="1:31" x14ac:dyDescent="0.25">
      <c r="A297" t="s">
        <v>5511</v>
      </c>
      <c r="B297" s="5">
        <v>0.75</v>
      </c>
      <c r="C297" s="5">
        <v>0.5</v>
      </c>
      <c r="D297" s="5">
        <v>0</v>
      </c>
      <c r="E297" s="5">
        <v>0</v>
      </c>
      <c r="F297" s="5">
        <v>0.75</v>
      </c>
      <c r="G297" s="5">
        <v>0.75</v>
      </c>
      <c r="H297" s="5">
        <v>0</v>
      </c>
      <c r="I297" s="5">
        <v>0</v>
      </c>
      <c r="J297" s="5">
        <v>8.3333333333333301E-2</v>
      </c>
      <c r="K297" s="5">
        <v>8.3333333333333301E-2</v>
      </c>
      <c r="L297" s="5">
        <v>0</v>
      </c>
      <c r="M297" s="5">
        <v>0</v>
      </c>
      <c r="O297" s="5">
        <v>0.5</v>
      </c>
      <c r="P297" s="5">
        <v>0</v>
      </c>
      <c r="Q297" s="5">
        <v>0</v>
      </c>
      <c r="R297" s="5">
        <v>0</v>
      </c>
      <c r="S297" s="5">
        <v>1</v>
      </c>
      <c r="T297" s="5">
        <v>0.25</v>
      </c>
      <c r="U297" s="5">
        <v>0</v>
      </c>
      <c r="V297" s="5">
        <v>0</v>
      </c>
      <c r="W297" s="5">
        <v>8.3333333333333301E-2</v>
      </c>
      <c r="X297" s="5">
        <v>8.3333333333333301E-2</v>
      </c>
      <c r="Y297" s="5">
        <v>0</v>
      </c>
      <c r="Z297" s="5">
        <v>0</v>
      </c>
      <c r="AA297" t="s">
        <v>1887</v>
      </c>
      <c r="AB297" t="s">
        <v>6</v>
      </c>
      <c r="AC297" t="s">
        <v>6</v>
      </c>
      <c r="AD297" s="5">
        <v>-0.100167903729092</v>
      </c>
      <c r="AE297" t="str">
        <f t="shared" si="4"/>
        <v>YES</v>
      </c>
    </row>
    <row r="298" spans="1:31" x14ac:dyDescent="0.25">
      <c r="A298" t="s">
        <v>5512</v>
      </c>
      <c r="B298" s="5">
        <v>0.75</v>
      </c>
      <c r="C298" s="5">
        <v>0.5</v>
      </c>
      <c r="D298" s="5">
        <v>1</v>
      </c>
      <c r="E298" s="5">
        <v>1</v>
      </c>
      <c r="F298" s="5">
        <v>1</v>
      </c>
      <c r="G298" s="5">
        <v>1</v>
      </c>
      <c r="H298" s="5">
        <v>1</v>
      </c>
      <c r="I298" s="5">
        <v>1</v>
      </c>
      <c r="J298" s="5">
        <v>1</v>
      </c>
      <c r="K298" s="5">
        <v>0.75</v>
      </c>
      <c r="L298" s="5">
        <v>1</v>
      </c>
      <c r="M298" s="5">
        <v>1</v>
      </c>
      <c r="O298" s="5">
        <v>0.75</v>
      </c>
      <c r="P298" s="5">
        <v>0.5</v>
      </c>
      <c r="Q298" s="5">
        <v>1</v>
      </c>
      <c r="R298" s="5">
        <v>1</v>
      </c>
      <c r="S298" s="5">
        <v>1</v>
      </c>
      <c r="T298" s="5">
        <v>0.5</v>
      </c>
      <c r="U298" s="5">
        <v>1</v>
      </c>
      <c r="V298" s="5">
        <v>1</v>
      </c>
      <c r="W298" s="5">
        <v>1</v>
      </c>
      <c r="X298" s="5">
        <v>0.5</v>
      </c>
      <c r="Y298" s="5">
        <v>1</v>
      </c>
      <c r="Z298" s="5">
        <v>1</v>
      </c>
      <c r="AA298" t="s">
        <v>2720</v>
      </c>
      <c r="AB298" t="s">
        <v>29</v>
      </c>
      <c r="AC298" t="s">
        <v>2721</v>
      </c>
      <c r="AD298" s="5">
        <v>-2.3641315872224702</v>
      </c>
      <c r="AE298" t="str">
        <f t="shared" si="4"/>
        <v>YES</v>
      </c>
    </row>
    <row r="299" spans="1:31" x14ac:dyDescent="0.25">
      <c r="A299" t="s">
        <v>5513</v>
      </c>
      <c r="B299" s="5">
        <v>0.25</v>
      </c>
      <c r="C299" s="5">
        <v>0.25</v>
      </c>
      <c r="D299" s="5">
        <v>1</v>
      </c>
      <c r="E299" s="5">
        <v>0.75</v>
      </c>
      <c r="F299" s="5">
        <v>0.75</v>
      </c>
      <c r="G299" s="5">
        <v>0</v>
      </c>
      <c r="H299" s="5">
        <v>0.5</v>
      </c>
      <c r="I299" s="5">
        <v>0</v>
      </c>
      <c r="J299" s="5">
        <v>0</v>
      </c>
      <c r="K299" s="5">
        <v>0</v>
      </c>
      <c r="L299" s="5">
        <v>0</v>
      </c>
      <c r="M299" s="5">
        <v>0</v>
      </c>
      <c r="O299" s="5">
        <v>0.25</v>
      </c>
      <c r="P299" s="5">
        <v>0.25</v>
      </c>
      <c r="Q299" s="5">
        <v>0.5</v>
      </c>
      <c r="R299" s="5">
        <v>0.5</v>
      </c>
      <c r="S299" s="5">
        <v>0.5</v>
      </c>
      <c r="T299" s="5">
        <v>0</v>
      </c>
      <c r="U299" s="5">
        <v>0.5</v>
      </c>
      <c r="V299" s="5">
        <v>0.5</v>
      </c>
      <c r="W299" s="5">
        <v>8.3333333333333301E-2</v>
      </c>
      <c r="X299" s="5">
        <v>0</v>
      </c>
      <c r="Y299" s="5">
        <v>0.5</v>
      </c>
      <c r="Z299" s="5">
        <v>0</v>
      </c>
      <c r="AA299" t="s">
        <v>1887</v>
      </c>
      <c r="AB299" t="s">
        <v>29</v>
      </c>
      <c r="AC299" t="s">
        <v>6182</v>
      </c>
      <c r="AD299" s="5">
        <v>-0.105438975093005</v>
      </c>
      <c r="AE299" t="str">
        <f t="shared" si="4"/>
        <v>YES</v>
      </c>
    </row>
    <row r="300" spans="1:31" x14ac:dyDescent="0.25">
      <c r="A300" t="s">
        <v>5514</v>
      </c>
      <c r="B300" s="5">
        <v>0.75</v>
      </c>
      <c r="C300" s="5">
        <v>0.5</v>
      </c>
      <c r="D300" s="5">
        <v>1</v>
      </c>
      <c r="E300" s="5">
        <v>1</v>
      </c>
      <c r="F300" s="5">
        <v>0.5</v>
      </c>
      <c r="G300" s="5">
        <v>0.5</v>
      </c>
      <c r="H300" s="5">
        <v>1</v>
      </c>
      <c r="I300" s="5">
        <v>1</v>
      </c>
      <c r="J300" s="5">
        <v>0.41666666666666702</v>
      </c>
      <c r="K300" s="5">
        <v>0.25</v>
      </c>
      <c r="L300" s="5">
        <v>1</v>
      </c>
      <c r="M300" s="5">
        <v>1</v>
      </c>
      <c r="O300" s="5">
        <v>0.5</v>
      </c>
      <c r="P300" s="5">
        <v>0.5</v>
      </c>
      <c r="Q300" s="5">
        <v>1</v>
      </c>
      <c r="R300" s="5">
        <v>1</v>
      </c>
      <c r="S300" s="5">
        <v>0.5</v>
      </c>
      <c r="T300" s="5">
        <v>0.25</v>
      </c>
      <c r="U300" s="5">
        <v>1</v>
      </c>
      <c r="V300" s="5">
        <v>1</v>
      </c>
      <c r="W300" s="5">
        <v>0.58333333333333304</v>
      </c>
      <c r="X300" s="5">
        <v>0.41666666666666702</v>
      </c>
      <c r="Y300" s="5">
        <v>1</v>
      </c>
      <c r="Z300" s="5">
        <v>1</v>
      </c>
      <c r="AA300" t="s">
        <v>2720</v>
      </c>
      <c r="AB300" t="s">
        <v>29</v>
      </c>
      <c r="AC300" t="s">
        <v>2721</v>
      </c>
      <c r="AD300" s="5">
        <v>-2.4883085040333901</v>
      </c>
      <c r="AE300" t="str">
        <f t="shared" si="4"/>
        <v>YES</v>
      </c>
    </row>
    <row r="301" spans="1:31" x14ac:dyDescent="0.25">
      <c r="A301" t="s">
        <v>5515</v>
      </c>
      <c r="B301" s="5">
        <v>0.75</v>
      </c>
      <c r="C301" s="5">
        <v>1</v>
      </c>
      <c r="D301" s="5">
        <v>1</v>
      </c>
      <c r="E301" s="5">
        <v>1</v>
      </c>
      <c r="F301" s="5">
        <v>1</v>
      </c>
      <c r="G301" s="5">
        <v>1</v>
      </c>
      <c r="H301" s="5">
        <v>1</v>
      </c>
      <c r="I301" s="5">
        <v>1</v>
      </c>
      <c r="J301" s="5">
        <v>1</v>
      </c>
      <c r="K301" s="5">
        <v>1</v>
      </c>
      <c r="L301" s="5">
        <v>1</v>
      </c>
      <c r="M301" s="5">
        <v>1</v>
      </c>
      <c r="O301" s="5">
        <v>1</v>
      </c>
      <c r="P301" s="5">
        <v>1</v>
      </c>
      <c r="Q301" s="5">
        <v>1</v>
      </c>
      <c r="R301" s="5">
        <v>1</v>
      </c>
      <c r="S301" s="5">
        <v>1</v>
      </c>
      <c r="T301" s="5">
        <v>1</v>
      </c>
      <c r="U301" s="5">
        <v>1</v>
      </c>
      <c r="V301" s="5">
        <v>1</v>
      </c>
      <c r="W301" s="5">
        <v>1</v>
      </c>
      <c r="X301" s="5">
        <v>1</v>
      </c>
      <c r="Y301" s="5">
        <v>1</v>
      </c>
      <c r="Z301" s="5">
        <v>1</v>
      </c>
      <c r="AA301" t="s">
        <v>1887</v>
      </c>
      <c r="AB301" t="s">
        <v>29</v>
      </c>
      <c r="AC301" t="s">
        <v>6182</v>
      </c>
      <c r="AD301" s="5">
        <v>-1.11981724638526</v>
      </c>
      <c r="AE301" t="str">
        <f t="shared" si="4"/>
        <v>YES</v>
      </c>
    </row>
    <row r="302" spans="1:31" x14ac:dyDescent="0.25">
      <c r="A302" t="s">
        <v>5516</v>
      </c>
      <c r="B302" s="5">
        <v>0</v>
      </c>
      <c r="C302" s="5">
        <v>0</v>
      </c>
      <c r="D302" s="5">
        <v>0</v>
      </c>
      <c r="E302" s="5">
        <v>0.25</v>
      </c>
      <c r="F302" s="5">
        <v>0</v>
      </c>
      <c r="G302" s="5">
        <v>0</v>
      </c>
      <c r="H302" s="5">
        <v>0.5</v>
      </c>
      <c r="I302" s="5">
        <v>0.25</v>
      </c>
      <c r="J302" s="5">
        <v>0</v>
      </c>
      <c r="K302" s="5">
        <v>0</v>
      </c>
      <c r="L302" s="5">
        <v>0.75</v>
      </c>
      <c r="M302" s="5">
        <v>0.75</v>
      </c>
      <c r="O302" s="5">
        <v>0</v>
      </c>
      <c r="P302" s="5">
        <v>0</v>
      </c>
      <c r="Q302" s="5">
        <v>0</v>
      </c>
      <c r="R302" s="5">
        <v>0</v>
      </c>
      <c r="S302" s="5">
        <v>0</v>
      </c>
      <c r="T302" s="5">
        <v>0</v>
      </c>
      <c r="U302" s="5">
        <v>0</v>
      </c>
      <c r="V302" s="5">
        <v>0</v>
      </c>
      <c r="W302" s="5">
        <v>0</v>
      </c>
      <c r="X302" s="5">
        <v>0</v>
      </c>
      <c r="Y302" s="5">
        <v>0.25</v>
      </c>
      <c r="Z302" s="5">
        <v>0</v>
      </c>
      <c r="AA302" t="s">
        <v>1887</v>
      </c>
      <c r="AB302" t="s">
        <v>6</v>
      </c>
      <c r="AC302" t="s">
        <v>6</v>
      </c>
      <c r="AD302" s="5">
        <v>-0.87077942695663302</v>
      </c>
      <c r="AE302" t="str">
        <f t="shared" si="4"/>
        <v>YES</v>
      </c>
    </row>
    <row r="303" spans="1:31" x14ac:dyDescent="0.25">
      <c r="A303" t="s">
        <v>5517</v>
      </c>
      <c r="B303" s="5">
        <v>0.75</v>
      </c>
      <c r="C303" s="5">
        <v>0.5</v>
      </c>
      <c r="D303" s="5">
        <v>0.25</v>
      </c>
      <c r="E303" s="5">
        <v>0.25</v>
      </c>
      <c r="F303" s="5">
        <v>0.5</v>
      </c>
      <c r="G303" s="5">
        <v>0.75</v>
      </c>
      <c r="H303" s="5">
        <v>0.25</v>
      </c>
      <c r="I303" s="5">
        <v>0.25</v>
      </c>
      <c r="J303" s="5">
        <v>0</v>
      </c>
      <c r="K303" s="5">
        <v>8.3333333333333301E-2</v>
      </c>
      <c r="L303" s="5">
        <v>0.25</v>
      </c>
      <c r="M303" s="5">
        <v>0.25</v>
      </c>
      <c r="O303" s="5">
        <v>0.25</v>
      </c>
      <c r="P303" s="5">
        <v>0.5</v>
      </c>
      <c r="Q303" s="5">
        <v>0.25</v>
      </c>
      <c r="R303" s="5">
        <v>0</v>
      </c>
      <c r="S303" s="5">
        <v>0.5</v>
      </c>
      <c r="T303" s="5">
        <v>0.25</v>
      </c>
      <c r="U303" s="5">
        <v>0.25</v>
      </c>
      <c r="V303" s="5">
        <v>0.25</v>
      </c>
      <c r="W303" s="5">
        <v>0</v>
      </c>
      <c r="X303" s="5">
        <v>0</v>
      </c>
      <c r="Y303" s="5">
        <v>0</v>
      </c>
      <c r="Z303" s="5">
        <v>0.25</v>
      </c>
      <c r="AA303" t="s">
        <v>1887</v>
      </c>
      <c r="AB303" t="s">
        <v>6</v>
      </c>
      <c r="AC303" t="s">
        <v>6</v>
      </c>
      <c r="AD303" s="5">
        <v>2.1690820693857402</v>
      </c>
      <c r="AE303" t="str">
        <f t="shared" si="4"/>
        <v>YES</v>
      </c>
    </row>
    <row r="304" spans="1:31" x14ac:dyDescent="0.25">
      <c r="A304" t="s">
        <v>5518</v>
      </c>
      <c r="B304" s="5">
        <v>0</v>
      </c>
      <c r="C304" s="5">
        <v>0</v>
      </c>
      <c r="D304" s="5">
        <v>0.25</v>
      </c>
      <c r="E304" s="5">
        <v>0.25</v>
      </c>
      <c r="F304" s="5">
        <v>0</v>
      </c>
      <c r="G304" s="5">
        <v>0</v>
      </c>
      <c r="H304" s="5">
        <v>0</v>
      </c>
      <c r="I304" s="5">
        <v>0</v>
      </c>
      <c r="J304" s="5">
        <v>0</v>
      </c>
      <c r="K304" s="5">
        <v>0</v>
      </c>
      <c r="L304" s="5">
        <v>0.5</v>
      </c>
      <c r="M304" s="5">
        <v>0.25</v>
      </c>
      <c r="O304" s="5">
        <v>0</v>
      </c>
      <c r="P304" s="5">
        <v>0</v>
      </c>
      <c r="Q304" s="5">
        <v>0</v>
      </c>
      <c r="R304" s="5">
        <v>0</v>
      </c>
      <c r="S304" s="5">
        <v>0</v>
      </c>
      <c r="T304" s="5">
        <v>0</v>
      </c>
      <c r="U304" s="5">
        <v>0</v>
      </c>
      <c r="V304" s="5">
        <v>0</v>
      </c>
      <c r="W304" s="5">
        <v>0</v>
      </c>
      <c r="X304" s="5">
        <v>0</v>
      </c>
      <c r="Y304" s="5">
        <v>0.25</v>
      </c>
      <c r="Z304" s="5">
        <v>0</v>
      </c>
      <c r="AA304" t="s">
        <v>1887</v>
      </c>
      <c r="AB304" t="s">
        <v>6</v>
      </c>
      <c r="AC304" t="s">
        <v>6</v>
      </c>
      <c r="AD304" s="5">
        <v>0.31389053961637498</v>
      </c>
      <c r="AE304" t="str">
        <f t="shared" si="4"/>
        <v>YES</v>
      </c>
    </row>
    <row r="305" spans="1:31" x14ac:dyDescent="0.25">
      <c r="A305" t="s">
        <v>5519</v>
      </c>
      <c r="B305" s="5">
        <v>0.75</v>
      </c>
      <c r="C305" s="5">
        <v>1</v>
      </c>
      <c r="D305" s="5">
        <v>1</v>
      </c>
      <c r="E305" s="5">
        <v>1</v>
      </c>
      <c r="F305" s="5">
        <v>0.75</v>
      </c>
      <c r="G305" s="5">
        <v>1</v>
      </c>
      <c r="H305" s="5">
        <v>1</v>
      </c>
      <c r="I305" s="5">
        <v>1</v>
      </c>
      <c r="J305" s="5">
        <v>1</v>
      </c>
      <c r="K305" s="5">
        <v>1</v>
      </c>
      <c r="L305" s="5">
        <v>1</v>
      </c>
      <c r="M305" s="5">
        <v>1</v>
      </c>
      <c r="O305" s="5">
        <v>0.75</v>
      </c>
      <c r="P305" s="5">
        <v>0.5</v>
      </c>
      <c r="Q305" s="5">
        <v>0.5</v>
      </c>
      <c r="R305" s="5">
        <v>1</v>
      </c>
      <c r="S305" s="5">
        <v>1</v>
      </c>
      <c r="T305" s="5">
        <v>0.75</v>
      </c>
      <c r="U305" s="5">
        <v>1</v>
      </c>
      <c r="V305" s="5">
        <v>1</v>
      </c>
      <c r="W305" s="5">
        <v>1</v>
      </c>
      <c r="X305" s="5">
        <v>0.83333333333333304</v>
      </c>
      <c r="Y305" s="5">
        <v>1</v>
      </c>
      <c r="Z305" s="5">
        <v>1</v>
      </c>
      <c r="AA305" t="s">
        <v>1887</v>
      </c>
      <c r="AB305" t="s">
        <v>22</v>
      </c>
      <c r="AC305" t="s">
        <v>6</v>
      </c>
      <c r="AD305" s="5">
        <v>-2.4121774783879699</v>
      </c>
      <c r="AE305" t="str">
        <f t="shared" si="4"/>
        <v>YES</v>
      </c>
    </row>
    <row r="306" spans="1:31" x14ac:dyDescent="0.25">
      <c r="A306" t="s">
        <v>5520</v>
      </c>
      <c r="B306" s="5">
        <v>0.25</v>
      </c>
      <c r="C306" s="5">
        <v>0.25</v>
      </c>
      <c r="D306" s="5">
        <v>0</v>
      </c>
      <c r="E306" s="5">
        <v>0</v>
      </c>
      <c r="F306" s="5">
        <v>0.25</v>
      </c>
      <c r="G306" s="5">
        <v>0</v>
      </c>
      <c r="H306" s="5">
        <v>0</v>
      </c>
      <c r="I306" s="5">
        <v>0</v>
      </c>
      <c r="J306" s="5">
        <v>0</v>
      </c>
      <c r="K306" s="5">
        <v>0</v>
      </c>
      <c r="L306" s="5">
        <v>0</v>
      </c>
      <c r="M306" s="5">
        <v>0</v>
      </c>
      <c r="O306" s="5">
        <v>0</v>
      </c>
      <c r="P306" s="5">
        <v>0</v>
      </c>
      <c r="Q306" s="5">
        <v>0</v>
      </c>
      <c r="R306" s="5">
        <v>0</v>
      </c>
      <c r="S306" s="5">
        <v>0.25</v>
      </c>
      <c r="T306" s="5">
        <v>0</v>
      </c>
      <c r="U306" s="5">
        <v>0.25</v>
      </c>
      <c r="V306" s="5">
        <v>0.25</v>
      </c>
      <c r="W306" s="5">
        <v>8.3333333333333301E-2</v>
      </c>
      <c r="X306" s="5">
        <v>8.3333333333333301E-2</v>
      </c>
      <c r="Y306" s="5">
        <v>0</v>
      </c>
      <c r="Z306" s="5">
        <v>0</v>
      </c>
      <c r="AA306" t="s">
        <v>1887</v>
      </c>
      <c r="AB306" t="s">
        <v>36</v>
      </c>
      <c r="AC306" t="s">
        <v>6183</v>
      </c>
      <c r="AD306" s="5">
        <v>-0.35444716589205499</v>
      </c>
      <c r="AE306" t="str">
        <f t="shared" si="4"/>
        <v>YES</v>
      </c>
    </row>
    <row r="307" spans="1:31" x14ac:dyDescent="0.25">
      <c r="A307" t="s">
        <v>5521</v>
      </c>
      <c r="B307" s="5">
        <v>1</v>
      </c>
      <c r="C307" s="5">
        <v>1</v>
      </c>
      <c r="D307" s="5">
        <v>1</v>
      </c>
      <c r="E307" s="5">
        <v>1</v>
      </c>
      <c r="F307" s="5">
        <v>1</v>
      </c>
      <c r="G307" s="5">
        <v>1</v>
      </c>
      <c r="H307" s="5">
        <v>1</v>
      </c>
      <c r="I307" s="5">
        <v>1</v>
      </c>
      <c r="J307" s="5">
        <v>1</v>
      </c>
      <c r="K307" s="5">
        <v>0.66666666666666696</v>
      </c>
      <c r="L307" s="5">
        <v>1</v>
      </c>
      <c r="M307" s="5">
        <v>1</v>
      </c>
      <c r="O307" s="5">
        <v>0.75</v>
      </c>
      <c r="P307" s="5">
        <v>1</v>
      </c>
      <c r="Q307" s="5">
        <v>0.75</v>
      </c>
      <c r="R307" s="5">
        <v>0.75</v>
      </c>
      <c r="S307" s="5">
        <v>1</v>
      </c>
      <c r="T307" s="5">
        <v>1</v>
      </c>
      <c r="U307" s="5">
        <v>1</v>
      </c>
      <c r="V307" s="5">
        <v>1</v>
      </c>
      <c r="W307" s="5">
        <v>0.91666666666666696</v>
      </c>
      <c r="X307" s="5">
        <v>0.91666666666666696</v>
      </c>
      <c r="Y307" s="5">
        <v>1</v>
      </c>
      <c r="Z307" s="5">
        <v>1</v>
      </c>
      <c r="AA307" t="s">
        <v>1887</v>
      </c>
      <c r="AB307" t="s">
        <v>2721</v>
      </c>
      <c r="AC307" t="s">
        <v>2721</v>
      </c>
      <c r="AD307" s="5">
        <v>-0.88586068363637605</v>
      </c>
      <c r="AE307" t="str">
        <f t="shared" si="4"/>
        <v>YES</v>
      </c>
    </row>
    <row r="308" spans="1:31" x14ac:dyDescent="0.25">
      <c r="A308" t="s">
        <v>5522</v>
      </c>
      <c r="B308" s="5">
        <v>1</v>
      </c>
      <c r="C308" s="5">
        <v>1</v>
      </c>
      <c r="D308" s="5">
        <v>0.25</v>
      </c>
      <c r="E308" s="5">
        <v>1</v>
      </c>
      <c r="F308" s="5">
        <v>1</v>
      </c>
      <c r="G308" s="5">
        <v>1</v>
      </c>
      <c r="H308" s="5">
        <v>1</v>
      </c>
      <c r="I308" s="5">
        <v>1</v>
      </c>
      <c r="J308" s="5">
        <v>1</v>
      </c>
      <c r="K308" s="5">
        <v>1</v>
      </c>
      <c r="L308" s="5">
        <v>1</v>
      </c>
      <c r="M308" s="5">
        <v>1</v>
      </c>
      <c r="O308" s="5">
        <v>1</v>
      </c>
      <c r="P308" s="5">
        <v>1</v>
      </c>
      <c r="Q308" s="5">
        <v>0.25</v>
      </c>
      <c r="R308" s="5">
        <v>1</v>
      </c>
      <c r="S308" s="5">
        <v>1</v>
      </c>
      <c r="T308" s="5">
        <v>1</v>
      </c>
      <c r="U308" s="5">
        <v>0.25</v>
      </c>
      <c r="V308" s="5">
        <v>1</v>
      </c>
      <c r="W308" s="5">
        <v>0.83333333333333304</v>
      </c>
      <c r="X308" s="5">
        <v>1</v>
      </c>
      <c r="Y308" s="5">
        <v>0.25</v>
      </c>
      <c r="Z308" s="5">
        <v>1</v>
      </c>
      <c r="AA308" t="s">
        <v>1887</v>
      </c>
      <c r="AB308" t="s">
        <v>6</v>
      </c>
      <c r="AC308" t="s">
        <v>6</v>
      </c>
      <c r="AD308" s="5">
        <v>-2.45746416827309</v>
      </c>
      <c r="AE308" t="str">
        <f t="shared" si="4"/>
        <v>YES</v>
      </c>
    </row>
    <row r="309" spans="1:31" x14ac:dyDescent="0.25">
      <c r="A309" t="s">
        <v>5523</v>
      </c>
      <c r="B309" s="5">
        <v>0.5</v>
      </c>
      <c r="C309" s="5">
        <v>0.5</v>
      </c>
      <c r="D309" s="5">
        <v>0.25</v>
      </c>
      <c r="E309" s="5">
        <v>0.25</v>
      </c>
      <c r="F309" s="5">
        <v>0.75</v>
      </c>
      <c r="G309" s="5">
        <v>0.75</v>
      </c>
      <c r="H309" s="5">
        <v>0.25</v>
      </c>
      <c r="I309" s="5">
        <v>0.5</v>
      </c>
      <c r="J309" s="5">
        <v>0.33333333333333298</v>
      </c>
      <c r="K309" s="5">
        <v>0.16666666666666699</v>
      </c>
      <c r="L309" s="5">
        <v>1</v>
      </c>
      <c r="M309" s="5">
        <v>1</v>
      </c>
      <c r="O309" s="5">
        <v>0.25</v>
      </c>
      <c r="P309" s="5">
        <v>0.25</v>
      </c>
      <c r="Q309" s="5">
        <v>0.5</v>
      </c>
      <c r="R309" s="5">
        <v>0.25</v>
      </c>
      <c r="S309" s="5">
        <v>1</v>
      </c>
      <c r="T309" s="5">
        <v>0.5</v>
      </c>
      <c r="U309" s="5">
        <v>0.25</v>
      </c>
      <c r="V309" s="5">
        <v>0.5</v>
      </c>
      <c r="W309" s="5">
        <v>0.25</v>
      </c>
      <c r="X309" s="5">
        <v>0.25</v>
      </c>
      <c r="Y309" s="5">
        <v>0.25</v>
      </c>
      <c r="Z309" s="5">
        <v>0.5</v>
      </c>
      <c r="AA309" t="s">
        <v>1887</v>
      </c>
      <c r="AB309" t="s">
        <v>36</v>
      </c>
      <c r="AC309" t="s">
        <v>6183</v>
      </c>
      <c r="AD309" s="5">
        <v>-0.53368105002909405</v>
      </c>
      <c r="AE309" t="str">
        <f t="shared" si="4"/>
        <v>YES</v>
      </c>
    </row>
    <row r="310" spans="1:31" x14ac:dyDescent="0.25">
      <c r="A310" t="s">
        <v>5524</v>
      </c>
      <c r="B310" s="5">
        <v>0.75</v>
      </c>
      <c r="C310" s="5">
        <v>0.25</v>
      </c>
      <c r="D310" s="5">
        <v>1</v>
      </c>
      <c r="E310" s="5">
        <v>1</v>
      </c>
      <c r="F310" s="5">
        <v>1</v>
      </c>
      <c r="G310" s="5">
        <v>0.75</v>
      </c>
      <c r="H310" s="5">
        <v>1</v>
      </c>
      <c r="I310" s="5">
        <v>1</v>
      </c>
      <c r="J310" s="5">
        <v>1</v>
      </c>
      <c r="K310" s="5">
        <v>0.75</v>
      </c>
      <c r="L310" s="5">
        <v>1</v>
      </c>
      <c r="M310" s="5">
        <v>1</v>
      </c>
      <c r="O310" s="5">
        <v>0.5</v>
      </c>
      <c r="P310" s="5">
        <v>0.25</v>
      </c>
      <c r="Q310" s="5">
        <v>0.75</v>
      </c>
      <c r="R310" s="5">
        <v>1</v>
      </c>
      <c r="S310" s="5">
        <v>1</v>
      </c>
      <c r="T310" s="5">
        <v>0.5</v>
      </c>
      <c r="U310" s="5">
        <v>1</v>
      </c>
      <c r="V310" s="5">
        <v>1</v>
      </c>
      <c r="W310" s="5">
        <v>1</v>
      </c>
      <c r="X310" s="5">
        <v>0.5</v>
      </c>
      <c r="Y310" s="5">
        <v>1</v>
      </c>
      <c r="Z310" s="5">
        <v>1</v>
      </c>
      <c r="AA310" t="s">
        <v>1887</v>
      </c>
      <c r="AB310" t="s">
        <v>36</v>
      </c>
      <c r="AC310" t="s">
        <v>2721</v>
      </c>
      <c r="AD310" s="5">
        <v>-1.8145555940558999</v>
      </c>
      <c r="AE310" t="str">
        <f t="shared" si="4"/>
        <v>YES</v>
      </c>
    </row>
    <row r="311" spans="1:31" x14ac:dyDescent="0.25">
      <c r="A311" t="s">
        <v>5525</v>
      </c>
      <c r="B311" s="5">
        <v>1</v>
      </c>
      <c r="C311" s="5">
        <v>1</v>
      </c>
      <c r="D311" s="5">
        <v>0.5</v>
      </c>
      <c r="E311" s="5">
        <v>0.25</v>
      </c>
      <c r="F311" s="5">
        <v>0.75</v>
      </c>
      <c r="G311" s="5">
        <v>0.75</v>
      </c>
      <c r="H311" s="5">
        <v>0.25</v>
      </c>
      <c r="I311" s="5">
        <v>0.5</v>
      </c>
      <c r="J311" s="5">
        <v>0.41666666666666702</v>
      </c>
      <c r="K311" s="5">
        <v>0.33333333333333298</v>
      </c>
      <c r="L311" s="5">
        <v>1</v>
      </c>
      <c r="M311" s="5">
        <v>0.75</v>
      </c>
      <c r="O311" s="5">
        <v>0.75</v>
      </c>
      <c r="P311" s="5">
        <v>0.75</v>
      </c>
      <c r="Q311" s="5">
        <v>0.5</v>
      </c>
      <c r="R311" s="5">
        <v>0.25</v>
      </c>
      <c r="S311" s="5">
        <v>0.75</v>
      </c>
      <c r="T311" s="5">
        <v>0.5</v>
      </c>
      <c r="U311" s="5">
        <v>0.25</v>
      </c>
      <c r="V311" s="5">
        <v>0.5</v>
      </c>
      <c r="W311" s="5">
        <v>0.41666666666666702</v>
      </c>
      <c r="X311" s="5">
        <v>0.33333333333333298</v>
      </c>
      <c r="Y311" s="5">
        <v>0.5</v>
      </c>
      <c r="Z311" s="5">
        <v>0.5</v>
      </c>
      <c r="AA311" t="s">
        <v>1887</v>
      </c>
      <c r="AB311" t="s">
        <v>2721</v>
      </c>
      <c r="AC311" t="s">
        <v>2721</v>
      </c>
      <c r="AD311" s="5">
        <v>-0.61425664203913</v>
      </c>
      <c r="AE311" t="str">
        <f t="shared" si="4"/>
        <v>YES</v>
      </c>
    </row>
    <row r="312" spans="1:31" x14ac:dyDescent="0.25">
      <c r="A312" t="s">
        <v>5526</v>
      </c>
      <c r="B312" s="5">
        <v>1</v>
      </c>
      <c r="C312" s="5">
        <v>1</v>
      </c>
      <c r="D312" s="5">
        <v>0.25</v>
      </c>
      <c r="E312" s="5">
        <v>1</v>
      </c>
      <c r="F312" s="5">
        <v>1</v>
      </c>
      <c r="G312" s="5">
        <v>1</v>
      </c>
      <c r="H312" s="5">
        <v>1</v>
      </c>
      <c r="I312" s="5">
        <v>1</v>
      </c>
      <c r="J312" s="5">
        <v>1</v>
      </c>
      <c r="K312" s="5">
        <v>1</v>
      </c>
      <c r="L312" s="5">
        <v>1</v>
      </c>
      <c r="M312" s="5">
        <v>1</v>
      </c>
      <c r="O312" s="5">
        <v>1</v>
      </c>
      <c r="P312" s="5">
        <v>1</v>
      </c>
      <c r="Q312" s="5">
        <v>0.25</v>
      </c>
      <c r="R312" s="5">
        <v>1</v>
      </c>
      <c r="S312" s="5">
        <v>1</v>
      </c>
      <c r="T312" s="5">
        <v>1</v>
      </c>
      <c r="U312" s="5">
        <v>0.25</v>
      </c>
      <c r="V312" s="5">
        <v>1</v>
      </c>
      <c r="W312" s="5">
        <v>0.83333333333333304</v>
      </c>
      <c r="X312" s="5">
        <v>1</v>
      </c>
      <c r="Y312" s="5">
        <v>0.25</v>
      </c>
      <c r="Z312" s="5">
        <v>1</v>
      </c>
      <c r="AA312" t="s">
        <v>1887</v>
      </c>
      <c r="AB312" t="s">
        <v>6</v>
      </c>
      <c r="AC312" t="s">
        <v>6</v>
      </c>
      <c r="AD312" s="5">
        <v>-2.45746416827309</v>
      </c>
      <c r="AE312" t="str">
        <f t="shared" si="4"/>
        <v>YES</v>
      </c>
    </row>
    <row r="313" spans="1:31" x14ac:dyDescent="0.25">
      <c r="A313" t="s">
        <v>5527</v>
      </c>
      <c r="B313" s="5">
        <v>1</v>
      </c>
      <c r="C313" s="5">
        <v>1</v>
      </c>
      <c r="D313" s="5">
        <v>0.25</v>
      </c>
      <c r="E313" s="5">
        <v>1</v>
      </c>
      <c r="F313" s="5">
        <v>1</v>
      </c>
      <c r="G313" s="5">
        <v>1</v>
      </c>
      <c r="H313" s="5">
        <v>1</v>
      </c>
      <c r="I313" s="5">
        <v>1</v>
      </c>
      <c r="J313" s="5">
        <v>1</v>
      </c>
      <c r="K313" s="5">
        <v>1</v>
      </c>
      <c r="L313" s="5">
        <v>1</v>
      </c>
      <c r="M313" s="5">
        <v>1</v>
      </c>
      <c r="O313" s="5">
        <v>1</v>
      </c>
      <c r="P313" s="5">
        <v>1</v>
      </c>
      <c r="Q313" s="5">
        <v>0.25</v>
      </c>
      <c r="R313" s="5">
        <v>1</v>
      </c>
      <c r="S313" s="5">
        <v>1</v>
      </c>
      <c r="T313" s="5">
        <v>1</v>
      </c>
      <c r="U313" s="5">
        <v>0.25</v>
      </c>
      <c r="V313" s="5">
        <v>1</v>
      </c>
      <c r="W313" s="5">
        <v>0.83333333333333304</v>
      </c>
      <c r="X313" s="5">
        <v>1</v>
      </c>
      <c r="Y313" s="5">
        <v>0.25</v>
      </c>
      <c r="Z313" s="5">
        <v>1</v>
      </c>
      <c r="AA313" t="s">
        <v>1887</v>
      </c>
      <c r="AB313" t="s">
        <v>6</v>
      </c>
      <c r="AC313" t="s">
        <v>6</v>
      </c>
      <c r="AD313" s="5">
        <v>-2.45746416827309</v>
      </c>
      <c r="AE313" t="str">
        <f t="shared" si="4"/>
        <v>YES</v>
      </c>
    </row>
    <row r="314" spans="1:31" x14ac:dyDescent="0.25">
      <c r="A314" t="s">
        <v>5528</v>
      </c>
      <c r="B314" s="5">
        <v>0.5</v>
      </c>
      <c r="C314" s="5">
        <v>0.75</v>
      </c>
      <c r="D314" s="5">
        <v>0.75</v>
      </c>
      <c r="E314" s="5">
        <v>0.25</v>
      </c>
      <c r="F314" s="5">
        <v>0.5</v>
      </c>
      <c r="G314" s="5">
        <v>0.75</v>
      </c>
      <c r="H314" s="5">
        <v>1</v>
      </c>
      <c r="I314" s="5">
        <v>0.75</v>
      </c>
      <c r="J314" s="5">
        <v>0.33333333333333298</v>
      </c>
      <c r="K314" s="5">
        <v>0.58333333333333304</v>
      </c>
      <c r="L314" s="5">
        <v>0.5</v>
      </c>
      <c r="M314" s="5">
        <v>0.5</v>
      </c>
      <c r="O314" s="5">
        <v>0.25</v>
      </c>
      <c r="P314" s="5">
        <v>0.75</v>
      </c>
      <c r="Q314" s="5">
        <v>0.25</v>
      </c>
      <c r="R314" s="5">
        <v>0</v>
      </c>
      <c r="S314" s="5">
        <v>0.75</v>
      </c>
      <c r="T314" s="5">
        <v>0.5</v>
      </c>
      <c r="U314" s="5">
        <v>1</v>
      </c>
      <c r="V314" s="5">
        <v>1</v>
      </c>
      <c r="W314" s="5">
        <v>0</v>
      </c>
      <c r="X314" s="5">
        <v>8.3333333333333301E-2</v>
      </c>
      <c r="Y314" s="5">
        <v>0.5</v>
      </c>
      <c r="Z314" s="5">
        <v>0.5</v>
      </c>
      <c r="AA314" t="s">
        <v>1887</v>
      </c>
      <c r="AB314" t="s">
        <v>6</v>
      </c>
      <c r="AC314" t="s">
        <v>6</v>
      </c>
      <c r="AD314" s="5">
        <v>3.0757285704898001</v>
      </c>
      <c r="AE314" t="str">
        <f t="shared" si="4"/>
        <v>NO</v>
      </c>
    </row>
    <row r="315" spans="1:31" x14ac:dyDescent="0.25">
      <c r="A315" t="s">
        <v>5529</v>
      </c>
      <c r="B315" s="5">
        <v>0</v>
      </c>
      <c r="C315" s="5">
        <v>0</v>
      </c>
      <c r="D315" s="5">
        <v>1</v>
      </c>
      <c r="E315" s="5">
        <v>1</v>
      </c>
      <c r="F315" s="5">
        <v>0</v>
      </c>
      <c r="G315" s="5">
        <v>0</v>
      </c>
      <c r="H315" s="5">
        <v>1</v>
      </c>
      <c r="I315" s="5">
        <v>1</v>
      </c>
      <c r="J315" s="5">
        <v>0.5</v>
      </c>
      <c r="K315" s="5">
        <v>0.33333333333333298</v>
      </c>
      <c r="L315" s="5">
        <v>0.5</v>
      </c>
      <c r="M315" s="5">
        <v>0.25</v>
      </c>
      <c r="O315" s="5">
        <v>0</v>
      </c>
      <c r="P315" s="5">
        <v>0</v>
      </c>
      <c r="Q315" s="5">
        <v>0.25</v>
      </c>
      <c r="R315" s="5">
        <v>0.5</v>
      </c>
      <c r="S315" s="5">
        <v>0</v>
      </c>
      <c r="T315" s="5">
        <v>0</v>
      </c>
      <c r="U315" s="5">
        <v>0.25</v>
      </c>
      <c r="V315" s="5">
        <v>0.5</v>
      </c>
      <c r="W315" s="5">
        <v>8.3333333333333301E-2</v>
      </c>
      <c r="X315" s="5">
        <v>0</v>
      </c>
      <c r="Y315" s="5">
        <v>0</v>
      </c>
      <c r="Z315" s="5">
        <v>0.5</v>
      </c>
      <c r="AA315" t="s">
        <v>1887</v>
      </c>
      <c r="AB315" t="s">
        <v>2721</v>
      </c>
      <c r="AC315" t="s">
        <v>2721</v>
      </c>
      <c r="AD315" s="5">
        <v>-2.3471790823749901E-2</v>
      </c>
      <c r="AE315" t="str">
        <f t="shared" si="4"/>
        <v>YES</v>
      </c>
    </row>
    <row r="316" spans="1:31" x14ac:dyDescent="0.25">
      <c r="A316" t="s">
        <v>5530</v>
      </c>
      <c r="B316" s="5">
        <v>0.25</v>
      </c>
      <c r="C316" s="5">
        <v>0</v>
      </c>
      <c r="D316" s="5">
        <v>1</v>
      </c>
      <c r="E316" s="5">
        <v>1</v>
      </c>
      <c r="F316" s="5">
        <v>0.5</v>
      </c>
      <c r="G316" s="5">
        <v>0.25</v>
      </c>
      <c r="H316" s="5">
        <v>1</v>
      </c>
      <c r="I316" s="5">
        <v>1</v>
      </c>
      <c r="J316" s="5">
        <v>0.66666666666666696</v>
      </c>
      <c r="K316" s="5">
        <v>0.58333333333333304</v>
      </c>
      <c r="L316" s="5">
        <v>1</v>
      </c>
      <c r="M316" s="5">
        <v>1</v>
      </c>
      <c r="O316" s="5">
        <v>0</v>
      </c>
      <c r="P316" s="5">
        <v>0</v>
      </c>
      <c r="Q316" s="5">
        <v>0.5</v>
      </c>
      <c r="R316" s="5">
        <v>1</v>
      </c>
      <c r="S316" s="5">
        <v>0.25</v>
      </c>
      <c r="T316" s="5">
        <v>0</v>
      </c>
      <c r="U316" s="5">
        <v>1</v>
      </c>
      <c r="V316" s="5">
        <v>1</v>
      </c>
      <c r="W316" s="5">
        <v>0.25</v>
      </c>
      <c r="X316" s="5">
        <v>8.3333333333333301E-2</v>
      </c>
      <c r="Y316" s="5">
        <v>1</v>
      </c>
      <c r="Z316" s="5">
        <v>1</v>
      </c>
      <c r="AA316" t="s">
        <v>2720</v>
      </c>
      <c r="AB316" t="s">
        <v>22</v>
      </c>
      <c r="AC316" t="s">
        <v>2721</v>
      </c>
      <c r="AD316" s="5">
        <v>-2.39892415528054</v>
      </c>
      <c r="AE316" t="str">
        <f t="shared" si="4"/>
        <v>YES</v>
      </c>
    </row>
    <row r="317" spans="1:31" x14ac:dyDescent="0.25">
      <c r="A317" t="s">
        <v>5531</v>
      </c>
      <c r="B317" s="5">
        <v>1</v>
      </c>
      <c r="C317" s="5">
        <v>1</v>
      </c>
      <c r="D317" s="5">
        <v>0.25</v>
      </c>
      <c r="E317" s="5">
        <v>1</v>
      </c>
      <c r="F317" s="5">
        <v>1</v>
      </c>
      <c r="G317" s="5">
        <v>1</v>
      </c>
      <c r="H317" s="5">
        <v>1</v>
      </c>
      <c r="I317" s="5">
        <v>1</v>
      </c>
      <c r="J317" s="5">
        <v>1</v>
      </c>
      <c r="K317" s="5">
        <v>1</v>
      </c>
      <c r="L317" s="5">
        <v>1</v>
      </c>
      <c r="M317" s="5">
        <v>1</v>
      </c>
      <c r="O317" s="5">
        <v>1</v>
      </c>
      <c r="P317" s="5">
        <v>1</v>
      </c>
      <c r="Q317" s="5">
        <v>0.25</v>
      </c>
      <c r="R317" s="5">
        <v>1</v>
      </c>
      <c r="S317" s="5">
        <v>1</v>
      </c>
      <c r="T317" s="5">
        <v>1</v>
      </c>
      <c r="U317" s="5">
        <v>0.25</v>
      </c>
      <c r="V317" s="5">
        <v>1</v>
      </c>
      <c r="W317" s="5">
        <v>0.83333333333333304</v>
      </c>
      <c r="X317" s="5">
        <v>1</v>
      </c>
      <c r="Y317" s="5">
        <v>0.25</v>
      </c>
      <c r="Z317" s="5">
        <v>1</v>
      </c>
      <c r="AA317" t="s">
        <v>1887</v>
      </c>
      <c r="AB317" t="s">
        <v>36</v>
      </c>
      <c r="AC317" t="s">
        <v>6182</v>
      </c>
      <c r="AD317" s="5">
        <v>-2.45746416827309</v>
      </c>
      <c r="AE317" t="str">
        <f t="shared" si="4"/>
        <v>YES</v>
      </c>
    </row>
    <row r="318" spans="1:31" x14ac:dyDescent="0.25">
      <c r="A318" t="s">
        <v>5532</v>
      </c>
      <c r="B318" s="5">
        <v>1</v>
      </c>
      <c r="C318" s="5">
        <v>0.5</v>
      </c>
      <c r="D318" s="5">
        <v>0</v>
      </c>
      <c r="E318" s="5">
        <v>0</v>
      </c>
      <c r="F318" s="5">
        <v>1</v>
      </c>
      <c r="G318" s="5">
        <v>1</v>
      </c>
      <c r="H318" s="5">
        <v>0</v>
      </c>
      <c r="I318" s="5">
        <v>0</v>
      </c>
      <c r="J318" s="5">
        <v>0.16666666666666699</v>
      </c>
      <c r="K318" s="5">
        <v>0.16666666666666699</v>
      </c>
      <c r="L318" s="5">
        <v>0</v>
      </c>
      <c r="M318" s="5">
        <v>0</v>
      </c>
      <c r="O318" s="5">
        <v>1</v>
      </c>
      <c r="P318" s="5">
        <v>0.75</v>
      </c>
      <c r="Q318" s="5">
        <v>0</v>
      </c>
      <c r="R318" s="5">
        <v>0</v>
      </c>
      <c r="S318" s="5">
        <v>0.75</v>
      </c>
      <c r="T318" s="5">
        <v>0.75</v>
      </c>
      <c r="U318" s="5">
        <v>0</v>
      </c>
      <c r="V318" s="5">
        <v>0</v>
      </c>
      <c r="W318" s="5">
        <v>0.33333333333333298</v>
      </c>
      <c r="X318" s="5">
        <v>0.41666666666666702</v>
      </c>
      <c r="Y318" s="5">
        <v>0</v>
      </c>
      <c r="Z318" s="5">
        <v>0</v>
      </c>
      <c r="AA318" t="s">
        <v>1887</v>
      </c>
      <c r="AB318" t="s">
        <v>6</v>
      </c>
      <c r="AC318" t="s">
        <v>6</v>
      </c>
      <c r="AD318" s="5">
        <v>-0.55286312869944998</v>
      </c>
      <c r="AE318" t="str">
        <f t="shared" si="4"/>
        <v>YES</v>
      </c>
    </row>
    <row r="319" spans="1:31" x14ac:dyDescent="0.25">
      <c r="A319" t="s">
        <v>5533</v>
      </c>
      <c r="B319" s="5">
        <v>0.25</v>
      </c>
      <c r="C319" s="5">
        <v>0.25</v>
      </c>
      <c r="D319" s="5">
        <v>0</v>
      </c>
      <c r="E319" s="5">
        <v>0</v>
      </c>
      <c r="F319" s="5">
        <v>0.75</v>
      </c>
      <c r="G319" s="5">
        <v>1</v>
      </c>
      <c r="H319" s="5">
        <v>0.75</v>
      </c>
      <c r="I319" s="5">
        <v>0.25</v>
      </c>
      <c r="J319" s="5">
        <v>0</v>
      </c>
      <c r="K319" s="5">
        <v>8.3333333333333301E-2</v>
      </c>
      <c r="L319" s="5">
        <v>0.25</v>
      </c>
      <c r="M319" s="5">
        <v>0.25</v>
      </c>
      <c r="O319" s="5">
        <v>0</v>
      </c>
      <c r="P319" s="5">
        <v>0.25</v>
      </c>
      <c r="Q319" s="5">
        <v>0.25</v>
      </c>
      <c r="R319" s="5">
        <v>0</v>
      </c>
      <c r="S319" s="5">
        <v>0.5</v>
      </c>
      <c r="T319" s="5">
        <v>0</v>
      </c>
      <c r="U319" s="5">
        <v>0.25</v>
      </c>
      <c r="V319" s="5">
        <v>0.25</v>
      </c>
      <c r="W319" s="5">
        <v>8.3333333333333301E-2</v>
      </c>
      <c r="X319" s="5">
        <v>0</v>
      </c>
      <c r="Y319" s="5">
        <v>0</v>
      </c>
      <c r="Z319" s="5">
        <v>0.25</v>
      </c>
      <c r="AA319" t="s">
        <v>1887</v>
      </c>
      <c r="AB319" t="s">
        <v>6</v>
      </c>
      <c r="AC319" t="s">
        <v>6</v>
      </c>
      <c r="AD319" s="5">
        <v>-0.30983531039732198</v>
      </c>
      <c r="AE319" t="str">
        <f t="shared" si="4"/>
        <v>YES</v>
      </c>
    </row>
    <row r="320" spans="1:31" x14ac:dyDescent="0.25">
      <c r="A320" t="s">
        <v>5534</v>
      </c>
      <c r="B320" s="5">
        <v>0.25</v>
      </c>
      <c r="C320" s="5">
        <v>0.25</v>
      </c>
      <c r="D320" s="5">
        <v>0</v>
      </c>
      <c r="E320" s="5">
        <v>0</v>
      </c>
      <c r="F320" s="5">
        <v>0.75</v>
      </c>
      <c r="G320" s="5">
        <v>1</v>
      </c>
      <c r="H320" s="5">
        <v>0.5</v>
      </c>
      <c r="I320" s="5">
        <v>0.25</v>
      </c>
      <c r="J320" s="5">
        <v>0</v>
      </c>
      <c r="K320" s="5">
        <v>8.3333333333333301E-2</v>
      </c>
      <c r="L320" s="5">
        <v>0.25</v>
      </c>
      <c r="M320" s="5">
        <v>0.25</v>
      </c>
      <c r="O320" s="5">
        <v>0</v>
      </c>
      <c r="P320" s="5">
        <v>0.25</v>
      </c>
      <c r="Q320" s="5">
        <v>0</v>
      </c>
      <c r="R320" s="5">
        <v>0</v>
      </c>
      <c r="S320" s="5">
        <v>0.5</v>
      </c>
      <c r="T320" s="5">
        <v>0</v>
      </c>
      <c r="U320" s="5">
        <v>0</v>
      </c>
      <c r="V320" s="5">
        <v>0</v>
      </c>
      <c r="W320" s="5">
        <v>8.3333333333333301E-2</v>
      </c>
      <c r="X320" s="5">
        <v>0</v>
      </c>
      <c r="Y320" s="5">
        <v>0</v>
      </c>
      <c r="Z320" s="5">
        <v>0</v>
      </c>
      <c r="AA320" t="s">
        <v>2720</v>
      </c>
      <c r="AB320" t="s">
        <v>6</v>
      </c>
      <c r="AC320" t="s">
        <v>2721</v>
      </c>
      <c r="AD320" s="5">
        <v>-2.43949438838556</v>
      </c>
      <c r="AE320" t="str">
        <f t="shared" si="4"/>
        <v>YES</v>
      </c>
    </row>
    <row r="321" spans="1:31" x14ac:dyDescent="0.25">
      <c r="A321" t="s">
        <v>5535</v>
      </c>
      <c r="B321" s="5">
        <v>0.25</v>
      </c>
      <c r="C321" s="5">
        <v>0.5</v>
      </c>
      <c r="D321" s="5">
        <v>0.25</v>
      </c>
      <c r="E321" s="5">
        <v>0.25</v>
      </c>
      <c r="F321" s="5">
        <v>0.75</v>
      </c>
      <c r="G321" s="5">
        <v>0.5</v>
      </c>
      <c r="H321" s="5">
        <v>0.25</v>
      </c>
      <c r="I321" s="5">
        <v>0.5</v>
      </c>
      <c r="J321" s="5">
        <v>0.41666666666666702</v>
      </c>
      <c r="K321" s="5">
        <v>0.75</v>
      </c>
      <c r="L321" s="5">
        <v>1</v>
      </c>
      <c r="M321" s="5">
        <v>1</v>
      </c>
      <c r="O321" s="5">
        <v>0.25</v>
      </c>
      <c r="P321" s="5">
        <v>0.25</v>
      </c>
      <c r="Q321" s="5">
        <v>0</v>
      </c>
      <c r="R321" s="5">
        <v>0</v>
      </c>
      <c r="S321" s="5">
        <v>0.75</v>
      </c>
      <c r="T321" s="5">
        <v>0.25</v>
      </c>
      <c r="U321" s="5">
        <v>0.75</v>
      </c>
      <c r="V321" s="5">
        <v>0.75</v>
      </c>
      <c r="W321" s="5">
        <v>0.58333333333333304</v>
      </c>
      <c r="X321" s="5">
        <v>0.41666666666666702</v>
      </c>
      <c r="Y321" s="5">
        <v>0.75</v>
      </c>
      <c r="Z321" s="5">
        <v>1</v>
      </c>
      <c r="AA321" t="s">
        <v>1887</v>
      </c>
      <c r="AB321" t="s">
        <v>29</v>
      </c>
      <c r="AC321" t="s">
        <v>6182</v>
      </c>
      <c r="AD321" s="5">
        <v>-0.88968551970233001</v>
      </c>
      <c r="AE321" t="str">
        <f t="shared" si="4"/>
        <v>YES</v>
      </c>
    </row>
    <row r="322" spans="1:31" x14ac:dyDescent="0.25">
      <c r="A322" t="s">
        <v>5536</v>
      </c>
      <c r="B322" s="5">
        <v>0.5</v>
      </c>
      <c r="C322" s="5">
        <v>0.25</v>
      </c>
      <c r="D322" s="5">
        <v>0</v>
      </c>
      <c r="E322" s="5">
        <v>0</v>
      </c>
      <c r="F322" s="5">
        <v>0.75</v>
      </c>
      <c r="G322" s="5">
        <v>0.75</v>
      </c>
      <c r="H322" s="5">
        <v>0</v>
      </c>
      <c r="I322" s="5">
        <v>0</v>
      </c>
      <c r="J322" s="5">
        <v>8.3333333333333301E-2</v>
      </c>
      <c r="K322" s="5">
        <v>0.16666666666666699</v>
      </c>
      <c r="L322" s="5">
        <v>1</v>
      </c>
      <c r="M322" s="5">
        <v>1</v>
      </c>
      <c r="O322" s="5">
        <v>0.25</v>
      </c>
      <c r="P322" s="5">
        <v>0</v>
      </c>
      <c r="Q322" s="5">
        <v>0</v>
      </c>
      <c r="R322" s="5">
        <v>0</v>
      </c>
      <c r="S322" s="5">
        <v>1</v>
      </c>
      <c r="T322" s="5">
        <v>0.75</v>
      </c>
      <c r="U322" s="5">
        <v>0</v>
      </c>
      <c r="V322" s="5">
        <v>0.25</v>
      </c>
      <c r="W322" s="5">
        <v>0.25</v>
      </c>
      <c r="X322" s="5">
        <v>0.25</v>
      </c>
      <c r="Y322" s="5">
        <v>0.25</v>
      </c>
      <c r="Z322" s="5">
        <v>0</v>
      </c>
      <c r="AA322" t="s">
        <v>1887</v>
      </c>
      <c r="AB322" t="s">
        <v>29</v>
      </c>
      <c r="AC322" t="s">
        <v>6182</v>
      </c>
      <c r="AD322" s="5">
        <v>-0.30872484536910599</v>
      </c>
      <c r="AE322" t="str">
        <f t="shared" ref="AE322:AE385" si="5">IF(AD322&lt;3,"YES", "NO")</f>
        <v>YES</v>
      </c>
    </row>
    <row r="323" spans="1:31" x14ac:dyDescent="0.25">
      <c r="A323" t="s">
        <v>5537</v>
      </c>
      <c r="B323" s="5">
        <v>0.75</v>
      </c>
      <c r="C323" s="5">
        <v>0.75</v>
      </c>
      <c r="D323" s="5">
        <v>0</v>
      </c>
      <c r="E323" s="5">
        <v>0</v>
      </c>
      <c r="F323" s="5">
        <v>0.75</v>
      </c>
      <c r="G323" s="5">
        <v>1</v>
      </c>
      <c r="H323" s="5">
        <v>0</v>
      </c>
      <c r="I323" s="5">
        <v>0</v>
      </c>
      <c r="J323" s="5">
        <v>0.41666666666666702</v>
      </c>
      <c r="K323" s="5">
        <v>0.16666666666666699</v>
      </c>
      <c r="L323" s="5">
        <v>0</v>
      </c>
      <c r="M323" s="5">
        <v>0</v>
      </c>
      <c r="O323" s="5">
        <v>1</v>
      </c>
      <c r="P323" s="5">
        <v>0.5</v>
      </c>
      <c r="Q323" s="5">
        <v>0</v>
      </c>
      <c r="R323" s="5">
        <v>0</v>
      </c>
      <c r="S323" s="5">
        <v>1</v>
      </c>
      <c r="T323" s="5">
        <v>0.75</v>
      </c>
      <c r="U323" s="5">
        <v>0</v>
      </c>
      <c r="V323" s="5">
        <v>0</v>
      </c>
      <c r="W323" s="5">
        <v>0.25</v>
      </c>
      <c r="X323" s="5">
        <v>0.33333333333333298</v>
      </c>
      <c r="Y323" s="5">
        <v>0</v>
      </c>
      <c r="Z323" s="5">
        <v>0</v>
      </c>
      <c r="AA323" t="s">
        <v>1887</v>
      </c>
      <c r="AB323" t="s">
        <v>22</v>
      </c>
      <c r="AC323" t="s">
        <v>6</v>
      </c>
      <c r="AD323" s="5">
        <v>-1.1846956792741199</v>
      </c>
      <c r="AE323" t="str">
        <f t="shared" si="5"/>
        <v>YES</v>
      </c>
    </row>
    <row r="324" spans="1:31" x14ac:dyDescent="0.25">
      <c r="A324" t="s">
        <v>5538</v>
      </c>
      <c r="B324" s="5">
        <v>1</v>
      </c>
      <c r="C324" s="5">
        <v>1</v>
      </c>
      <c r="D324" s="5">
        <v>0.25</v>
      </c>
      <c r="E324" s="5">
        <v>0</v>
      </c>
      <c r="F324" s="5">
        <v>1</v>
      </c>
      <c r="G324" s="5">
        <v>1</v>
      </c>
      <c r="H324" s="5">
        <v>0</v>
      </c>
      <c r="I324" s="5">
        <v>0</v>
      </c>
      <c r="J324" s="5">
        <v>0.66666666666666696</v>
      </c>
      <c r="K324" s="5">
        <v>0.58333333333333304</v>
      </c>
      <c r="L324" s="5">
        <v>0.5</v>
      </c>
      <c r="M324" s="5">
        <v>0</v>
      </c>
      <c r="O324" s="5">
        <v>1</v>
      </c>
      <c r="P324" s="5">
        <v>1</v>
      </c>
      <c r="Q324" s="5">
        <v>0</v>
      </c>
      <c r="R324" s="5">
        <v>0</v>
      </c>
      <c r="S324" s="5">
        <v>1</v>
      </c>
      <c r="T324" s="5">
        <v>1</v>
      </c>
      <c r="U324" s="5">
        <v>0</v>
      </c>
      <c r="V324" s="5">
        <v>0</v>
      </c>
      <c r="W324" s="5">
        <v>0.66666666666666696</v>
      </c>
      <c r="X324" s="5">
        <v>0.41666666666666702</v>
      </c>
      <c r="Y324" s="5">
        <v>0</v>
      </c>
      <c r="Z324" s="5">
        <v>0</v>
      </c>
      <c r="AA324" t="s">
        <v>1887</v>
      </c>
      <c r="AB324" t="s">
        <v>6</v>
      </c>
      <c r="AC324" t="s">
        <v>6</v>
      </c>
      <c r="AD324" s="5">
        <v>-0.89016731016263395</v>
      </c>
      <c r="AE324" t="str">
        <f t="shared" si="5"/>
        <v>YES</v>
      </c>
    </row>
    <row r="325" spans="1:31" x14ac:dyDescent="0.25">
      <c r="A325" t="s">
        <v>5539</v>
      </c>
      <c r="B325" s="5">
        <v>0.75</v>
      </c>
      <c r="C325" s="5">
        <v>0.5</v>
      </c>
      <c r="D325" s="5">
        <v>0</v>
      </c>
      <c r="E325" s="5">
        <v>0</v>
      </c>
      <c r="F325" s="5">
        <v>0.75</v>
      </c>
      <c r="G325" s="5">
        <v>0.75</v>
      </c>
      <c r="H325" s="5">
        <v>0</v>
      </c>
      <c r="I325" s="5">
        <v>0</v>
      </c>
      <c r="J325" s="5">
        <v>1</v>
      </c>
      <c r="K325" s="5">
        <v>1</v>
      </c>
      <c r="L325" s="5">
        <v>1</v>
      </c>
      <c r="M325" s="5">
        <v>1</v>
      </c>
      <c r="O325" s="5">
        <v>0.75</v>
      </c>
      <c r="P325" s="5">
        <v>1</v>
      </c>
      <c r="Q325" s="5">
        <v>0</v>
      </c>
      <c r="R325" s="5">
        <v>0</v>
      </c>
      <c r="S325" s="5">
        <v>0.75</v>
      </c>
      <c r="T325" s="5">
        <v>0.5</v>
      </c>
      <c r="U325" s="5">
        <v>0.75</v>
      </c>
      <c r="V325" s="5">
        <v>0.75</v>
      </c>
      <c r="W325" s="5">
        <v>0.66666666666666696</v>
      </c>
      <c r="X325" s="5">
        <v>0.75</v>
      </c>
      <c r="Y325" s="5">
        <v>1</v>
      </c>
      <c r="Z325" s="5">
        <v>0.75</v>
      </c>
      <c r="AA325" t="s">
        <v>1887</v>
      </c>
      <c r="AB325" t="s">
        <v>36</v>
      </c>
      <c r="AC325" t="s">
        <v>2721</v>
      </c>
      <c r="AD325" s="5">
        <v>-2.4852868791579898</v>
      </c>
      <c r="AE325" t="str">
        <f t="shared" si="5"/>
        <v>YES</v>
      </c>
    </row>
    <row r="326" spans="1:31" x14ac:dyDescent="0.25">
      <c r="A326" t="s">
        <v>5540</v>
      </c>
      <c r="B326" s="5">
        <v>0</v>
      </c>
      <c r="C326" s="5">
        <v>0</v>
      </c>
      <c r="D326" s="5">
        <v>0</v>
      </c>
      <c r="E326" s="5">
        <v>0</v>
      </c>
      <c r="F326" s="5">
        <v>0</v>
      </c>
      <c r="G326" s="5">
        <v>0</v>
      </c>
      <c r="H326" s="5">
        <v>0.5</v>
      </c>
      <c r="I326" s="5">
        <v>0.5</v>
      </c>
      <c r="J326" s="5">
        <v>0</v>
      </c>
      <c r="K326" s="5">
        <v>0</v>
      </c>
      <c r="L326" s="5">
        <v>1</v>
      </c>
      <c r="M326" s="5">
        <v>0.75</v>
      </c>
      <c r="O326" s="5">
        <v>0</v>
      </c>
      <c r="P326" s="5">
        <v>0</v>
      </c>
      <c r="Q326" s="5">
        <v>0</v>
      </c>
      <c r="R326" s="5">
        <v>0</v>
      </c>
      <c r="S326" s="5">
        <v>0.25</v>
      </c>
      <c r="T326" s="5">
        <v>0</v>
      </c>
      <c r="U326" s="5">
        <v>0.5</v>
      </c>
      <c r="V326" s="5">
        <v>0.75</v>
      </c>
      <c r="W326" s="5">
        <v>0</v>
      </c>
      <c r="X326" s="5">
        <v>0</v>
      </c>
      <c r="Y326" s="5">
        <v>0.25</v>
      </c>
      <c r="Z326" s="5">
        <v>0.25</v>
      </c>
      <c r="AA326" t="s">
        <v>1887</v>
      </c>
      <c r="AB326" t="s">
        <v>36</v>
      </c>
      <c r="AC326" t="s">
        <v>6181</v>
      </c>
      <c r="AD326" s="5">
        <v>0.43817945408643</v>
      </c>
      <c r="AE326" t="str">
        <f t="shared" si="5"/>
        <v>YES</v>
      </c>
    </row>
    <row r="327" spans="1:31" x14ac:dyDescent="0.25">
      <c r="A327" t="s">
        <v>5541</v>
      </c>
      <c r="B327" s="5">
        <v>1</v>
      </c>
      <c r="C327" s="5">
        <v>1</v>
      </c>
      <c r="D327" s="5">
        <v>0.25</v>
      </c>
      <c r="E327" s="5">
        <v>1</v>
      </c>
      <c r="F327" s="5">
        <v>1</v>
      </c>
      <c r="G327" s="5">
        <v>1</v>
      </c>
      <c r="H327" s="5">
        <v>1</v>
      </c>
      <c r="I327" s="5">
        <v>1</v>
      </c>
      <c r="J327" s="5">
        <v>1</v>
      </c>
      <c r="K327" s="5">
        <v>1</v>
      </c>
      <c r="L327" s="5">
        <v>1</v>
      </c>
      <c r="M327" s="5">
        <v>1</v>
      </c>
      <c r="O327" s="5">
        <v>1</v>
      </c>
      <c r="P327" s="5">
        <v>1</v>
      </c>
      <c r="Q327" s="5">
        <v>0.25</v>
      </c>
      <c r="R327" s="5">
        <v>1</v>
      </c>
      <c r="S327" s="5">
        <v>1</v>
      </c>
      <c r="T327" s="5">
        <v>1</v>
      </c>
      <c r="U327" s="5">
        <v>0.25</v>
      </c>
      <c r="V327" s="5">
        <v>1</v>
      </c>
      <c r="W327" s="5">
        <v>0.83333333333333304</v>
      </c>
      <c r="X327" s="5">
        <v>1</v>
      </c>
      <c r="Y327" s="5">
        <v>0.25</v>
      </c>
      <c r="Z327" s="5">
        <v>1</v>
      </c>
      <c r="AA327" t="s">
        <v>1887</v>
      </c>
      <c r="AB327" t="s">
        <v>2721</v>
      </c>
      <c r="AC327" t="s">
        <v>2721</v>
      </c>
      <c r="AD327" s="5">
        <v>-2.45746416827309</v>
      </c>
      <c r="AE327" t="str">
        <f t="shared" si="5"/>
        <v>YES</v>
      </c>
    </row>
    <row r="328" spans="1:31" x14ac:dyDescent="0.25">
      <c r="A328" t="s">
        <v>5542</v>
      </c>
      <c r="B328" s="5">
        <v>0.75</v>
      </c>
      <c r="C328" s="5">
        <v>1</v>
      </c>
      <c r="D328" s="5">
        <v>0</v>
      </c>
      <c r="E328" s="5">
        <v>0</v>
      </c>
      <c r="F328" s="5">
        <v>1</v>
      </c>
      <c r="G328" s="5">
        <v>1</v>
      </c>
      <c r="H328" s="5">
        <v>0</v>
      </c>
      <c r="I328" s="5">
        <v>0</v>
      </c>
      <c r="J328" s="5">
        <v>8.3333333333333301E-2</v>
      </c>
      <c r="K328" s="5">
        <v>8.3333333333333301E-2</v>
      </c>
      <c r="L328" s="5">
        <v>0</v>
      </c>
      <c r="M328" s="5">
        <v>0</v>
      </c>
      <c r="O328" s="5">
        <v>0.75</v>
      </c>
      <c r="P328" s="5">
        <v>1</v>
      </c>
      <c r="Q328" s="5">
        <v>0</v>
      </c>
      <c r="R328" s="5">
        <v>0</v>
      </c>
      <c r="S328" s="5">
        <v>1</v>
      </c>
      <c r="T328" s="5">
        <v>0.75</v>
      </c>
      <c r="U328" s="5">
        <v>0</v>
      </c>
      <c r="V328" s="5">
        <v>0</v>
      </c>
      <c r="W328" s="5">
        <v>0</v>
      </c>
      <c r="X328" s="5">
        <v>0</v>
      </c>
      <c r="Y328" s="5">
        <v>0.25</v>
      </c>
      <c r="Z328" s="5">
        <v>0</v>
      </c>
      <c r="AA328" t="s">
        <v>1887</v>
      </c>
      <c r="AB328" t="s">
        <v>6</v>
      </c>
      <c r="AC328" t="s">
        <v>6</v>
      </c>
      <c r="AD328" s="5">
        <v>-0.98890126719819904</v>
      </c>
      <c r="AE328" t="str">
        <f t="shared" si="5"/>
        <v>YES</v>
      </c>
    </row>
    <row r="329" spans="1:31" x14ac:dyDescent="0.25">
      <c r="A329" t="s">
        <v>5543</v>
      </c>
      <c r="B329" s="5">
        <v>1</v>
      </c>
      <c r="C329" s="5">
        <v>1</v>
      </c>
      <c r="D329" s="5">
        <v>0.75</v>
      </c>
      <c r="E329" s="5">
        <v>1</v>
      </c>
      <c r="F329" s="5">
        <v>1</v>
      </c>
      <c r="G329" s="5">
        <v>0.75</v>
      </c>
      <c r="H329" s="5">
        <v>1</v>
      </c>
      <c r="I329" s="5">
        <v>1</v>
      </c>
      <c r="J329" s="5">
        <v>1</v>
      </c>
      <c r="K329" s="5">
        <v>1</v>
      </c>
      <c r="L329" s="5">
        <v>1</v>
      </c>
      <c r="M329" s="5">
        <v>1</v>
      </c>
      <c r="O329" s="5">
        <v>0.5</v>
      </c>
      <c r="P329" s="5">
        <v>0.5</v>
      </c>
      <c r="Q329" s="5">
        <v>1</v>
      </c>
      <c r="R329" s="5">
        <v>1</v>
      </c>
      <c r="S329" s="5">
        <v>0.75</v>
      </c>
      <c r="T329" s="5">
        <v>0.75</v>
      </c>
      <c r="U329" s="5">
        <v>1</v>
      </c>
      <c r="V329" s="5">
        <v>1</v>
      </c>
      <c r="W329" s="5">
        <v>0.91666666666666696</v>
      </c>
      <c r="X329" s="5">
        <v>0.75</v>
      </c>
      <c r="Y329" s="5">
        <v>1</v>
      </c>
      <c r="Z329" s="5">
        <v>1</v>
      </c>
      <c r="AA329" t="s">
        <v>1887</v>
      </c>
      <c r="AB329" t="s">
        <v>29</v>
      </c>
      <c r="AC329" t="s">
        <v>6182</v>
      </c>
      <c r="AD329" s="5">
        <v>-0.66739014191644597</v>
      </c>
      <c r="AE329" t="str">
        <f t="shared" si="5"/>
        <v>YES</v>
      </c>
    </row>
    <row r="330" spans="1:31" x14ac:dyDescent="0.25">
      <c r="A330" t="s">
        <v>5544</v>
      </c>
      <c r="B330" s="5">
        <v>0</v>
      </c>
      <c r="C330" s="5">
        <v>0</v>
      </c>
      <c r="D330" s="5">
        <v>0</v>
      </c>
      <c r="E330" s="5">
        <v>0</v>
      </c>
      <c r="F330" s="5">
        <v>0.75</v>
      </c>
      <c r="G330" s="5">
        <v>1</v>
      </c>
      <c r="H330" s="5">
        <v>0.25</v>
      </c>
      <c r="I330" s="5">
        <v>0</v>
      </c>
      <c r="J330" s="5">
        <v>0</v>
      </c>
      <c r="K330" s="5">
        <v>0</v>
      </c>
      <c r="L330" s="5">
        <v>0</v>
      </c>
      <c r="M330" s="5">
        <v>0</v>
      </c>
      <c r="O330" s="5">
        <v>0</v>
      </c>
      <c r="P330" s="5">
        <v>0</v>
      </c>
      <c r="Q330" s="5">
        <v>0</v>
      </c>
      <c r="R330" s="5">
        <v>0</v>
      </c>
      <c r="S330" s="5">
        <v>0.5</v>
      </c>
      <c r="T330" s="5">
        <v>0</v>
      </c>
      <c r="U330" s="5">
        <v>0</v>
      </c>
      <c r="V330" s="5">
        <v>0</v>
      </c>
      <c r="W330" s="5">
        <v>8.3333333333333301E-2</v>
      </c>
      <c r="X330" s="5">
        <v>0</v>
      </c>
      <c r="Y330" s="5">
        <v>0</v>
      </c>
      <c r="Z330" s="5">
        <v>0</v>
      </c>
      <c r="AA330" t="s">
        <v>1887</v>
      </c>
      <c r="AB330" t="s">
        <v>6</v>
      </c>
      <c r="AC330" t="s">
        <v>6</v>
      </c>
      <c r="AD330" s="5">
        <v>-0.61601715594775397</v>
      </c>
      <c r="AE330" t="str">
        <f t="shared" si="5"/>
        <v>YES</v>
      </c>
    </row>
    <row r="331" spans="1:31" x14ac:dyDescent="0.25">
      <c r="A331" t="s">
        <v>5545</v>
      </c>
      <c r="B331" s="5">
        <v>0.5</v>
      </c>
      <c r="C331" s="5">
        <v>0.5</v>
      </c>
      <c r="D331" s="5">
        <v>0.5</v>
      </c>
      <c r="E331" s="5">
        <v>0.5</v>
      </c>
      <c r="F331" s="5">
        <v>0.5</v>
      </c>
      <c r="G331" s="5">
        <v>0.25</v>
      </c>
      <c r="H331" s="5">
        <v>0.5</v>
      </c>
      <c r="I331" s="5">
        <v>0.5</v>
      </c>
      <c r="J331" s="5">
        <v>0.66666666666666696</v>
      </c>
      <c r="K331" s="5">
        <v>0.58333333333333304</v>
      </c>
      <c r="L331" s="5">
        <v>0.75</v>
      </c>
      <c r="M331" s="5">
        <v>1</v>
      </c>
      <c r="O331" s="5">
        <v>0.25</v>
      </c>
      <c r="P331" s="5">
        <v>0.5</v>
      </c>
      <c r="Q331" s="5">
        <v>0.5</v>
      </c>
      <c r="R331" s="5">
        <v>0.5</v>
      </c>
      <c r="S331" s="5">
        <v>0.75</v>
      </c>
      <c r="T331" s="5">
        <v>0.25</v>
      </c>
      <c r="U331" s="5">
        <v>0.75</v>
      </c>
      <c r="V331" s="5">
        <v>0.75</v>
      </c>
      <c r="W331" s="5">
        <v>0.5</v>
      </c>
      <c r="X331" s="5">
        <v>0.41666666666666702</v>
      </c>
      <c r="Y331" s="5">
        <v>0.5</v>
      </c>
      <c r="Z331" s="5">
        <v>0.75</v>
      </c>
      <c r="AA331" t="s">
        <v>1887</v>
      </c>
      <c r="AB331" t="s">
        <v>2721</v>
      </c>
      <c r="AC331" t="s">
        <v>2721</v>
      </c>
      <c r="AD331" s="5">
        <v>-0.98570611723883905</v>
      </c>
      <c r="AE331" t="str">
        <f t="shared" si="5"/>
        <v>YES</v>
      </c>
    </row>
    <row r="332" spans="1:31" x14ac:dyDescent="0.25">
      <c r="A332" t="s">
        <v>5546</v>
      </c>
      <c r="B332" s="5">
        <v>0.5</v>
      </c>
      <c r="C332" s="5">
        <v>0.5</v>
      </c>
      <c r="D332" s="5">
        <v>0.75</v>
      </c>
      <c r="E332" s="5">
        <v>0.75</v>
      </c>
      <c r="F332" s="5">
        <v>0.5</v>
      </c>
      <c r="G332" s="5">
        <v>0.75</v>
      </c>
      <c r="H332" s="5">
        <v>0.75</v>
      </c>
      <c r="I332" s="5">
        <v>0.75</v>
      </c>
      <c r="J332" s="5">
        <v>0</v>
      </c>
      <c r="K332" s="5">
        <v>8.3333333333333301E-2</v>
      </c>
      <c r="L332" s="5">
        <v>0.5</v>
      </c>
      <c r="M332" s="5">
        <v>0.25</v>
      </c>
      <c r="O332" s="5">
        <v>0.25</v>
      </c>
      <c r="P332" s="5">
        <v>0.75</v>
      </c>
      <c r="Q332" s="5">
        <v>0.75</v>
      </c>
      <c r="R332" s="5">
        <v>0.5</v>
      </c>
      <c r="S332" s="5">
        <v>0.75</v>
      </c>
      <c r="T332" s="5">
        <v>0.5</v>
      </c>
      <c r="U332" s="5">
        <v>0.75</v>
      </c>
      <c r="V332" s="5">
        <v>0.75</v>
      </c>
      <c r="W332" s="5">
        <v>0</v>
      </c>
      <c r="X332" s="5">
        <v>0</v>
      </c>
      <c r="Y332" s="5">
        <v>0.5</v>
      </c>
      <c r="Z332" s="5">
        <v>0.25</v>
      </c>
      <c r="AA332" t="s">
        <v>1887</v>
      </c>
      <c r="AB332" t="s">
        <v>6</v>
      </c>
      <c r="AC332" t="s">
        <v>6</v>
      </c>
      <c r="AD332" s="5">
        <v>3.6081386318107098</v>
      </c>
      <c r="AE332" t="str">
        <f t="shared" si="5"/>
        <v>NO</v>
      </c>
    </row>
    <row r="333" spans="1:31" x14ac:dyDescent="0.25">
      <c r="A333" t="s">
        <v>5547</v>
      </c>
      <c r="B333" s="5">
        <v>0.25</v>
      </c>
      <c r="C333" s="5">
        <v>0</v>
      </c>
      <c r="D333" s="5">
        <v>1</v>
      </c>
      <c r="E333" s="5">
        <v>1</v>
      </c>
      <c r="F333" s="5">
        <v>0</v>
      </c>
      <c r="G333" s="5">
        <v>0.25</v>
      </c>
      <c r="H333" s="5">
        <v>0.75</v>
      </c>
      <c r="I333" s="5">
        <v>0.75</v>
      </c>
      <c r="J333" s="5">
        <v>0</v>
      </c>
      <c r="K333" s="5">
        <v>0.16666666666666699</v>
      </c>
      <c r="L333" s="5">
        <v>0.75</v>
      </c>
      <c r="M333" s="5">
        <v>0.75</v>
      </c>
      <c r="O333" s="5">
        <v>0</v>
      </c>
      <c r="P333" s="5">
        <v>0</v>
      </c>
      <c r="Q333" s="5">
        <v>1</v>
      </c>
      <c r="R333" s="5">
        <v>1</v>
      </c>
      <c r="S333" s="5">
        <v>0</v>
      </c>
      <c r="T333" s="5">
        <v>0</v>
      </c>
      <c r="U333" s="5">
        <v>1</v>
      </c>
      <c r="V333" s="5">
        <v>0.75</v>
      </c>
      <c r="W333" s="5">
        <v>8.3333333333333301E-2</v>
      </c>
      <c r="X333" s="5">
        <v>8.3333333333333301E-2</v>
      </c>
      <c r="Y333" s="5">
        <v>0.5</v>
      </c>
      <c r="Z333" s="5">
        <v>0.5</v>
      </c>
      <c r="AA333" t="s">
        <v>1887</v>
      </c>
      <c r="AB333" t="s">
        <v>2721</v>
      </c>
      <c r="AC333" t="s">
        <v>2721</v>
      </c>
      <c r="AD333" s="5">
        <v>-1.4623374591623199</v>
      </c>
      <c r="AE333" t="str">
        <f t="shared" si="5"/>
        <v>YES</v>
      </c>
    </row>
    <row r="334" spans="1:31" x14ac:dyDescent="0.25">
      <c r="A334" t="s">
        <v>5548</v>
      </c>
      <c r="B334" s="5">
        <v>0.25</v>
      </c>
      <c r="C334" s="5">
        <v>0</v>
      </c>
      <c r="D334" s="5">
        <v>0</v>
      </c>
      <c r="E334" s="5">
        <v>0</v>
      </c>
      <c r="F334" s="5">
        <v>0.25</v>
      </c>
      <c r="G334" s="5">
        <v>0.25</v>
      </c>
      <c r="H334" s="5">
        <v>0</v>
      </c>
      <c r="I334" s="5">
        <v>0</v>
      </c>
      <c r="J334" s="5">
        <v>0</v>
      </c>
      <c r="K334" s="5">
        <v>0</v>
      </c>
      <c r="L334" s="5">
        <v>0.25</v>
      </c>
      <c r="M334" s="5">
        <v>0.25</v>
      </c>
      <c r="O334" s="5">
        <v>0</v>
      </c>
      <c r="P334" s="5">
        <v>0.25</v>
      </c>
      <c r="Q334" s="5">
        <v>0</v>
      </c>
      <c r="R334" s="5">
        <v>0</v>
      </c>
      <c r="S334" s="5">
        <v>0</v>
      </c>
      <c r="T334" s="5">
        <v>0</v>
      </c>
      <c r="U334" s="5">
        <v>0</v>
      </c>
      <c r="V334" s="5">
        <v>0</v>
      </c>
      <c r="W334" s="5">
        <v>8.3333333333333301E-2</v>
      </c>
      <c r="X334" s="5">
        <v>8.3333333333333301E-2</v>
      </c>
      <c r="Y334" s="5">
        <v>0</v>
      </c>
      <c r="Z334" s="5">
        <v>0</v>
      </c>
      <c r="AA334" t="s">
        <v>1887</v>
      </c>
      <c r="AB334" t="s">
        <v>6</v>
      </c>
      <c r="AC334" t="s">
        <v>6</v>
      </c>
      <c r="AD334" s="5">
        <v>-0.86036676225051001</v>
      </c>
      <c r="AE334" t="str">
        <f t="shared" si="5"/>
        <v>YES</v>
      </c>
    </row>
    <row r="335" spans="1:31" x14ac:dyDescent="0.25">
      <c r="A335" t="s">
        <v>5549</v>
      </c>
      <c r="B335" s="5">
        <v>0.25</v>
      </c>
      <c r="C335" s="5">
        <v>0.25</v>
      </c>
      <c r="D335" s="5">
        <v>0.25</v>
      </c>
      <c r="E335" s="5">
        <v>0</v>
      </c>
      <c r="F335" s="5">
        <v>0.25</v>
      </c>
      <c r="G335" s="5">
        <v>0.25</v>
      </c>
      <c r="H335" s="5">
        <v>0</v>
      </c>
      <c r="I335" s="5">
        <v>0</v>
      </c>
      <c r="J335" s="5">
        <v>0</v>
      </c>
      <c r="K335" s="5">
        <v>0</v>
      </c>
      <c r="L335" s="5">
        <v>1</v>
      </c>
      <c r="M335" s="5">
        <v>1</v>
      </c>
      <c r="O335" s="5">
        <v>0</v>
      </c>
      <c r="P335" s="5">
        <v>0</v>
      </c>
      <c r="Q335" s="5">
        <v>0.25</v>
      </c>
      <c r="R335" s="5">
        <v>0</v>
      </c>
      <c r="S335" s="5">
        <v>0.25</v>
      </c>
      <c r="T335" s="5">
        <v>0.25</v>
      </c>
      <c r="U335" s="5">
        <v>0</v>
      </c>
      <c r="V335" s="5">
        <v>0</v>
      </c>
      <c r="W335" s="5">
        <v>8.3333333333333301E-2</v>
      </c>
      <c r="X335" s="5">
        <v>8.3333333333333301E-2</v>
      </c>
      <c r="Y335" s="5">
        <v>0</v>
      </c>
      <c r="Z335" s="5">
        <v>0.25</v>
      </c>
      <c r="AA335" t="s">
        <v>1887</v>
      </c>
      <c r="AB335" t="s">
        <v>6</v>
      </c>
      <c r="AC335" t="s">
        <v>6</v>
      </c>
      <c r="AD335" s="5">
        <v>-1.2095033155292201</v>
      </c>
      <c r="AE335" t="str">
        <f t="shared" si="5"/>
        <v>YES</v>
      </c>
    </row>
    <row r="336" spans="1:31" x14ac:dyDescent="0.25">
      <c r="A336" t="s">
        <v>5550</v>
      </c>
      <c r="B336" s="5">
        <v>1</v>
      </c>
      <c r="C336" s="5">
        <v>1</v>
      </c>
      <c r="D336" s="5">
        <v>0.25</v>
      </c>
      <c r="E336" s="5">
        <v>1</v>
      </c>
      <c r="F336" s="5">
        <v>1</v>
      </c>
      <c r="G336" s="5">
        <v>1</v>
      </c>
      <c r="H336" s="5">
        <v>1</v>
      </c>
      <c r="I336" s="5">
        <v>1</v>
      </c>
      <c r="J336" s="5">
        <v>1</v>
      </c>
      <c r="K336" s="5">
        <v>1</v>
      </c>
      <c r="L336" s="5">
        <v>1</v>
      </c>
      <c r="M336" s="5">
        <v>1</v>
      </c>
      <c r="O336" s="5">
        <v>1</v>
      </c>
      <c r="P336" s="5">
        <v>1</v>
      </c>
      <c r="Q336" s="5">
        <v>0.25</v>
      </c>
      <c r="R336" s="5">
        <v>1</v>
      </c>
      <c r="S336" s="5">
        <v>1</v>
      </c>
      <c r="T336" s="5">
        <v>1</v>
      </c>
      <c r="U336" s="5">
        <v>0.25</v>
      </c>
      <c r="V336" s="5">
        <v>1</v>
      </c>
      <c r="W336" s="5">
        <v>0.83333333333333304</v>
      </c>
      <c r="X336" s="5">
        <v>1</v>
      </c>
      <c r="Y336" s="5">
        <v>0.25</v>
      </c>
      <c r="Z336" s="5">
        <v>1</v>
      </c>
      <c r="AA336" t="s">
        <v>1887</v>
      </c>
      <c r="AB336" t="s">
        <v>6</v>
      </c>
      <c r="AC336" t="s">
        <v>6</v>
      </c>
      <c r="AD336" s="5">
        <v>-2.45746416827309</v>
      </c>
      <c r="AE336" t="str">
        <f t="shared" si="5"/>
        <v>YES</v>
      </c>
    </row>
    <row r="337" spans="1:31" x14ac:dyDescent="0.25">
      <c r="A337" t="s">
        <v>5551</v>
      </c>
      <c r="B337" s="5">
        <v>1</v>
      </c>
      <c r="C337" s="5">
        <v>1</v>
      </c>
      <c r="D337" s="5">
        <v>0.5</v>
      </c>
      <c r="E337" s="5">
        <v>0.75</v>
      </c>
      <c r="F337" s="5">
        <v>1</v>
      </c>
      <c r="G337" s="5">
        <v>1</v>
      </c>
      <c r="H337" s="5">
        <v>0.5</v>
      </c>
      <c r="I337" s="5">
        <v>1</v>
      </c>
      <c r="J337" s="5">
        <v>1</v>
      </c>
      <c r="K337" s="5">
        <v>0.91666666666666696</v>
      </c>
      <c r="L337" s="5">
        <v>1</v>
      </c>
      <c r="M337" s="5">
        <v>1</v>
      </c>
      <c r="O337" s="5">
        <v>1</v>
      </c>
      <c r="P337" s="5">
        <v>1</v>
      </c>
      <c r="Q337" s="5">
        <v>0.5</v>
      </c>
      <c r="R337" s="5">
        <v>0.75</v>
      </c>
      <c r="S337" s="5">
        <v>1</v>
      </c>
      <c r="T337" s="5">
        <v>1</v>
      </c>
      <c r="U337" s="5">
        <v>1</v>
      </c>
      <c r="V337" s="5">
        <v>1</v>
      </c>
      <c r="W337" s="5">
        <v>1</v>
      </c>
      <c r="X337" s="5">
        <v>0.91666666666666696</v>
      </c>
      <c r="Y337" s="5">
        <v>1</v>
      </c>
      <c r="Z337" s="5">
        <v>1</v>
      </c>
      <c r="AA337" t="s">
        <v>2720</v>
      </c>
      <c r="AB337" t="s">
        <v>36</v>
      </c>
      <c r="AC337" t="s">
        <v>2721</v>
      </c>
      <c r="AD337" s="5">
        <v>-2.4782139941518699</v>
      </c>
      <c r="AE337" t="str">
        <f t="shared" si="5"/>
        <v>YES</v>
      </c>
    </row>
    <row r="338" spans="1:31" x14ac:dyDescent="0.25">
      <c r="A338" t="s">
        <v>5552</v>
      </c>
      <c r="B338" s="5">
        <v>1</v>
      </c>
      <c r="C338" s="5">
        <v>1</v>
      </c>
      <c r="D338" s="5">
        <v>0</v>
      </c>
      <c r="E338" s="5">
        <v>0</v>
      </c>
      <c r="F338" s="5">
        <v>1</v>
      </c>
      <c r="G338" s="5">
        <v>1</v>
      </c>
      <c r="H338" s="5">
        <v>0</v>
      </c>
      <c r="I338" s="5">
        <v>0</v>
      </c>
      <c r="J338" s="5">
        <v>0.58333333333333304</v>
      </c>
      <c r="K338" s="5">
        <v>0.5</v>
      </c>
      <c r="L338" s="5">
        <v>1</v>
      </c>
      <c r="M338" s="5">
        <v>1</v>
      </c>
      <c r="O338" s="5">
        <v>0.75</v>
      </c>
      <c r="P338" s="5">
        <v>1</v>
      </c>
      <c r="Q338" s="5">
        <v>0</v>
      </c>
      <c r="R338" s="5">
        <v>0</v>
      </c>
      <c r="S338" s="5">
        <v>1</v>
      </c>
      <c r="T338" s="5">
        <v>1</v>
      </c>
      <c r="U338" s="5">
        <v>0</v>
      </c>
      <c r="V338" s="5">
        <v>0</v>
      </c>
      <c r="W338" s="5">
        <v>0.41666666666666702</v>
      </c>
      <c r="X338" s="5">
        <v>0.41666666666666702</v>
      </c>
      <c r="Y338" s="5">
        <v>0</v>
      </c>
      <c r="Z338" s="5">
        <v>0</v>
      </c>
      <c r="AA338" t="s">
        <v>1887</v>
      </c>
      <c r="AB338" t="s">
        <v>6</v>
      </c>
      <c r="AC338" t="s">
        <v>6</v>
      </c>
      <c r="AD338" s="5">
        <v>-2.4790093360453702</v>
      </c>
      <c r="AE338" t="str">
        <f t="shared" si="5"/>
        <v>YES</v>
      </c>
    </row>
    <row r="339" spans="1:31" x14ac:dyDescent="0.25">
      <c r="A339" t="s">
        <v>5553</v>
      </c>
      <c r="B339" s="5">
        <v>1</v>
      </c>
      <c r="C339" s="5">
        <v>1</v>
      </c>
      <c r="D339" s="5">
        <v>0.25</v>
      </c>
      <c r="E339" s="5">
        <v>0</v>
      </c>
      <c r="F339" s="5">
        <v>1</v>
      </c>
      <c r="G339" s="5">
        <v>1</v>
      </c>
      <c r="H339" s="5">
        <v>0</v>
      </c>
      <c r="I339" s="5">
        <v>0</v>
      </c>
      <c r="J339" s="5">
        <v>0.75</v>
      </c>
      <c r="K339" s="5">
        <v>0.58333333333333304</v>
      </c>
      <c r="L339" s="5">
        <v>0.5</v>
      </c>
      <c r="M339" s="5">
        <v>0</v>
      </c>
      <c r="O339" s="5">
        <v>1</v>
      </c>
      <c r="P339" s="5">
        <v>1</v>
      </c>
      <c r="Q339" s="5">
        <v>0</v>
      </c>
      <c r="R339" s="5">
        <v>0</v>
      </c>
      <c r="S339" s="5">
        <v>1</v>
      </c>
      <c r="T339" s="5">
        <v>1</v>
      </c>
      <c r="U339" s="5">
        <v>0</v>
      </c>
      <c r="V339" s="5">
        <v>0</v>
      </c>
      <c r="W339" s="5">
        <v>0.41666666666666702</v>
      </c>
      <c r="X339" s="5">
        <v>0.41666666666666702</v>
      </c>
      <c r="Y339" s="5">
        <v>0</v>
      </c>
      <c r="Z339" s="5">
        <v>0</v>
      </c>
      <c r="AA339" t="s">
        <v>1887</v>
      </c>
      <c r="AB339" t="s">
        <v>6</v>
      </c>
      <c r="AC339" t="s">
        <v>6</v>
      </c>
      <c r="AD339" s="5">
        <v>-1.09057796280092</v>
      </c>
      <c r="AE339" t="str">
        <f t="shared" si="5"/>
        <v>YES</v>
      </c>
    </row>
    <row r="340" spans="1:31" x14ac:dyDescent="0.25">
      <c r="A340" t="s">
        <v>5554</v>
      </c>
      <c r="B340" s="5">
        <v>0</v>
      </c>
      <c r="C340" s="5">
        <v>0</v>
      </c>
      <c r="D340" s="5">
        <v>0</v>
      </c>
      <c r="E340" s="5">
        <v>0</v>
      </c>
      <c r="F340" s="5">
        <v>0.5</v>
      </c>
      <c r="G340" s="5">
        <v>0</v>
      </c>
      <c r="H340" s="5">
        <v>0</v>
      </c>
      <c r="I340" s="5">
        <v>0</v>
      </c>
      <c r="J340" s="5">
        <v>0</v>
      </c>
      <c r="K340" s="5">
        <v>0</v>
      </c>
      <c r="L340" s="5">
        <v>0</v>
      </c>
      <c r="M340" s="5">
        <v>0</v>
      </c>
      <c r="O340" s="5">
        <v>0</v>
      </c>
      <c r="P340" s="5">
        <v>0</v>
      </c>
      <c r="Q340" s="5">
        <v>0</v>
      </c>
      <c r="R340" s="5">
        <v>0</v>
      </c>
      <c r="S340" s="5">
        <v>0</v>
      </c>
      <c r="T340" s="5">
        <v>0</v>
      </c>
      <c r="U340" s="5">
        <v>0</v>
      </c>
      <c r="V340" s="5">
        <v>0</v>
      </c>
      <c r="W340" s="5">
        <v>0</v>
      </c>
      <c r="X340" s="5">
        <v>0</v>
      </c>
      <c r="Y340" s="5">
        <v>0</v>
      </c>
      <c r="Z340" s="5">
        <v>0</v>
      </c>
      <c r="AA340" t="s">
        <v>1887</v>
      </c>
      <c r="AB340" t="s">
        <v>6</v>
      </c>
      <c r="AC340" t="s">
        <v>6</v>
      </c>
      <c r="AD340" s="5">
        <v>-0.81841072997618303</v>
      </c>
      <c r="AE340" t="str">
        <f t="shared" si="5"/>
        <v>YES</v>
      </c>
    </row>
    <row r="341" spans="1:31" x14ac:dyDescent="0.25">
      <c r="A341" t="s">
        <v>5555</v>
      </c>
      <c r="B341" s="5">
        <v>1</v>
      </c>
      <c r="C341" s="5">
        <v>1</v>
      </c>
      <c r="D341" s="5">
        <v>0.25</v>
      </c>
      <c r="E341" s="5">
        <v>1</v>
      </c>
      <c r="F341" s="5">
        <v>1</v>
      </c>
      <c r="G341" s="5">
        <v>1</v>
      </c>
      <c r="H341" s="5">
        <v>1</v>
      </c>
      <c r="I341" s="5">
        <v>1</v>
      </c>
      <c r="J341" s="5">
        <v>1</v>
      </c>
      <c r="K341" s="5">
        <v>1</v>
      </c>
      <c r="L341" s="5">
        <v>1</v>
      </c>
      <c r="M341" s="5">
        <v>1</v>
      </c>
      <c r="O341" s="5">
        <v>1</v>
      </c>
      <c r="P341" s="5">
        <v>1</v>
      </c>
      <c r="Q341" s="5">
        <v>0.25</v>
      </c>
      <c r="R341" s="5">
        <v>1</v>
      </c>
      <c r="S341" s="5">
        <v>1</v>
      </c>
      <c r="T341" s="5">
        <v>1</v>
      </c>
      <c r="U341" s="5">
        <v>0.25</v>
      </c>
      <c r="V341" s="5">
        <v>1</v>
      </c>
      <c r="W341" s="5">
        <v>0.83333333333333304</v>
      </c>
      <c r="X341" s="5">
        <v>1</v>
      </c>
      <c r="Y341" s="5">
        <v>0.25</v>
      </c>
      <c r="Z341" s="5">
        <v>1</v>
      </c>
      <c r="AA341" t="s">
        <v>1887</v>
      </c>
      <c r="AB341" t="s">
        <v>6</v>
      </c>
      <c r="AC341" t="s">
        <v>6</v>
      </c>
      <c r="AD341" s="5">
        <v>-2.45746416827309</v>
      </c>
      <c r="AE341" t="str">
        <f t="shared" si="5"/>
        <v>YES</v>
      </c>
    </row>
    <row r="342" spans="1:31" x14ac:dyDescent="0.25">
      <c r="A342" t="s">
        <v>5556</v>
      </c>
      <c r="B342" s="5">
        <v>0</v>
      </c>
      <c r="C342" s="5">
        <v>0</v>
      </c>
      <c r="D342" s="5">
        <v>0.5</v>
      </c>
      <c r="E342" s="5">
        <v>0.5</v>
      </c>
      <c r="F342" s="5">
        <v>0.25</v>
      </c>
      <c r="G342" s="5">
        <v>0</v>
      </c>
      <c r="H342" s="5">
        <v>0.75</v>
      </c>
      <c r="I342" s="5">
        <v>1</v>
      </c>
      <c r="J342" s="5">
        <v>8.3333333333333301E-2</v>
      </c>
      <c r="K342" s="5">
        <v>0.16666666666666699</v>
      </c>
      <c r="L342" s="5">
        <v>1</v>
      </c>
      <c r="M342" s="5">
        <v>1</v>
      </c>
      <c r="O342" s="5">
        <v>0</v>
      </c>
      <c r="P342" s="5">
        <v>0</v>
      </c>
      <c r="Q342" s="5">
        <v>0.5</v>
      </c>
      <c r="R342" s="5">
        <v>0.5</v>
      </c>
      <c r="S342" s="5">
        <v>0</v>
      </c>
      <c r="T342" s="5">
        <v>0</v>
      </c>
      <c r="U342" s="5">
        <v>0.75</v>
      </c>
      <c r="V342" s="5">
        <v>1</v>
      </c>
      <c r="W342" s="5">
        <v>8.3333333333333301E-2</v>
      </c>
      <c r="X342" s="5">
        <v>8.3333333333333301E-2</v>
      </c>
      <c r="Y342" s="5">
        <v>0.75</v>
      </c>
      <c r="Z342" s="5">
        <v>0.75</v>
      </c>
      <c r="AA342" t="s">
        <v>1887</v>
      </c>
      <c r="AB342" t="s">
        <v>2721</v>
      </c>
      <c r="AC342" t="s">
        <v>2721</v>
      </c>
      <c r="AD342" s="5">
        <v>-0.19155639125431501</v>
      </c>
      <c r="AE342" t="str">
        <f t="shared" si="5"/>
        <v>YES</v>
      </c>
    </row>
    <row r="343" spans="1:31" x14ac:dyDescent="0.25">
      <c r="A343" t="s">
        <v>5557</v>
      </c>
      <c r="B343" s="5">
        <v>0.75</v>
      </c>
      <c r="C343" s="5">
        <v>0.25</v>
      </c>
      <c r="D343" s="5">
        <v>0.25</v>
      </c>
      <c r="E343" s="5">
        <v>0.25</v>
      </c>
      <c r="F343" s="5">
        <v>0.75</v>
      </c>
      <c r="G343" s="5">
        <v>0.75</v>
      </c>
      <c r="H343" s="5">
        <v>1</v>
      </c>
      <c r="I343" s="5">
        <v>1</v>
      </c>
      <c r="J343" s="5">
        <v>0</v>
      </c>
      <c r="K343" s="5">
        <v>8.3333333333333301E-2</v>
      </c>
      <c r="L343" s="5">
        <v>0.75</v>
      </c>
      <c r="M343" s="5">
        <v>0.75</v>
      </c>
      <c r="O343" s="5">
        <v>0.25</v>
      </c>
      <c r="P343" s="5">
        <v>0.25</v>
      </c>
      <c r="Q343" s="5">
        <v>0</v>
      </c>
      <c r="R343" s="5">
        <v>0</v>
      </c>
      <c r="S343" s="5">
        <v>0.5</v>
      </c>
      <c r="T343" s="5">
        <v>0.75</v>
      </c>
      <c r="U343" s="5">
        <v>0.75</v>
      </c>
      <c r="V343" s="5">
        <v>1</v>
      </c>
      <c r="W343" s="5">
        <v>0.33333333333333298</v>
      </c>
      <c r="X343" s="5">
        <v>0.25</v>
      </c>
      <c r="Y343" s="5">
        <v>0.75</v>
      </c>
      <c r="Z343" s="5">
        <v>0.5</v>
      </c>
      <c r="AA343" t="s">
        <v>1887</v>
      </c>
      <c r="AB343" t="s">
        <v>2721</v>
      </c>
      <c r="AC343" t="s">
        <v>2721</v>
      </c>
      <c r="AD343" s="5">
        <v>-0.29967437048763801</v>
      </c>
      <c r="AE343" t="str">
        <f t="shared" si="5"/>
        <v>YES</v>
      </c>
    </row>
    <row r="344" spans="1:31" x14ac:dyDescent="0.25">
      <c r="A344" t="s">
        <v>5558</v>
      </c>
      <c r="B344" s="5">
        <v>0.25</v>
      </c>
      <c r="C344" s="5">
        <v>0</v>
      </c>
      <c r="D344" s="5">
        <v>0.75</v>
      </c>
      <c r="E344" s="5">
        <v>0.5</v>
      </c>
      <c r="F344" s="5">
        <v>0.75</v>
      </c>
      <c r="G344" s="5">
        <v>0.5</v>
      </c>
      <c r="H344" s="5">
        <v>0.75</v>
      </c>
      <c r="I344" s="5">
        <v>0.5</v>
      </c>
      <c r="J344" s="5">
        <v>8.3333333333333301E-2</v>
      </c>
      <c r="K344" s="5">
        <v>8.3333333333333301E-2</v>
      </c>
      <c r="L344" s="5">
        <v>0.75</v>
      </c>
      <c r="M344" s="5">
        <v>0.25</v>
      </c>
      <c r="O344" s="5">
        <v>0.25</v>
      </c>
      <c r="P344" s="5">
        <v>0.25</v>
      </c>
      <c r="Q344" s="5">
        <v>0.5</v>
      </c>
      <c r="R344" s="5">
        <v>0.5</v>
      </c>
      <c r="S344" s="5">
        <v>0.5</v>
      </c>
      <c r="T344" s="5">
        <v>0.25</v>
      </c>
      <c r="U344" s="5">
        <v>0.5</v>
      </c>
      <c r="V344" s="5">
        <v>0.25</v>
      </c>
      <c r="W344" s="5">
        <v>0.33333333333333298</v>
      </c>
      <c r="X344" s="5">
        <v>0.16666666666666699</v>
      </c>
      <c r="Y344" s="5">
        <v>0</v>
      </c>
      <c r="Z344" s="5">
        <v>0</v>
      </c>
      <c r="AA344" t="s">
        <v>1887</v>
      </c>
      <c r="AB344" t="s">
        <v>2721</v>
      </c>
      <c r="AC344" t="s">
        <v>2721</v>
      </c>
      <c r="AD344" s="5">
        <v>-0.50648545341970796</v>
      </c>
      <c r="AE344" t="str">
        <f t="shared" si="5"/>
        <v>YES</v>
      </c>
    </row>
    <row r="345" spans="1:31" x14ac:dyDescent="0.25">
      <c r="A345" t="s">
        <v>5559</v>
      </c>
      <c r="B345" s="5">
        <v>1</v>
      </c>
      <c r="C345" s="5">
        <v>0.5</v>
      </c>
      <c r="D345" s="5">
        <v>0</v>
      </c>
      <c r="E345" s="5">
        <v>0</v>
      </c>
      <c r="F345" s="5">
        <v>1</v>
      </c>
      <c r="G345" s="5">
        <v>1</v>
      </c>
      <c r="H345" s="5">
        <v>0</v>
      </c>
      <c r="I345" s="5">
        <v>0</v>
      </c>
      <c r="J345" s="5">
        <v>0.5</v>
      </c>
      <c r="K345" s="5">
        <v>0.33333333333333298</v>
      </c>
      <c r="L345" s="5">
        <v>1</v>
      </c>
      <c r="M345" s="5">
        <v>1</v>
      </c>
      <c r="O345" s="5">
        <v>0.75</v>
      </c>
      <c r="P345" s="5">
        <v>0.5</v>
      </c>
      <c r="Q345" s="5">
        <v>0</v>
      </c>
      <c r="R345" s="5">
        <v>0</v>
      </c>
      <c r="S345" s="5">
        <v>1</v>
      </c>
      <c r="T345" s="5">
        <v>1</v>
      </c>
      <c r="U345" s="5">
        <v>0</v>
      </c>
      <c r="V345" s="5">
        <v>0</v>
      </c>
      <c r="W345" s="5">
        <v>0.25</v>
      </c>
      <c r="X345" s="5">
        <v>0.25</v>
      </c>
      <c r="Y345" s="5">
        <v>0</v>
      </c>
      <c r="Z345" s="5">
        <v>0</v>
      </c>
      <c r="AA345" t="s">
        <v>1887</v>
      </c>
      <c r="AB345" t="s">
        <v>6</v>
      </c>
      <c r="AC345" t="s">
        <v>6</v>
      </c>
      <c r="AD345" s="5">
        <v>-2.1984830761824599</v>
      </c>
      <c r="AE345" t="str">
        <f t="shared" si="5"/>
        <v>YES</v>
      </c>
    </row>
    <row r="346" spans="1:31" x14ac:dyDescent="0.25">
      <c r="A346" t="s">
        <v>5560</v>
      </c>
      <c r="B346" s="5">
        <v>1</v>
      </c>
      <c r="C346" s="5">
        <v>1</v>
      </c>
      <c r="D346" s="5">
        <v>0</v>
      </c>
      <c r="E346" s="5">
        <v>0</v>
      </c>
      <c r="F346" s="5">
        <v>1</v>
      </c>
      <c r="G346" s="5">
        <v>1</v>
      </c>
      <c r="H346" s="5">
        <v>0</v>
      </c>
      <c r="I346" s="5">
        <v>0</v>
      </c>
      <c r="J346" s="5">
        <v>0.66666666666666696</v>
      </c>
      <c r="K346" s="5">
        <v>0.66666666666666696</v>
      </c>
      <c r="L346" s="5">
        <v>0</v>
      </c>
      <c r="M346" s="5">
        <v>0</v>
      </c>
      <c r="O346" s="5">
        <v>1</v>
      </c>
      <c r="P346" s="5">
        <v>1</v>
      </c>
      <c r="Q346" s="5">
        <v>0</v>
      </c>
      <c r="R346" s="5">
        <v>0</v>
      </c>
      <c r="S346" s="5">
        <v>1</v>
      </c>
      <c r="T346" s="5">
        <v>1</v>
      </c>
      <c r="U346" s="5">
        <v>0</v>
      </c>
      <c r="V346" s="5">
        <v>0</v>
      </c>
      <c r="W346" s="5">
        <v>0.83333333333333304</v>
      </c>
      <c r="X346" s="5">
        <v>0.75</v>
      </c>
      <c r="Y346" s="5">
        <v>0</v>
      </c>
      <c r="Z346" s="5">
        <v>0</v>
      </c>
      <c r="AA346" t="s">
        <v>1887</v>
      </c>
      <c r="AB346" t="s">
        <v>36</v>
      </c>
      <c r="AC346" t="s">
        <v>6181</v>
      </c>
      <c r="AD346" s="5">
        <v>-0.7284685473036</v>
      </c>
      <c r="AE346" t="str">
        <f t="shared" si="5"/>
        <v>YES</v>
      </c>
    </row>
    <row r="347" spans="1:31" x14ac:dyDescent="0.25">
      <c r="A347" t="s">
        <v>5561</v>
      </c>
      <c r="B347" s="5">
        <v>1</v>
      </c>
      <c r="C347" s="5">
        <v>1</v>
      </c>
      <c r="D347" s="5">
        <v>0</v>
      </c>
      <c r="E347" s="5">
        <v>0</v>
      </c>
      <c r="F347" s="5">
        <v>0.75</v>
      </c>
      <c r="G347" s="5">
        <v>0.75</v>
      </c>
      <c r="H347" s="5">
        <v>0</v>
      </c>
      <c r="I347" s="5">
        <v>0</v>
      </c>
      <c r="J347" s="5">
        <v>0.33333333333333298</v>
      </c>
      <c r="K347" s="5">
        <v>0.58333333333333304</v>
      </c>
      <c r="L347" s="5">
        <v>0</v>
      </c>
      <c r="M347" s="5">
        <v>0.25</v>
      </c>
      <c r="O347" s="5">
        <v>0.75</v>
      </c>
      <c r="P347" s="5">
        <v>0.75</v>
      </c>
      <c r="Q347" s="5">
        <v>0</v>
      </c>
      <c r="R347" s="5">
        <v>0</v>
      </c>
      <c r="S347" s="5">
        <v>0.75</v>
      </c>
      <c r="T347" s="5">
        <v>0.75</v>
      </c>
      <c r="U347" s="5">
        <v>0</v>
      </c>
      <c r="V347" s="5">
        <v>0</v>
      </c>
      <c r="W347" s="5">
        <v>0.58333333333333304</v>
      </c>
      <c r="X347" s="5">
        <v>0.66666666666666696</v>
      </c>
      <c r="Y347" s="5">
        <v>0.25</v>
      </c>
      <c r="Z347" s="5">
        <v>0</v>
      </c>
      <c r="AA347" t="s">
        <v>1887</v>
      </c>
      <c r="AB347" t="s">
        <v>36</v>
      </c>
      <c r="AC347" t="s">
        <v>6181</v>
      </c>
      <c r="AD347" s="5">
        <v>-0.743429604336587</v>
      </c>
      <c r="AE347" t="str">
        <f t="shared" si="5"/>
        <v>YES</v>
      </c>
    </row>
    <row r="348" spans="1:31" x14ac:dyDescent="0.25">
      <c r="A348" t="s">
        <v>5562</v>
      </c>
      <c r="B348" s="5">
        <v>0.5</v>
      </c>
      <c r="C348" s="5">
        <v>0.25</v>
      </c>
      <c r="D348" s="5">
        <v>1</v>
      </c>
      <c r="E348" s="5">
        <v>1</v>
      </c>
      <c r="F348" s="5">
        <v>0.75</v>
      </c>
      <c r="G348" s="5">
        <v>0.5</v>
      </c>
      <c r="H348" s="5">
        <v>0.75</v>
      </c>
      <c r="I348" s="5">
        <v>0.75</v>
      </c>
      <c r="J348" s="5">
        <v>0</v>
      </c>
      <c r="K348" s="5">
        <v>8.3333333333333301E-2</v>
      </c>
      <c r="L348" s="5">
        <v>1</v>
      </c>
      <c r="M348" s="5">
        <v>1</v>
      </c>
      <c r="O348" s="5">
        <v>0.25</v>
      </c>
      <c r="P348" s="5">
        <v>0</v>
      </c>
      <c r="Q348" s="5">
        <v>1</v>
      </c>
      <c r="R348" s="5">
        <v>1</v>
      </c>
      <c r="S348" s="5">
        <v>0.75</v>
      </c>
      <c r="T348" s="5">
        <v>0.25</v>
      </c>
      <c r="U348" s="5">
        <v>0.75</v>
      </c>
      <c r="V348" s="5">
        <v>1</v>
      </c>
      <c r="W348" s="5">
        <v>0.33333333333333298</v>
      </c>
      <c r="X348" s="5">
        <v>0.25</v>
      </c>
      <c r="Y348" s="5">
        <v>0.75</v>
      </c>
      <c r="Z348" s="5">
        <v>0.75</v>
      </c>
      <c r="AA348" t="s">
        <v>1887</v>
      </c>
      <c r="AB348" t="s">
        <v>36</v>
      </c>
      <c r="AC348" t="s">
        <v>2721</v>
      </c>
      <c r="AD348" s="5">
        <v>4.5149171145377899E-2</v>
      </c>
      <c r="AE348" t="str">
        <f t="shared" si="5"/>
        <v>YES</v>
      </c>
    </row>
    <row r="349" spans="1:31" x14ac:dyDescent="0.25">
      <c r="A349" t="s">
        <v>5563</v>
      </c>
      <c r="B349" s="5">
        <v>0.75</v>
      </c>
      <c r="C349" s="5">
        <v>1</v>
      </c>
      <c r="D349" s="5">
        <v>0</v>
      </c>
      <c r="E349" s="5">
        <v>0.25</v>
      </c>
      <c r="F349" s="5">
        <v>1</v>
      </c>
      <c r="G349" s="5">
        <v>1</v>
      </c>
      <c r="H349" s="5">
        <v>0.25</v>
      </c>
      <c r="I349" s="5">
        <v>0</v>
      </c>
      <c r="J349" s="5">
        <v>0.25</v>
      </c>
      <c r="K349" s="5">
        <v>0.16666666666666699</v>
      </c>
      <c r="L349" s="5">
        <v>0</v>
      </c>
      <c r="M349" s="5">
        <v>0</v>
      </c>
      <c r="O349" s="5">
        <v>0.5</v>
      </c>
      <c r="P349" s="5">
        <v>1</v>
      </c>
      <c r="Q349" s="5">
        <v>0</v>
      </c>
      <c r="R349" s="5">
        <v>0.25</v>
      </c>
      <c r="S349" s="5">
        <v>1</v>
      </c>
      <c r="T349" s="5">
        <v>0.75</v>
      </c>
      <c r="U349" s="5">
        <v>0.25</v>
      </c>
      <c r="V349" s="5">
        <v>0</v>
      </c>
      <c r="W349" s="5">
        <v>8.3333333333333301E-2</v>
      </c>
      <c r="X349" s="5">
        <v>0</v>
      </c>
      <c r="Y349" s="5">
        <v>0</v>
      </c>
      <c r="Z349" s="5">
        <v>0</v>
      </c>
      <c r="AA349" t="s">
        <v>1887</v>
      </c>
      <c r="AB349" t="s">
        <v>6</v>
      </c>
      <c r="AC349" t="s">
        <v>6</v>
      </c>
      <c r="AD349" s="5">
        <v>-0.49010290855303501</v>
      </c>
      <c r="AE349" t="str">
        <f t="shared" si="5"/>
        <v>YES</v>
      </c>
    </row>
    <row r="350" spans="1:31" x14ac:dyDescent="0.25">
      <c r="A350" t="s">
        <v>5564</v>
      </c>
      <c r="B350" s="5">
        <v>1</v>
      </c>
      <c r="C350" s="5">
        <v>1</v>
      </c>
      <c r="D350" s="5">
        <v>0.25</v>
      </c>
      <c r="E350" s="5">
        <v>0</v>
      </c>
      <c r="F350" s="5">
        <v>1</v>
      </c>
      <c r="G350" s="5">
        <v>1</v>
      </c>
      <c r="H350" s="5">
        <v>0</v>
      </c>
      <c r="I350" s="5">
        <v>0</v>
      </c>
      <c r="J350" s="5">
        <v>0.66666666666666696</v>
      </c>
      <c r="K350" s="5">
        <v>0.58333333333333304</v>
      </c>
      <c r="L350" s="5">
        <v>0.5</v>
      </c>
      <c r="M350" s="5">
        <v>0.25</v>
      </c>
      <c r="O350" s="5">
        <v>1</v>
      </c>
      <c r="P350" s="5">
        <v>1</v>
      </c>
      <c r="Q350" s="5">
        <v>0</v>
      </c>
      <c r="R350" s="5">
        <v>0</v>
      </c>
      <c r="S350" s="5">
        <v>1</v>
      </c>
      <c r="T350" s="5">
        <v>1</v>
      </c>
      <c r="U350" s="5">
        <v>0</v>
      </c>
      <c r="V350" s="5">
        <v>0</v>
      </c>
      <c r="W350" s="5">
        <v>0.66666666666666696</v>
      </c>
      <c r="X350" s="5">
        <v>0.5</v>
      </c>
      <c r="Y350" s="5">
        <v>0</v>
      </c>
      <c r="Z350" s="5">
        <v>0</v>
      </c>
      <c r="AA350" t="s">
        <v>1887</v>
      </c>
      <c r="AB350" t="s">
        <v>6</v>
      </c>
      <c r="AC350" t="s">
        <v>6</v>
      </c>
      <c r="AD350" s="5">
        <v>-1.6760730333037701</v>
      </c>
      <c r="AE350" t="str">
        <f t="shared" si="5"/>
        <v>YES</v>
      </c>
    </row>
    <row r="351" spans="1:31" x14ac:dyDescent="0.25">
      <c r="A351" t="s">
        <v>5565</v>
      </c>
      <c r="B351" s="5">
        <v>1</v>
      </c>
      <c r="C351" s="5">
        <v>1</v>
      </c>
      <c r="D351" s="5">
        <v>0.25</v>
      </c>
      <c r="E351" s="5">
        <v>0</v>
      </c>
      <c r="F351" s="5">
        <v>1</v>
      </c>
      <c r="G351" s="5">
        <v>1</v>
      </c>
      <c r="H351" s="5">
        <v>0</v>
      </c>
      <c r="I351" s="5">
        <v>0</v>
      </c>
      <c r="J351" s="5">
        <v>0.66666666666666696</v>
      </c>
      <c r="K351" s="5">
        <v>0.58333333333333304</v>
      </c>
      <c r="L351" s="5">
        <v>0.25</v>
      </c>
      <c r="M351" s="5">
        <v>0</v>
      </c>
      <c r="O351" s="5">
        <v>1</v>
      </c>
      <c r="P351" s="5">
        <v>1</v>
      </c>
      <c r="Q351" s="5">
        <v>0</v>
      </c>
      <c r="R351" s="5">
        <v>0</v>
      </c>
      <c r="S351" s="5">
        <v>1</v>
      </c>
      <c r="T351" s="5">
        <v>1</v>
      </c>
      <c r="U351" s="5">
        <v>0</v>
      </c>
      <c r="V351" s="5">
        <v>0</v>
      </c>
      <c r="W351" s="5">
        <v>0.66666666666666696</v>
      </c>
      <c r="X351" s="5">
        <v>0.41666666666666702</v>
      </c>
      <c r="Y351" s="5">
        <v>0</v>
      </c>
      <c r="Z351" s="5">
        <v>0</v>
      </c>
      <c r="AA351" t="s">
        <v>1887</v>
      </c>
      <c r="AB351" t="s">
        <v>6</v>
      </c>
      <c r="AC351" t="s">
        <v>6</v>
      </c>
      <c r="AD351" s="5">
        <v>-1.1536324435361001</v>
      </c>
      <c r="AE351" t="str">
        <f t="shared" si="5"/>
        <v>YES</v>
      </c>
    </row>
    <row r="352" spans="1:31" x14ac:dyDescent="0.25">
      <c r="A352" t="s">
        <v>5566</v>
      </c>
      <c r="B352" s="5">
        <v>1</v>
      </c>
      <c r="C352" s="5">
        <v>1</v>
      </c>
      <c r="D352" s="5">
        <v>0.25</v>
      </c>
      <c r="E352" s="5">
        <v>0</v>
      </c>
      <c r="F352" s="5">
        <v>1</v>
      </c>
      <c r="G352" s="5">
        <v>1</v>
      </c>
      <c r="H352" s="5">
        <v>0</v>
      </c>
      <c r="I352" s="5">
        <v>0</v>
      </c>
      <c r="J352" s="5">
        <v>0.66666666666666696</v>
      </c>
      <c r="K352" s="5">
        <v>0.58333333333333304</v>
      </c>
      <c r="L352" s="5">
        <v>0.25</v>
      </c>
      <c r="M352" s="5">
        <v>0</v>
      </c>
      <c r="O352" s="5">
        <v>1</v>
      </c>
      <c r="P352" s="5">
        <v>1</v>
      </c>
      <c r="Q352" s="5">
        <v>0</v>
      </c>
      <c r="R352" s="5">
        <v>0</v>
      </c>
      <c r="S352" s="5">
        <v>1</v>
      </c>
      <c r="T352" s="5">
        <v>1</v>
      </c>
      <c r="U352" s="5">
        <v>0</v>
      </c>
      <c r="V352" s="5">
        <v>0</v>
      </c>
      <c r="W352" s="5">
        <v>0.66666666666666696</v>
      </c>
      <c r="X352" s="5">
        <v>0.41666666666666702</v>
      </c>
      <c r="Y352" s="5">
        <v>0</v>
      </c>
      <c r="Z352" s="5">
        <v>0</v>
      </c>
      <c r="AA352" t="s">
        <v>1887</v>
      </c>
      <c r="AB352" t="s">
        <v>6</v>
      </c>
      <c r="AC352" t="s">
        <v>6</v>
      </c>
      <c r="AD352" s="5">
        <v>-1.1395607012612901</v>
      </c>
      <c r="AE352" t="str">
        <f t="shared" si="5"/>
        <v>YES</v>
      </c>
    </row>
    <row r="353" spans="1:31" x14ac:dyDescent="0.25">
      <c r="A353" t="s">
        <v>5567</v>
      </c>
      <c r="B353" s="5">
        <v>1</v>
      </c>
      <c r="C353" s="5">
        <v>1</v>
      </c>
      <c r="D353" s="5">
        <v>0.25</v>
      </c>
      <c r="E353" s="5">
        <v>0.25</v>
      </c>
      <c r="F353" s="5">
        <v>1</v>
      </c>
      <c r="G353" s="5">
        <v>1</v>
      </c>
      <c r="H353" s="5">
        <v>0</v>
      </c>
      <c r="I353" s="5">
        <v>0</v>
      </c>
      <c r="J353" s="5">
        <v>0.5</v>
      </c>
      <c r="K353" s="5">
        <v>0.41666666666666702</v>
      </c>
      <c r="L353" s="5">
        <v>0</v>
      </c>
      <c r="M353" s="5">
        <v>0</v>
      </c>
      <c r="O353" s="5">
        <v>0.5</v>
      </c>
      <c r="P353" s="5">
        <v>1</v>
      </c>
      <c r="Q353" s="5">
        <v>0</v>
      </c>
      <c r="R353" s="5">
        <v>0</v>
      </c>
      <c r="S353" s="5">
        <v>1</v>
      </c>
      <c r="T353" s="5">
        <v>1</v>
      </c>
      <c r="U353" s="5">
        <v>0</v>
      </c>
      <c r="V353" s="5">
        <v>0</v>
      </c>
      <c r="W353" s="5">
        <v>0.5</v>
      </c>
      <c r="X353" s="5">
        <v>0.33333333333333298</v>
      </c>
      <c r="Y353" s="5">
        <v>0</v>
      </c>
      <c r="Z353" s="5">
        <v>0</v>
      </c>
      <c r="AA353" t="s">
        <v>1887</v>
      </c>
      <c r="AB353" t="s">
        <v>6</v>
      </c>
      <c r="AC353" t="s">
        <v>6</v>
      </c>
      <c r="AD353" s="5">
        <v>-2.365989738853</v>
      </c>
      <c r="AE353" t="str">
        <f t="shared" si="5"/>
        <v>YES</v>
      </c>
    </row>
    <row r="354" spans="1:31" x14ac:dyDescent="0.25">
      <c r="A354" t="s">
        <v>5568</v>
      </c>
      <c r="B354" s="5">
        <v>1</v>
      </c>
      <c r="C354" s="5">
        <v>1</v>
      </c>
      <c r="D354" s="5">
        <v>0</v>
      </c>
      <c r="E354" s="5">
        <v>0</v>
      </c>
      <c r="F354" s="5">
        <v>1</v>
      </c>
      <c r="G354" s="5">
        <v>1</v>
      </c>
      <c r="H354" s="5">
        <v>0.25</v>
      </c>
      <c r="I354" s="5">
        <v>0.25</v>
      </c>
      <c r="J354" s="5">
        <v>0.66666666666666696</v>
      </c>
      <c r="K354" s="5">
        <v>0.5</v>
      </c>
      <c r="L354" s="5">
        <v>0</v>
      </c>
      <c r="M354" s="5">
        <v>0</v>
      </c>
      <c r="O354" s="5">
        <v>1</v>
      </c>
      <c r="P354" s="5">
        <v>1</v>
      </c>
      <c r="Q354" s="5">
        <v>0</v>
      </c>
      <c r="R354" s="5">
        <v>0</v>
      </c>
      <c r="S354" s="5">
        <v>1</v>
      </c>
      <c r="T354" s="5">
        <v>1</v>
      </c>
      <c r="U354" s="5">
        <v>0</v>
      </c>
      <c r="V354" s="5">
        <v>0</v>
      </c>
      <c r="W354" s="5">
        <v>0.5</v>
      </c>
      <c r="X354" s="5">
        <v>0.33333333333333298</v>
      </c>
      <c r="Y354" s="5">
        <v>0</v>
      </c>
      <c r="Z354" s="5">
        <v>0</v>
      </c>
      <c r="AA354" t="s">
        <v>2720</v>
      </c>
      <c r="AB354" t="s">
        <v>22</v>
      </c>
      <c r="AC354" t="s">
        <v>2721</v>
      </c>
      <c r="AD354" s="5">
        <v>-2.4259198045070098</v>
      </c>
      <c r="AE354" t="str">
        <f t="shared" si="5"/>
        <v>YES</v>
      </c>
    </row>
    <row r="355" spans="1:31" x14ac:dyDescent="0.25">
      <c r="A355" t="s">
        <v>5569</v>
      </c>
      <c r="B355" s="5">
        <v>1</v>
      </c>
      <c r="C355" s="5">
        <v>1</v>
      </c>
      <c r="D355" s="5">
        <v>0.25</v>
      </c>
      <c r="E355" s="5">
        <v>0.25</v>
      </c>
      <c r="F355" s="5">
        <v>1</v>
      </c>
      <c r="G355" s="5">
        <v>1</v>
      </c>
      <c r="H355" s="5">
        <v>0.25</v>
      </c>
      <c r="I355" s="5">
        <v>0.25</v>
      </c>
      <c r="J355" s="5">
        <v>0.75</v>
      </c>
      <c r="K355" s="5">
        <v>0.58333333333333304</v>
      </c>
      <c r="L355" s="5">
        <v>0.25</v>
      </c>
      <c r="M355" s="5">
        <v>0.25</v>
      </c>
      <c r="O355" s="5">
        <v>0.75</v>
      </c>
      <c r="P355" s="5">
        <v>1</v>
      </c>
      <c r="Q355" s="5">
        <v>0</v>
      </c>
      <c r="R355" s="5">
        <v>0</v>
      </c>
      <c r="S355" s="5">
        <v>1</v>
      </c>
      <c r="T355" s="5">
        <v>0.75</v>
      </c>
      <c r="U355" s="5">
        <v>0.75</v>
      </c>
      <c r="V355" s="5">
        <v>0.25</v>
      </c>
      <c r="W355" s="5">
        <v>0.5</v>
      </c>
      <c r="X355" s="5">
        <v>0.41666666666666702</v>
      </c>
      <c r="Y355" s="5">
        <v>0.75</v>
      </c>
      <c r="Z355" s="5">
        <v>0</v>
      </c>
      <c r="AA355" t="s">
        <v>1887</v>
      </c>
      <c r="AB355" t="s">
        <v>6</v>
      </c>
      <c r="AC355" t="s">
        <v>6</v>
      </c>
      <c r="AD355" s="5">
        <v>-0.99159787333515603</v>
      </c>
      <c r="AE355" t="str">
        <f t="shared" si="5"/>
        <v>YES</v>
      </c>
    </row>
    <row r="356" spans="1:31" x14ac:dyDescent="0.25">
      <c r="A356" t="s">
        <v>5570</v>
      </c>
      <c r="B356" s="5">
        <v>1</v>
      </c>
      <c r="C356" s="5">
        <v>1</v>
      </c>
      <c r="D356" s="5">
        <v>0</v>
      </c>
      <c r="E356" s="5">
        <v>0</v>
      </c>
      <c r="F356" s="5">
        <v>1</v>
      </c>
      <c r="G356" s="5">
        <v>1</v>
      </c>
      <c r="H356" s="5">
        <v>0</v>
      </c>
      <c r="I356" s="5">
        <v>0</v>
      </c>
      <c r="J356" s="5">
        <v>0.41666666666666702</v>
      </c>
      <c r="K356" s="5">
        <v>0.25</v>
      </c>
      <c r="L356" s="5">
        <v>0</v>
      </c>
      <c r="M356" s="5">
        <v>0</v>
      </c>
      <c r="O356" s="5">
        <v>1</v>
      </c>
      <c r="P356" s="5">
        <v>0.75</v>
      </c>
      <c r="Q356" s="5">
        <v>0</v>
      </c>
      <c r="R356" s="5">
        <v>0</v>
      </c>
      <c r="S356" s="5">
        <v>0.75</v>
      </c>
      <c r="T356" s="5">
        <v>1</v>
      </c>
      <c r="U356" s="5">
        <v>0</v>
      </c>
      <c r="V356" s="5">
        <v>0</v>
      </c>
      <c r="W356" s="5">
        <v>0.41666666666666702</v>
      </c>
      <c r="X356" s="5">
        <v>0.33333333333333298</v>
      </c>
      <c r="Y356" s="5">
        <v>0</v>
      </c>
      <c r="Z356" s="5">
        <v>0</v>
      </c>
      <c r="AA356" t="s">
        <v>1887</v>
      </c>
      <c r="AB356" t="s">
        <v>2721</v>
      </c>
      <c r="AC356" t="s">
        <v>2721</v>
      </c>
      <c r="AD356" s="5">
        <v>-0.870353467364269</v>
      </c>
      <c r="AE356" t="str">
        <f t="shared" si="5"/>
        <v>YES</v>
      </c>
    </row>
    <row r="357" spans="1:31" x14ac:dyDescent="0.25">
      <c r="A357" t="s">
        <v>5571</v>
      </c>
      <c r="B357" s="5">
        <v>0.75</v>
      </c>
      <c r="C357" s="5">
        <v>1</v>
      </c>
      <c r="D357" s="5">
        <v>1</v>
      </c>
      <c r="E357" s="5">
        <v>1</v>
      </c>
      <c r="F357" s="5">
        <v>0.75</v>
      </c>
      <c r="G357" s="5">
        <v>1</v>
      </c>
      <c r="H357" s="5">
        <v>1</v>
      </c>
      <c r="I357" s="5">
        <v>1</v>
      </c>
      <c r="J357" s="5">
        <v>1</v>
      </c>
      <c r="K357" s="5">
        <v>1</v>
      </c>
      <c r="L357" s="5">
        <v>1</v>
      </c>
      <c r="M357" s="5">
        <v>1</v>
      </c>
      <c r="O357" s="5">
        <v>0.75</v>
      </c>
      <c r="P357" s="5">
        <v>0.75</v>
      </c>
      <c r="Q357" s="5">
        <v>1</v>
      </c>
      <c r="R357" s="5">
        <v>1</v>
      </c>
      <c r="S357" s="5">
        <v>1</v>
      </c>
      <c r="T357" s="5">
        <v>0.75</v>
      </c>
      <c r="U357" s="5">
        <v>1</v>
      </c>
      <c r="V357" s="5">
        <v>1</v>
      </c>
      <c r="W357" s="5">
        <v>0.75</v>
      </c>
      <c r="X357" s="5">
        <v>0.33333333333333298</v>
      </c>
      <c r="Y357" s="5">
        <v>1</v>
      </c>
      <c r="Z357" s="5">
        <v>1</v>
      </c>
      <c r="AA357" t="s">
        <v>1887</v>
      </c>
      <c r="AB357" t="s">
        <v>6</v>
      </c>
      <c r="AC357" t="s">
        <v>6</v>
      </c>
      <c r="AD357" s="5">
        <v>-2.13070999893614</v>
      </c>
      <c r="AE357" t="str">
        <f t="shared" si="5"/>
        <v>YES</v>
      </c>
    </row>
    <row r="358" spans="1:31" x14ac:dyDescent="0.25">
      <c r="A358" t="s">
        <v>5572</v>
      </c>
      <c r="B358" s="5">
        <v>1</v>
      </c>
      <c r="C358" s="5">
        <v>1</v>
      </c>
      <c r="D358" s="5">
        <v>1</v>
      </c>
      <c r="E358" s="5">
        <v>1</v>
      </c>
      <c r="F358" s="5">
        <v>1</v>
      </c>
      <c r="G358" s="5">
        <v>1</v>
      </c>
      <c r="H358" s="5">
        <v>1</v>
      </c>
      <c r="I358" s="5">
        <v>1</v>
      </c>
      <c r="J358" s="5">
        <v>1</v>
      </c>
      <c r="K358" s="5">
        <v>1</v>
      </c>
      <c r="L358" s="5">
        <v>1</v>
      </c>
      <c r="M358" s="5">
        <v>1</v>
      </c>
      <c r="O358" s="5">
        <v>1</v>
      </c>
      <c r="P358" s="5">
        <v>0.5</v>
      </c>
      <c r="Q358" s="5">
        <v>1</v>
      </c>
      <c r="R358" s="5">
        <v>1</v>
      </c>
      <c r="S358" s="5">
        <v>1</v>
      </c>
      <c r="T358" s="5">
        <v>0.75</v>
      </c>
      <c r="U358" s="5">
        <v>1</v>
      </c>
      <c r="V358" s="5">
        <v>1</v>
      </c>
      <c r="W358" s="5">
        <v>0.66666666666666696</v>
      </c>
      <c r="X358" s="5">
        <v>0.5</v>
      </c>
      <c r="Y358" s="5">
        <v>1</v>
      </c>
      <c r="Z358" s="5">
        <v>1</v>
      </c>
      <c r="AA358" t="s">
        <v>1887</v>
      </c>
      <c r="AB358" t="s">
        <v>2721</v>
      </c>
      <c r="AC358" t="s">
        <v>2721</v>
      </c>
      <c r="AD358" s="5">
        <v>-2.3638098538236898</v>
      </c>
      <c r="AE358" t="str">
        <f t="shared" si="5"/>
        <v>YES</v>
      </c>
    </row>
    <row r="359" spans="1:31" x14ac:dyDescent="0.25">
      <c r="A359" t="s">
        <v>5573</v>
      </c>
      <c r="B359" s="5">
        <v>0.25</v>
      </c>
      <c r="C359" s="5">
        <v>0</v>
      </c>
      <c r="D359" s="5">
        <v>0.25</v>
      </c>
      <c r="E359" s="5">
        <v>0.5</v>
      </c>
      <c r="F359" s="5">
        <v>0.25</v>
      </c>
      <c r="G359" s="5">
        <v>0.25</v>
      </c>
      <c r="H359" s="5">
        <v>0.25</v>
      </c>
      <c r="I359" s="5">
        <v>0.5</v>
      </c>
      <c r="J359" s="5">
        <v>0.75</v>
      </c>
      <c r="K359" s="5">
        <v>0.66666666666666696</v>
      </c>
      <c r="L359" s="5">
        <v>1</v>
      </c>
      <c r="M359" s="5">
        <v>1</v>
      </c>
      <c r="O359" s="5">
        <v>0</v>
      </c>
      <c r="P359" s="5">
        <v>0</v>
      </c>
      <c r="Q359" s="5">
        <v>0.25</v>
      </c>
      <c r="R359" s="5">
        <v>0.25</v>
      </c>
      <c r="S359" s="5">
        <v>0.25</v>
      </c>
      <c r="T359" s="5">
        <v>0</v>
      </c>
      <c r="U359" s="5">
        <v>0.75</v>
      </c>
      <c r="V359" s="5">
        <v>0.75</v>
      </c>
      <c r="W359" s="5">
        <v>0.41666666666666702</v>
      </c>
      <c r="X359" s="5">
        <v>0.25</v>
      </c>
      <c r="Y359" s="5">
        <v>0.75</v>
      </c>
      <c r="Z359" s="5">
        <v>0.75</v>
      </c>
      <c r="AA359" t="s">
        <v>1887</v>
      </c>
      <c r="AB359" t="s">
        <v>6</v>
      </c>
      <c r="AC359" t="s">
        <v>6</v>
      </c>
      <c r="AD359" s="5">
        <v>-1.2480964462228401</v>
      </c>
      <c r="AE359" t="str">
        <f t="shared" si="5"/>
        <v>YES</v>
      </c>
    </row>
    <row r="360" spans="1:31" x14ac:dyDescent="0.25">
      <c r="A360" t="s">
        <v>5574</v>
      </c>
      <c r="B360" s="5">
        <v>0.25</v>
      </c>
      <c r="C360" s="5">
        <v>0.25</v>
      </c>
      <c r="D360" s="5">
        <v>1</v>
      </c>
      <c r="E360" s="5">
        <v>1</v>
      </c>
      <c r="F360" s="5">
        <v>0.25</v>
      </c>
      <c r="G360" s="5">
        <v>0.5</v>
      </c>
      <c r="H360" s="5">
        <v>1</v>
      </c>
      <c r="I360" s="5">
        <v>1</v>
      </c>
      <c r="J360" s="5">
        <v>0.41666666666666702</v>
      </c>
      <c r="K360" s="5">
        <v>0.5</v>
      </c>
      <c r="L360" s="5">
        <v>1</v>
      </c>
      <c r="M360" s="5">
        <v>1</v>
      </c>
      <c r="O360" s="5">
        <v>0.25</v>
      </c>
      <c r="P360" s="5">
        <v>0</v>
      </c>
      <c r="Q360" s="5">
        <v>1</v>
      </c>
      <c r="R360" s="5">
        <v>1</v>
      </c>
      <c r="S360" s="5">
        <v>0.25</v>
      </c>
      <c r="T360" s="5">
        <v>0.5</v>
      </c>
      <c r="U360" s="5">
        <v>1</v>
      </c>
      <c r="V360" s="5">
        <v>1</v>
      </c>
      <c r="W360" s="5">
        <v>0.16666666666666699</v>
      </c>
      <c r="X360" s="5">
        <v>0.16666666666666699</v>
      </c>
      <c r="Y360" s="5">
        <v>1</v>
      </c>
      <c r="Z360" s="5">
        <v>1</v>
      </c>
      <c r="AA360" t="s">
        <v>1887</v>
      </c>
      <c r="AB360" t="s">
        <v>6</v>
      </c>
      <c r="AC360" t="s">
        <v>6</v>
      </c>
      <c r="AD360" s="5">
        <v>-0.41604271982933699</v>
      </c>
      <c r="AE360" t="str">
        <f t="shared" si="5"/>
        <v>YES</v>
      </c>
    </row>
    <row r="361" spans="1:31" x14ac:dyDescent="0.25">
      <c r="A361" t="s">
        <v>5575</v>
      </c>
      <c r="B361" s="5">
        <v>1</v>
      </c>
      <c r="C361" s="5">
        <v>1</v>
      </c>
      <c r="D361" s="5">
        <v>0.25</v>
      </c>
      <c r="E361" s="5">
        <v>0</v>
      </c>
      <c r="F361" s="5">
        <v>1</v>
      </c>
      <c r="G361" s="5">
        <v>1</v>
      </c>
      <c r="H361" s="5">
        <v>0.25</v>
      </c>
      <c r="I361" s="5">
        <v>0.25</v>
      </c>
      <c r="J361" s="5">
        <v>0.75</v>
      </c>
      <c r="K361" s="5">
        <v>0.58333333333333304</v>
      </c>
      <c r="L361" s="5">
        <v>0.25</v>
      </c>
      <c r="M361" s="5">
        <v>0.25</v>
      </c>
      <c r="O361" s="5">
        <v>0.75</v>
      </c>
      <c r="P361" s="5">
        <v>1</v>
      </c>
      <c r="Q361" s="5">
        <v>0</v>
      </c>
      <c r="R361" s="5">
        <v>0</v>
      </c>
      <c r="S361" s="5">
        <v>1</v>
      </c>
      <c r="T361" s="5">
        <v>0.75</v>
      </c>
      <c r="U361" s="5">
        <v>0.75</v>
      </c>
      <c r="V361" s="5">
        <v>0.25</v>
      </c>
      <c r="W361" s="5">
        <v>0.5</v>
      </c>
      <c r="X361" s="5">
        <v>0.41666666666666702</v>
      </c>
      <c r="Y361" s="5">
        <v>0.75</v>
      </c>
      <c r="Z361" s="5">
        <v>0</v>
      </c>
      <c r="AA361" t="s">
        <v>1887</v>
      </c>
      <c r="AB361" t="s">
        <v>6</v>
      </c>
      <c r="AC361" t="s">
        <v>6</v>
      </c>
      <c r="AD361" s="5">
        <v>-0.92386854465166901</v>
      </c>
      <c r="AE361" t="str">
        <f t="shared" si="5"/>
        <v>YES</v>
      </c>
    </row>
    <row r="362" spans="1:31" x14ac:dyDescent="0.25">
      <c r="A362" t="s">
        <v>5576</v>
      </c>
      <c r="B362" s="5">
        <v>0.5</v>
      </c>
      <c r="C362" s="5">
        <v>0.25</v>
      </c>
      <c r="D362" s="5">
        <v>0</v>
      </c>
      <c r="E362" s="5">
        <v>0.25</v>
      </c>
      <c r="F362" s="5">
        <v>0.75</v>
      </c>
      <c r="G362" s="5">
        <v>0.25</v>
      </c>
      <c r="H362" s="5">
        <v>0</v>
      </c>
      <c r="I362" s="5">
        <v>0</v>
      </c>
      <c r="J362" s="5">
        <v>0</v>
      </c>
      <c r="K362" s="5">
        <v>0</v>
      </c>
      <c r="L362" s="5">
        <v>0.25</v>
      </c>
      <c r="M362" s="5">
        <v>0</v>
      </c>
      <c r="O362" s="5">
        <v>0.25</v>
      </c>
      <c r="P362" s="5">
        <v>0</v>
      </c>
      <c r="Q362" s="5">
        <v>0</v>
      </c>
      <c r="R362" s="5">
        <v>0</v>
      </c>
      <c r="S362" s="5">
        <v>0.5</v>
      </c>
      <c r="T362" s="5">
        <v>0</v>
      </c>
      <c r="U362" s="5">
        <v>0</v>
      </c>
      <c r="V362" s="5">
        <v>0</v>
      </c>
      <c r="W362" s="5">
        <v>8.3333333333333301E-2</v>
      </c>
      <c r="X362" s="5">
        <v>8.3333333333333301E-2</v>
      </c>
      <c r="Y362" s="5">
        <v>0</v>
      </c>
      <c r="Z362" s="5">
        <v>0</v>
      </c>
      <c r="AA362" t="s">
        <v>1887</v>
      </c>
      <c r="AB362" t="s">
        <v>6</v>
      </c>
      <c r="AC362" t="s">
        <v>6</v>
      </c>
      <c r="AD362" s="5">
        <v>-0.54601544790941303</v>
      </c>
      <c r="AE362" t="str">
        <f t="shared" si="5"/>
        <v>YES</v>
      </c>
    </row>
    <row r="363" spans="1:31" x14ac:dyDescent="0.25">
      <c r="A363" t="s">
        <v>5577</v>
      </c>
      <c r="B363" s="5">
        <v>0.25</v>
      </c>
      <c r="C363" s="5">
        <v>0</v>
      </c>
      <c r="D363" s="5">
        <v>0.25</v>
      </c>
      <c r="E363" s="5">
        <v>0.25</v>
      </c>
      <c r="F363" s="5">
        <v>0.5</v>
      </c>
      <c r="G363" s="5">
        <v>0</v>
      </c>
      <c r="H363" s="5">
        <v>0</v>
      </c>
      <c r="I363" s="5">
        <v>0.25</v>
      </c>
      <c r="J363" s="5">
        <v>0</v>
      </c>
      <c r="K363" s="5">
        <v>0</v>
      </c>
      <c r="L363" s="5">
        <v>0.75</v>
      </c>
      <c r="M363" s="5">
        <v>0.75</v>
      </c>
      <c r="O363" s="5">
        <v>0</v>
      </c>
      <c r="P363" s="5">
        <v>0</v>
      </c>
      <c r="Q363" s="5">
        <v>0</v>
      </c>
      <c r="R363" s="5">
        <v>0</v>
      </c>
      <c r="S363" s="5">
        <v>0.25</v>
      </c>
      <c r="T363" s="5">
        <v>0</v>
      </c>
      <c r="U363" s="5">
        <v>0.5</v>
      </c>
      <c r="V363" s="5">
        <v>0.5</v>
      </c>
      <c r="W363" s="5">
        <v>0.16666666666666699</v>
      </c>
      <c r="X363" s="5">
        <v>8.3333333333333301E-2</v>
      </c>
      <c r="Y363" s="5">
        <v>0.5</v>
      </c>
      <c r="Z363" s="5">
        <v>0</v>
      </c>
      <c r="AA363" t="s">
        <v>1887</v>
      </c>
      <c r="AB363" t="s">
        <v>6</v>
      </c>
      <c r="AC363" t="s">
        <v>6</v>
      </c>
      <c r="AD363" s="5">
        <v>-5.0625655588282303E-2</v>
      </c>
      <c r="AE363" t="str">
        <f t="shared" si="5"/>
        <v>YES</v>
      </c>
    </row>
    <row r="364" spans="1:31" x14ac:dyDescent="0.25">
      <c r="A364" t="s">
        <v>5578</v>
      </c>
      <c r="B364" s="5">
        <v>0.75</v>
      </c>
      <c r="C364" s="5">
        <v>0.25</v>
      </c>
      <c r="D364" s="5">
        <v>1</v>
      </c>
      <c r="E364" s="5">
        <v>1</v>
      </c>
      <c r="F364" s="5">
        <v>0.75</v>
      </c>
      <c r="G364" s="5">
        <v>0.75</v>
      </c>
      <c r="H364" s="5">
        <v>1</v>
      </c>
      <c r="I364" s="5">
        <v>1</v>
      </c>
      <c r="J364" s="5">
        <v>1</v>
      </c>
      <c r="K364" s="5">
        <v>0.75</v>
      </c>
      <c r="L364" s="5">
        <v>1</v>
      </c>
      <c r="M364" s="5">
        <v>1</v>
      </c>
      <c r="O364" s="5">
        <v>0.5</v>
      </c>
      <c r="P364" s="5">
        <v>0.25</v>
      </c>
      <c r="Q364" s="5">
        <v>0.75</v>
      </c>
      <c r="R364" s="5">
        <v>1</v>
      </c>
      <c r="S364" s="5">
        <v>1</v>
      </c>
      <c r="T364" s="5">
        <v>0.5</v>
      </c>
      <c r="U364" s="5">
        <v>1</v>
      </c>
      <c r="V364" s="5">
        <v>1</v>
      </c>
      <c r="W364" s="5">
        <v>1</v>
      </c>
      <c r="X364" s="5">
        <v>0.41666666666666702</v>
      </c>
      <c r="Y364" s="5">
        <v>1</v>
      </c>
      <c r="Z364" s="5">
        <v>1</v>
      </c>
      <c r="AA364" t="s">
        <v>1887</v>
      </c>
      <c r="AB364" t="s">
        <v>36</v>
      </c>
      <c r="AC364" t="s">
        <v>2721</v>
      </c>
      <c r="AD364" s="5">
        <v>-1.42473821566239</v>
      </c>
      <c r="AE364" t="str">
        <f t="shared" si="5"/>
        <v>YES</v>
      </c>
    </row>
    <row r="365" spans="1:31" x14ac:dyDescent="0.25">
      <c r="A365" t="s">
        <v>5579</v>
      </c>
      <c r="B365" s="5">
        <v>0.5</v>
      </c>
      <c r="C365" s="5">
        <v>1</v>
      </c>
      <c r="D365" s="5">
        <v>0</v>
      </c>
      <c r="E365" s="5">
        <v>0</v>
      </c>
      <c r="F365" s="5">
        <v>1</v>
      </c>
      <c r="G365" s="5">
        <v>0.75</v>
      </c>
      <c r="H365" s="5">
        <v>0.25</v>
      </c>
      <c r="I365" s="5">
        <v>0</v>
      </c>
      <c r="J365" s="5">
        <v>8.3333333333333301E-2</v>
      </c>
      <c r="K365" s="5">
        <v>0</v>
      </c>
      <c r="L365" s="5">
        <v>0</v>
      </c>
      <c r="M365" s="5">
        <v>0</v>
      </c>
      <c r="O365" s="5">
        <v>0.5</v>
      </c>
      <c r="P365" s="5">
        <v>0.75</v>
      </c>
      <c r="Q365" s="5">
        <v>0.25</v>
      </c>
      <c r="R365" s="5">
        <v>0</v>
      </c>
      <c r="S365" s="5">
        <v>0.75</v>
      </c>
      <c r="T365" s="5">
        <v>0.5</v>
      </c>
      <c r="U365" s="5">
        <v>0</v>
      </c>
      <c r="V365" s="5">
        <v>0</v>
      </c>
      <c r="W365" s="5">
        <v>8.3333333333333301E-2</v>
      </c>
      <c r="X365" s="5">
        <v>0</v>
      </c>
      <c r="Y365" s="5">
        <v>0</v>
      </c>
      <c r="Z365" s="5">
        <v>0</v>
      </c>
      <c r="AA365" t="s">
        <v>1887</v>
      </c>
      <c r="AB365" t="s">
        <v>6</v>
      </c>
      <c r="AC365" t="s">
        <v>6</v>
      </c>
      <c r="AD365" s="5">
        <v>-0.14097350470067299</v>
      </c>
      <c r="AE365" t="str">
        <f t="shared" si="5"/>
        <v>YES</v>
      </c>
    </row>
    <row r="366" spans="1:31" x14ac:dyDescent="0.25">
      <c r="A366" t="s">
        <v>5580</v>
      </c>
      <c r="B366" s="5">
        <v>1</v>
      </c>
      <c r="C366" s="5">
        <v>0.75</v>
      </c>
      <c r="D366" s="5">
        <v>1</v>
      </c>
      <c r="E366" s="5">
        <v>1</v>
      </c>
      <c r="F366" s="5">
        <v>0.75</v>
      </c>
      <c r="G366" s="5">
        <v>1</v>
      </c>
      <c r="H366" s="5">
        <v>1</v>
      </c>
      <c r="I366" s="5">
        <v>1</v>
      </c>
      <c r="J366" s="5">
        <v>1</v>
      </c>
      <c r="K366" s="5">
        <v>0.75</v>
      </c>
      <c r="L366" s="5">
        <v>1</v>
      </c>
      <c r="M366" s="5">
        <v>1</v>
      </c>
      <c r="O366" s="5">
        <v>0.75</v>
      </c>
      <c r="P366" s="5">
        <v>0.5</v>
      </c>
      <c r="Q366" s="5">
        <v>1</v>
      </c>
      <c r="R366" s="5">
        <v>1</v>
      </c>
      <c r="S366" s="5">
        <v>1</v>
      </c>
      <c r="T366" s="5">
        <v>1</v>
      </c>
      <c r="U366" s="5">
        <v>1</v>
      </c>
      <c r="V366" s="5">
        <v>1</v>
      </c>
      <c r="W366" s="5">
        <v>1</v>
      </c>
      <c r="X366" s="5">
        <v>0.5</v>
      </c>
      <c r="Y366" s="5">
        <v>1</v>
      </c>
      <c r="Z366" s="5">
        <v>1</v>
      </c>
      <c r="AA366" t="s">
        <v>1887</v>
      </c>
      <c r="AB366" t="s">
        <v>2721</v>
      </c>
      <c r="AC366" t="s">
        <v>2721</v>
      </c>
      <c r="AD366" s="5">
        <v>-1.0271301424160499</v>
      </c>
      <c r="AE366" t="str">
        <f t="shared" si="5"/>
        <v>YES</v>
      </c>
    </row>
    <row r="367" spans="1:31" x14ac:dyDescent="0.25">
      <c r="A367" t="s">
        <v>5581</v>
      </c>
      <c r="B367" s="5">
        <v>0.5</v>
      </c>
      <c r="C367" s="5">
        <v>0.5</v>
      </c>
      <c r="D367" s="5">
        <v>0.25</v>
      </c>
      <c r="E367" s="5">
        <v>0.25</v>
      </c>
      <c r="F367" s="5">
        <v>1</v>
      </c>
      <c r="G367" s="5">
        <v>0.75</v>
      </c>
      <c r="H367" s="5">
        <v>0</v>
      </c>
      <c r="I367" s="5">
        <v>0</v>
      </c>
      <c r="J367" s="5">
        <v>0.16666666666666699</v>
      </c>
      <c r="K367" s="5">
        <v>0.16666666666666699</v>
      </c>
      <c r="L367" s="5">
        <v>0</v>
      </c>
      <c r="M367" s="5">
        <v>0</v>
      </c>
      <c r="O367" s="5">
        <v>0.5</v>
      </c>
      <c r="P367" s="5">
        <v>0.5</v>
      </c>
      <c r="Q367" s="5">
        <v>0</v>
      </c>
      <c r="R367" s="5">
        <v>0</v>
      </c>
      <c r="S367" s="5">
        <v>1</v>
      </c>
      <c r="T367" s="5">
        <v>0.75</v>
      </c>
      <c r="U367" s="5">
        <v>0</v>
      </c>
      <c r="V367" s="5">
        <v>0</v>
      </c>
      <c r="W367" s="5">
        <v>0.33333333333333298</v>
      </c>
      <c r="X367" s="5">
        <v>0.25</v>
      </c>
      <c r="Y367" s="5">
        <v>0.25</v>
      </c>
      <c r="Z367" s="5">
        <v>0.25</v>
      </c>
      <c r="AA367" t="s">
        <v>1887</v>
      </c>
      <c r="AB367" t="s">
        <v>6</v>
      </c>
      <c r="AC367" t="s">
        <v>6</v>
      </c>
      <c r="AD367" s="5">
        <v>-0.56538497334395199</v>
      </c>
      <c r="AE367" t="str">
        <f t="shared" si="5"/>
        <v>YES</v>
      </c>
    </row>
    <row r="368" spans="1:31" x14ac:dyDescent="0.25">
      <c r="A368" t="s">
        <v>5582</v>
      </c>
      <c r="B368" s="5">
        <v>0</v>
      </c>
      <c r="C368" s="5">
        <v>0</v>
      </c>
      <c r="D368" s="5">
        <v>1</v>
      </c>
      <c r="E368" s="5">
        <v>1</v>
      </c>
      <c r="F368" s="5">
        <v>0</v>
      </c>
      <c r="G368" s="5">
        <v>0</v>
      </c>
      <c r="H368" s="5">
        <v>1</v>
      </c>
      <c r="I368" s="5">
        <v>1</v>
      </c>
      <c r="J368" s="5">
        <v>0</v>
      </c>
      <c r="K368" s="5">
        <v>8.3333333333333301E-2</v>
      </c>
      <c r="L368" s="5">
        <v>1</v>
      </c>
      <c r="M368" s="5">
        <v>0.75</v>
      </c>
      <c r="O368" s="5">
        <v>0</v>
      </c>
      <c r="P368" s="5">
        <v>0</v>
      </c>
      <c r="Q368" s="5">
        <v>0.75</v>
      </c>
      <c r="R368" s="5">
        <v>0.5</v>
      </c>
      <c r="S368" s="5">
        <v>0</v>
      </c>
      <c r="T368" s="5">
        <v>0</v>
      </c>
      <c r="U368" s="5">
        <v>1</v>
      </c>
      <c r="V368" s="5">
        <v>0.5</v>
      </c>
      <c r="W368" s="5">
        <v>0</v>
      </c>
      <c r="X368" s="5">
        <v>8.3333333333333301E-2</v>
      </c>
      <c r="Y368" s="5">
        <v>0.25</v>
      </c>
      <c r="Z368" s="5">
        <v>0.5</v>
      </c>
      <c r="AA368" t="s">
        <v>1887</v>
      </c>
      <c r="AB368" t="s">
        <v>2721</v>
      </c>
      <c r="AC368" t="s">
        <v>2721</v>
      </c>
      <c r="AD368" s="5">
        <v>-0.87225913148444501</v>
      </c>
      <c r="AE368" t="str">
        <f t="shared" si="5"/>
        <v>YES</v>
      </c>
    </row>
    <row r="369" spans="1:31" x14ac:dyDescent="0.25">
      <c r="A369" t="s">
        <v>5583</v>
      </c>
      <c r="B369" s="5">
        <v>1</v>
      </c>
      <c r="C369" s="5">
        <v>1</v>
      </c>
      <c r="D369" s="5">
        <v>0.5</v>
      </c>
      <c r="E369" s="5">
        <v>0.5</v>
      </c>
      <c r="F369" s="5">
        <v>1</v>
      </c>
      <c r="G369" s="5">
        <v>1</v>
      </c>
      <c r="H369" s="5">
        <v>0.25</v>
      </c>
      <c r="I369" s="5">
        <v>0.5</v>
      </c>
      <c r="J369" s="5">
        <v>0.66666666666666696</v>
      </c>
      <c r="K369" s="5">
        <v>0.41666666666666702</v>
      </c>
      <c r="L369" s="5">
        <v>0.25</v>
      </c>
      <c r="M369" s="5">
        <v>0.5</v>
      </c>
      <c r="O369" s="5">
        <v>0.25</v>
      </c>
      <c r="P369" s="5">
        <v>0.5</v>
      </c>
      <c r="Q369" s="5">
        <v>0.5</v>
      </c>
      <c r="R369" s="5">
        <v>0.5</v>
      </c>
      <c r="S369" s="5">
        <v>1</v>
      </c>
      <c r="T369" s="5">
        <v>1</v>
      </c>
      <c r="U369" s="5">
        <v>0.25</v>
      </c>
      <c r="V369" s="5">
        <v>0.5</v>
      </c>
      <c r="W369" s="5">
        <v>0.33333333333333298</v>
      </c>
      <c r="X369" s="5">
        <v>0.25</v>
      </c>
      <c r="Y369" s="5">
        <v>0.5</v>
      </c>
      <c r="Z369" s="5">
        <v>0.5</v>
      </c>
      <c r="AA369" t="s">
        <v>1887</v>
      </c>
      <c r="AB369" t="s">
        <v>6</v>
      </c>
      <c r="AC369" t="s">
        <v>6</v>
      </c>
      <c r="AD369" s="5">
        <v>-0.88423564230545704</v>
      </c>
      <c r="AE369" t="str">
        <f t="shared" si="5"/>
        <v>YES</v>
      </c>
    </row>
    <row r="370" spans="1:31" x14ac:dyDescent="0.25">
      <c r="A370" t="s">
        <v>5584</v>
      </c>
      <c r="B370" s="5">
        <v>0.5</v>
      </c>
      <c r="C370" s="5">
        <v>0.5</v>
      </c>
      <c r="D370" s="5">
        <v>0</v>
      </c>
      <c r="E370" s="5">
        <v>0</v>
      </c>
      <c r="F370" s="5">
        <v>0.5</v>
      </c>
      <c r="G370" s="5">
        <v>0.25</v>
      </c>
      <c r="H370" s="5">
        <v>0</v>
      </c>
      <c r="I370" s="5">
        <v>0</v>
      </c>
      <c r="J370" s="5">
        <v>0.33333333333333298</v>
      </c>
      <c r="K370" s="5">
        <v>0.25</v>
      </c>
      <c r="L370" s="5">
        <v>1</v>
      </c>
      <c r="M370" s="5">
        <v>1</v>
      </c>
      <c r="O370" s="5">
        <v>0.5</v>
      </c>
      <c r="P370" s="5">
        <v>0.25</v>
      </c>
      <c r="Q370" s="5">
        <v>0</v>
      </c>
      <c r="R370" s="5">
        <v>0</v>
      </c>
      <c r="S370" s="5">
        <v>0.5</v>
      </c>
      <c r="T370" s="5">
        <v>0.5</v>
      </c>
      <c r="U370" s="5">
        <v>0</v>
      </c>
      <c r="V370" s="5">
        <v>0</v>
      </c>
      <c r="W370" s="5">
        <v>0.25</v>
      </c>
      <c r="X370" s="5">
        <v>0.33333333333333298</v>
      </c>
      <c r="Y370" s="5">
        <v>0</v>
      </c>
      <c r="Z370" s="5">
        <v>0</v>
      </c>
      <c r="AA370" t="s">
        <v>1887</v>
      </c>
      <c r="AB370" t="s">
        <v>6</v>
      </c>
      <c r="AC370" t="s">
        <v>6</v>
      </c>
      <c r="AD370" s="5">
        <v>-1.0911488427029501</v>
      </c>
      <c r="AE370" t="str">
        <f t="shared" si="5"/>
        <v>YES</v>
      </c>
    </row>
    <row r="371" spans="1:31" x14ac:dyDescent="0.25">
      <c r="A371" t="s">
        <v>5585</v>
      </c>
      <c r="B371" s="5">
        <v>0.5</v>
      </c>
      <c r="C371" s="5">
        <v>0.75</v>
      </c>
      <c r="D371" s="5">
        <v>0.5</v>
      </c>
      <c r="E371" s="5">
        <v>0.25</v>
      </c>
      <c r="F371" s="5">
        <v>0.75</v>
      </c>
      <c r="G371" s="5">
        <v>0.25</v>
      </c>
      <c r="H371" s="5">
        <v>0.25</v>
      </c>
      <c r="I371" s="5">
        <v>0.5</v>
      </c>
      <c r="J371" s="5">
        <v>8.3333333333333301E-2</v>
      </c>
      <c r="K371" s="5">
        <v>0.16666666666666699</v>
      </c>
      <c r="L371" s="5">
        <v>0.25</v>
      </c>
      <c r="M371" s="5">
        <v>0</v>
      </c>
      <c r="O371" s="5">
        <v>0.25</v>
      </c>
      <c r="P371" s="5">
        <v>0.5</v>
      </c>
      <c r="Q371" s="5">
        <v>0.25</v>
      </c>
      <c r="R371" s="5">
        <v>0.5</v>
      </c>
      <c r="S371" s="5">
        <v>0.5</v>
      </c>
      <c r="T371" s="5">
        <v>0.25</v>
      </c>
      <c r="U371" s="5">
        <v>0.25</v>
      </c>
      <c r="V371" s="5">
        <v>0.5</v>
      </c>
      <c r="W371" s="5">
        <v>0.25</v>
      </c>
      <c r="X371" s="5">
        <v>0.25</v>
      </c>
      <c r="Y371" s="5">
        <v>0.25</v>
      </c>
      <c r="Z371" s="5">
        <v>0</v>
      </c>
      <c r="AA371" t="s">
        <v>1887</v>
      </c>
      <c r="AB371" t="s">
        <v>6</v>
      </c>
      <c r="AC371" t="s">
        <v>6</v>
      </c>
      <c r="AD371" s="5">
        <v>-0.21167282652988401</v>
      </c>
      <c r="AE371" t="str">
        <f t="shared" si="5"/>
        <v>YES</v>
      </c>
    </row>
    <row r="372" spans="1:31" x14ac:dyDescent="0.25">
      <c r="A372" t="s">
        <v>5586</v>
      </c>
      <c r="B372" s="5">
        <v>0.75</v>
      </c>
      <c r="C372" s="5">
        <v>0.25</v>
      </c>
      <c r="D372" s="5">
        <v>1</v>
      </c>
      <c r="E372" s="5">
        <v>1</v>
      </c>
      <c r="F372" s="5">
        <v>0.75</v>
      </c>
      <c r="G372" s="5">
        <v>0.5</v>
      </c>
      <c r="H372" s="5">
        <v>0.75</v>
      </c>
      <c r="I372" s="5">
        <v>1</v>
      </c>
      <c r="J372" s="5">
        <v>0</v>
      </c>
      <c r="K372" s="5">
        <v>8.3333333333333301E-2</v>
      </c>
      <c r="L372" s="5">
        <v>1</v>
      </c>
      <c r="M372" s="5">
        <v>0.75</v>
      </c>
      <c r="O372" s="5">
        <v>0.25</v>
      </c>
      <c r="P372" s="5">
        <v>0.5</v>
      </c>
      <c r="Q372" s="5">
        <v>1</v>
      </c>
      <c r="R372" s="5">
        <v>1</v>
      </c>
      <c r="S372" s="5">
        <v>0.75</v>
      </c>
      <c r="T372" s="5">
        <v>0.5</v>
      </c>
      <c r="U372" s="5">
        <v>0.75</v>
      </c>
      <c r="V372" s="5">
        <v>1</v>
      </c>
      <c r="W372" s="5">
        <v>0.33333333333333298</v>
      </c>
      <c r="X372" s="5">
        <v>0.25</v>
      </c>
      <c r="Y372" s="5">
        <v>0.75</v>
      </c>
      <c r="Z372" s="5">
        <v>0.75</v>
      </c>
      <c r="AA372" t="s">
        <v>1887</v>
      </c>
      <c r="AB372" t="s">
        <v>29</v>
      </c>
      <c r="AC372" t="s">
        <v>6182</v>
      </c>
      <c r="AD372" s="5">
        <v>0.165428345138663</v>
      </c>
      <c r="AE372" t="str">
        <f t="shared" si="5"/>
        <v>YES</v>
      </c>
    </row>
    <row r="373" spans="1:31" x14ac:dyDescent="0.25">
      <c r="A373" t="s">
        <v>5587</v>
      </c>
      <c r="B373" s="5">
        <v>0</v>
      </c>
      <c r="C373" s="5">
        <v>0</v>
      </c>
      <c r="D373" s="5">
        <v>0</v>
      </c>
      <c r="E373" s="5">
        <v>0</v>
      </c>
      <c r="F373" s="5">
        <v>0.25</v>
      </c>
      <c r="G373" s="5">
        <v>0</v>
      </c>
      <c r="H373" s="5">
        <v>0.75</v>
      </c>
      <c r="I373" s="5">
        <v>0.5</v>
      </c>
      <c r="J373" s="5">
        <v>0.58333333333333304</v>
      </c>
      <c r="K373" s="5">
        <v>0.66666666666666696</v>
      </c>
      <c r="L373" s="5">
        <v>1</v>
      </c>
      <c r="M373" s="5">
        <v>0.75</v>
      </c>
      <c r="O373" s="5">
        <v>0</v>
      </c>
      <c r="P373" s="5">
        <v>0.25</v>
      </c>
      <c r="Q373" s="5">
        <v>0</v>
      </c>
      <c r="R373" s="5">
        <v>0</v>
      </c>
      <c r="S373" s="5">
        <v>0</v>
      </c>
      <c r="T373" s="5">
        <v>0</v>
      </c>
      <c r="U373" s="5">
        <v>0.75</v>
      </c>
      <c r="V373" s="5">
        <v>0.75</v>
      </c>
      <c r="W373" s="5">
        <v>8.3333333333333301E-2</v>
      </c>
      <c r="X373" s="5">
        <v>8.3333333333333301E-2</v>
      </c>
      <c r="Y373" s="5">
        <v>1</v>
      </c>
      <c r="Z373" s="5">
        <v>0.75</v>
      </c>
      <c r="AA373" t="s">
        <v>1887</v>
      </c>
      <c r="AB373" t="s">
        <v>36</v>
      </c>
      <c r="AC373" t="s">
        <v>6182</v>
      </c>
      <c r="AD373" s="5">
        <v>-0.32829817292737001</v>
      </c>
      <c r="AE373" t="str">
        <f t="shared" si="5"/>
        <v>YES</v>
      </c>
    </row>
    <row r="374" spans="1:31" x14ac:dyDescent="0.25">
      <c r="A374" t="s">
        <v>5588</v>
      </c>
      <c r="B374" s="5">
        <v>0</v>
      </c>
      <c r="C374" s="5">
        <v>0.25</v>
      </c>
      <c r="D374" s="5">
        <v>1</v>
      </c>
      <c r="E374" s="5">
        <v>1</v>
      </c>
      <c r="F374" s="5">
        <v>0</v>
      </c>
      <c r="G374" s="5">
        <v>0</v>
      </c>
      <c r="H374" s="5">
        <v>0.75</v>
      </c>
      <c r="I374" s="5">
        <v>1</v>
      </c>
      <c r="J374" s="5">
        <v>0.25</v>
      </c>
      <c r="K374" s="5">
        <v>0.16666666666666699</v>
      </c>
      <c r="L374" s="5">
        <v>1</v>
      </c>
      <c r="M374" s="5">
        <v>0.5</v>
      </c>
      <c r="O374" s="5">
        <v>0</v>
      </c>
      <c r="P374" s="5">
        <v>0.25</v>
      </c>
      <c r="Q374" s="5">
        <v>1</v>
      </c>
      <c r="R374" s="5">
        <v>0.75</v>
      </c>
      <c r="S374" s="5">
        <v>0.25</v>
      </c>
      <c r="T374" s="5">
        <v>0</v>
      </c>
      <c r="U374" s="5">
        <v>0.75</v>
      </c>
      <c r="V374" s="5">
        <v>1</v>
      </c>
      <c r="W374" s="5">
        <v>0.16666666666666699</v>
      </c>
      <c r="X374" s="5">
        <v>8.3333333333333301E-2</v>
      </c>
      <c r="Y374" s="5">
        <v>0.75</v>
      </c>
      <c r="Z374" s="5">
        <v>1</v>
      </c>
      <c r="AA374" t="s">
        <v>1887</v>
      </c>
      <c r="AB374" t="s">
        <v>6</v>
      </c>
      <c r="AC374" t="s">
        <v>6</v>
      </c>
      <c r="AD374" s="5">
        <v>1.9018104280513799</v>
      </c>
      <c r="AE374" t="str">
        <f t="shared" si="5"/>
        <v>YES</v>
      </c>
    </row>
    <row r="375" spans="1:31" x14ac:dyDescent="0.25">
      <c r="A375" t="s">
        <v>5589</v>
      </c>
      <c r="B375" s="5">
        <v>0</v>
      </c>
      <c r="C375" s="5">
        <v>0</v>
      </c>
      <c r="D375" s="5">
        <v>0.25</v>
      </c>
      <c r="E375" s="5">
        <v>1</v>
      </c>
      <c r="F375" s="5">
        <v>0</v>
      </c>
      <c r="G375" s="5">
        <v>0</v>
      </c>
      <c r="H375" s="5">
        <v>1</v>
      </c>
      <c r="I375" s="5">
        <v>1</v>
      </c>
      <c r="J375" s="5">
        <v>0.58333333333333304</v>
      </c>
      <c r="K375" s="5">
        <v>0.66666666666666696</v>
      </c>
      <c r="L375" s="5">
        <v>1</v>
      </c>
      <c r="M375" s="5">
        <v>1</v>
      </c>
      <c r="O375" s="5">
        <v>0</v>
      </c>
      <c r="P375" s="5">
        <v>0</v>
      </c>
      <c r="Q375" s="5">
        <v>0.25</v>
      </c>
      <c r="R375" s="5">
        <v>0.25</v>
      </c>
      <c r="S375" s="5">
        <v>0</v>
      </c>
      <c r="T375" s="5">
        <v>0</v>
      </c>
      <c r="U375" s="5">
        <v>0.5</v>
      </c>
      <c r="V375" s="5">
        <v>0.75</v>
      </c>
      <c r="W375" s="5">
        <v>0.16666666666666699</v>
      </c>
      <c r="X375" s="5">
        <v>8.3333333333333301E-2</v>
      </c>
      <c r="Y375" s="5">
        <v>0.5</v>
      </c>
      <c r="Z375" s="5">
        <v>0.75</v>
      </c>
      <c r="AA375" t="s">
        <v>1887</v>
      </c>
      <c r="AB375" t="s">
        <v>6</v>
      </c>
      <c r="AC375" t="s">
        <v>6</v>
      </c>
      <c r="AD375" s="5">
        <v>-1.9683251321092701</v>
      </c>
      <c r="AE375" t="str">
        <f t="shared" si="5"/>
        <v>YES</v>
      </c>
    </row>
    <row r="376" spans="1:31" x14ac:dyDescent="0.25">
      <c r="A376" t="s">
        <v>5590</v>
      </c>
      <c r="B376" s="5">
        <v>0.75</v>
      </c>
      <c r="C376" s="5">
        <v>1</v>
      </c>
      <c r="D376" s="5">
        <v>1</v>
      </c>
      <c r="E376" s="5">
        <v>1</v>
      </c>
      <c r="F376" s="5">
        <v>0.75</v>
      </c>
      <c r="G376" s="5">
        <v>1</v>
      </c>
      <c r="H376" s="5">
        <v>1</v>
      </c>
      <c r="I376" s="5">
        <v>1</v>
      </c>
      <c r="J376" s="5">
        <v>1</v>
      </c>
      <c r="K376" s="5">
        <v>1</v>
      </c>
      <c r="L376" s="5">
        <v>1</v>
      </c>
      <c r="M376" s="5">
        <v>1</v>
      </c>
      <c r="O376" s="5">
        <v>0.75</v>
      </c>
      <c r="P376" s="5">
        <v>0.75</v>
      </c>
      <c r="Q376" s="5">
        <v>1</v>
      </c>
      <c r="R376" s="5">
        <v>1</v>
      </c>
      <c r="S376" s="5">
        <v>1</v>
      </c>
      <c r="T376" s="5">
        <v>0.75</v>
      </c>
      <c r="U376" s="5">
        <v>1</v>
      </c>
      <c r="V376" s="5">
        <v>1</v>
      </c>
      <c r="W376" s="5">
        <v>0.75</v>
      </c>
      <c r="X376" s="5">
        <v>0.33333333333333298</v>
      </c>
      <c r="Y376" s="5">
        <v>1</v>
      </c>
      <c r="Z376" s="5">
        <v>1</v>
      </c>
      <c r="AA376" t="s">
        <v>1887</v>
      </c>
      <c r="AB376" t="s">
        <v>6</v>
      </c>
      <c r="AC376" t="s">
        <v>6</v>
      </c>
      <c r="AD376" s="5">
        <v>-2.13070999893614</v>
      </c>
      <c r="AE376" t="str">
        <f t="shared" si="5"/>
        <v>YES</v>
      </c>
    </row>
    <row r="377" spans="1:31" x14ac:dyDescent="0.25">
      <c r="A377" t="s">
        <v>5591</v>
      </c>
      <c r="B377" s="5">
        <v>0.5</v>
      </c>
      <c r="C377" s="5">
        <v>0.5</v>
      </c>
      <c r="D377" s="5">
        <v>0.5</v>
      </c>
      <c r="E377" s="5">
        <v>0.5</v>
      </c>
      <c r="F377" s="5">
        <v>0.75</v>
      </c>
      <c r="G377" s="5">
        <v>0.75</v>
      </c>
      <c r="H377" s="5">
        <v>0.25</v>
      </c>
      <c r="I377" s="5">
        <v>0</v>
      </c>
      <c r="J377" s="5">
        <v>0.33333333333333298</v>
      </c>
      <c r="K377" s="5">
        <v>0.33333333333333298</v>
      </c>
      <c r="L377" s="5">
        <v>0.5</v>
      </c>
      <c r="M377" s="5">
        <v>0.5</v>
      </c>
      <c r="O377" s="5">
        <v>0.75</v>
      </c>
      <c r="P377" s="5">
        <v>0</v>
      </c>
      <c r="Q377" s="5">
        <v>0.5</v>
      </c>
      <c r="R377" s="5">
        <v>0.25</v>
      </c>
      <c r="S377" s="5">
        <v>0.75</v>
      </c>
      <c r="T377" s="5">
        <v>0.5</v>
      </c>
      <c r="U377" s="5">
        <v>0.25</v>
      </c>
      <c r="V377" s="5">
        <v>0.5</v>
      </c>
      <c r="W377" s="5">
        <v>0.25</v>
      </c>
      <c r="X377" s="5">
        <v>0.25</v>
      </c>
      <c r="Y377" s="5">
        <v>0.25</v>
      </c>
      <c r="Z377" s="5">
        <v>0.25</v>
      </c>
      <c r="AA377" t="s">
        <v>1887</v>
      </c>
      <c r="AB377" t="s">
        <v>36</v>
      </c>
      <c r="AC377" t="s">
        <v>6182</v>
      </c>
      <c r="AD377" s="5">
        <v>-0.19119260436550201</v>
      </c>
      <c r="AE377" t="str">
        <f t="shared" si="5"/>
        <v>YES</v>
      </c>
    </row>
    <row r="378" spans="1:31" x14ac:dyDescent="0.25">
      <c r="A378" t="s">
        <v>5592</v>
      </c>
      <c r="B378" s="5">
        <v>0.75</v>
      </c>
      <c r="C378" s="5">
        <v>0.25</v>
      </c>
      <c r="D378" s="5">
        <v>1</v>
      </c>
      <c r="E378" s="5">
        <v>1</v>
      </c>
      <c r="F378" s="5">
        <v>1</v>
      </c>
      <c r="G378" s="5">
        <v>1</v>
      </c>
      <c r="H378" s="5">
        <v>1</v>
      </c>
      <c r="I378" s="5">
        <v>1</v>
      </c>
      <c r="J378" s="5">
        <v>1</v>
      </c>
      <c r="K378" s="5">
        <v>0.75</v>
      </c>
      <c r="L378" s="5">
        <v>1</v>
      </c>
      <c r="M378" s="5">
        <v>1</v>
      </c>
      <c r="O378" s="5">
        <v>0.5</v>
      </c>
      <c r="P378" s="5">
        <v>0.25</v>
      </c>
      <c r="Q378" s="5">
        <v>0.75</v>
      </c>
      <c r="R378" s="5">
        <v>1</v>
      </c>
      <c r="S378" s="5">
        <v>1</v>
      </c>
      <c r="T378" s="5">
        <v>0.5</v>
      </c>
      <c r="U378" s="5">
        <v>1</v>
      </c>
      <c r="V378" s="5">
        <v>1</v>
      </c>
      <c r="W378" s="5">
        <v>1</v>
      </c>
      <c r="X378" s="5">
        <v>0.5</v>
      </c>
      <c r="Y378" s="5">
        <v>1</v>
      </c>
      <c r="Z378" s="5">
        <v>1</v>
      </c>
      <c r="AA378" t="s">
        <v>1887</v>
      </c>
      <c r="AB378" t="s">
        <v>29</v>
      </c>
      <c r="AC378" t="s">
        <v>6182</v>
      </c>
      <c r="AD378" s="5">
        <v>-1.7827532709604299</v>
      </c>
      <c r="AE378" t="str">
        <f t="shared" si="5"/>
        <v>YES</v>
      </c>
    </row>
    <row r="379" spans="1:31" x14ac:dyDescent="0.25">
      <c r="A379" t="s">
        <v>5593</v>
      </c>
      <c r="B379" s="5">
        <v>0.75</v>
      </c>
      <c r="C379" s="5">
        <v>0.75</v>
      </c>
      <c r="D379" s="5">
        <v>0.75</v>
      </c>
      <c r="E379" s="5">
        <v>1</v>
      </c>
      <c r="F379" s="5">
        <v>0.75</v>
      </c>
      <c r="G379" s="5">
        <v>0.75</v>
      </c>
      <c r="H379" s="5">
        <v>0.75</v>
      </c>
      <c r="I379" s="5">
        <v>1</v>
      </c>
      <c r="J379" s="5">
        <v>0.41666666666666702</v>
      </c>
      <c r="K379" s="5">
        <v>0.58333333333333304</v>
      </c>
      <c r="L379" s="5">
        <v>1</v>
      </c>
      <c r="M379" s="5">
        <v>1</v>
      </c>
      <c r="O379" s="5">
        <v>0.75</v>
      </c>
      <c r="P379" s="5">
        <v>0.5</v>
      </c>
      <c r="Q379" s="5">
        <v>0.5</v>
      </c>
      <c r="R379" s="5">
        <v>1</v>
      </c>
      <c r="S379" s="5">
        <v>0.75</v>
      </c>
      <c r="T379" s="5">
        <v>0.75</v>
      </c>
      <c r="U379" s="5">
        <v>0.25</v>
      </c>
      <c r="V379" s="5">
        <v>1</v>
      </c>
      <c r="W379" s="5">
        <v>0.33333333333333298</v>
      </c>
      <c r="X379" s="5">
        <v>0.33333333333333298</v>
      </c>
      <c r="Y379" s="5">
        <v>0.75</v>
      </c>
      <c r="Z379" s="5">
        <v>1</v>
      </c>
      <c r="AA379" t="s">
        <v>1887</v>
      </c>
      <c r="AB379" t="s">
        <v>29</v>
      </c>
      <c r="AC379" t="s">
        <v>6182</v>
      </c>
      <c r="AD379" s="5">
        <v>7.6717339382416103E-3</v>
      </c>
      <c r="AE379" t="str">
        <f t="shared" si="5"/>
        <v>YES</v>
      </c>
    </row>
    <row r="380" spans="1:31" x14ac:dyDescent="0.25">
      <c r="A380" t="s">
        <v>5594</v>
      </c>
      <c r="B380" s="5">
        <v>0.75</v>
      </c>
      <c r="C380" s="5">
        <v>0.75</v>
      </c>
      <c r="D380" s="5">
        <v>0</v>
      </c>
      <c r="E380" s="5">
        <v>0</v>
      </c>
      <c r="F380" s="5">
        <v>1</v>
      </c>
      <c r="G380" s="5">
        <v>1</v>
      </c>
      <c r="H380" s="5">
        <v>0</v>
      </c>
      <c r="I380" s="5">
        <v>0</v>
      </c>
      <c r="J380" s="5">
        <v>0.41666666666666702</v>
      </c>
      <c r="K380" s="5">
        <v>8.3333333333333301E-2</v>
      </c>
      <c r="L380" s="5">
        <v>0.5</v>
      </c>
      <c r="M380" s="5">
        <v>0.25</v>
      </c>
      <c r="O380" s="5">
        <v>0.5</v>
      </c>
      <c r="P380" s="5">
        <v>0.75</v>
      </c>
      <c r="Q380" s="5">
        <v>0</v>
      </c>
      <c r="R380" s="5">
        <v>0</v>
      </c>
      <c r="S380" s="5">
        <v>1</v>
      </c>
      <c r="T380" s="5">
        <v>0.5</v>
      </c>
      <c r="U380" s="5">
        <v>0</v>
      </c>
      <c r="V380" s="5">
        <v>0.25</v>
      </c>
      <c r="W380" s="5">
        <v>0.25</v>
      </c>
      <c r="X380" s="5">
        <v>0.16666666666666699</v>
      </c>
      <c r="Y380" s="5">
        <v>0</v>
      </c>
      <c r="Z380" s="5">
        <v>0.5</v>
      </c>
      <c r="AA380" t="s">
        <v>1887</v>
      </c>
      <c r="AB380" t="s">
        <v>2721</v>
      </c>
      <c r="AC380" t="s">
        <v>2721</v>
      </c>
      <c r="AD380" s="5">
        <v>-0.26916223012044699</v>
      </c>
      <c r="AE380" t="str">
        <f t="shared" si="5"/>
        <v>YES</v>
      </c>
    </row>
    <row r="381" spans="1:31" x14ac:dyDescent="0.25">
      <c r="A381" t="s">
        <v>5595</v>
      </c>
      <c r="B381" s="5">
        <v>0</v>
      </c>
      <c r="C381" s="5">
        <v>0</v>
      </c>
      <c r="D381" s="5">
        <v>0.25</v>
      </c>
      <c r="E381" s="5">
        <v>0.5</v>
      </c>
      <c r="F381" s="5">
        <v>0.25</v>
      </c>
      <c r="G381" s="5">
        <v>0</v>
      </c>
      <c r="H381" s="5">
        <v>0.25</v>
      </c>
      <c r="I381" s="5">
        <v>0</v>
      </c>
      <c r="J381" s="5">
        <v>0</v>
      </c>
      <c r="K381" s="5">
        <v>0</v>
      </c>
      <c r="L381" s="5">
        <v>0.5</v>
      </c>
      <c r="M381" s="5">
        <v>0</v>
      </c>
      <c r="O381" s="5">
        <v>0</v>
      </c>
      <c r="P381" s="5">
        <v>0</v>
      </c>
      <c r="Q381" s="5">
        <v>0.25</v>
      </c>
      <c r="R381" s="5">
        <v>0.5</v>
      </c>
      <c r="S381" s="5">
        <v>0</v>
      </c>
      <c r="T381" s="5">
        <v>0</v>
      </c>
      <c r="U381" s="5">
        <v>0</v>
      </c>
      <c r="V381" s="5">
        <v>0</v>
      </c>
      <c r="W381" s="5">
        <v>0</v>
      </c>
      <c r="X381" s="5">
        <v>0</v>
      </c>
      <c r="Y381" s="5">
        <v>0</v>
      </c>
      <c r="Z381" s="5">
        <v>0</v>
      </c>
      <c r="AA381" t="s">
        <v>1887</v>
      </c>
      <c r="AB381" t="s">
        <v>6</v>
      </c>
      <c r="AC381" t="s">
        <v>6</v>
      </c>
      <c r="AD381" s="5">
        <v>0.82392805243478195</v>
      </c>
      <c r="AE381" t="str">
        <f t="shared" si="5"/>
        <v>YES</v>
      </c>
    </row>
    <row r="382" spans="1:31" x14ac:dyDescent="0.25">
      <c r="A382" t="s">
        <v>5596</v>
      </c>
      <c r="B382" s="5">
        <v>0</v>
      </c>
      <c r="C382" s="5">
        <v>0</v>
      </c>
      <c r="D382" s="5">
        <v>0.25</v>
      </c>
      <c r="E382" s="5">
        <v>0</v>
      </c>
      <c r="F382" s="5">
        <v>0</v>
      </c>
      <c r="G382" s="5">
        <v>0</v>
      </c>
      <c r="H382" s="5">
        <v>0.25</v>
      </c>
      <c r="I382" s="5">
        <v>0</v>
      </c>
      <c r="J382" s="5">
        <v>0</v>
      </c>
      <c r="K382" s="5">
        <v>0</v>
      </c>
      <c r="L382" s="5">
        <v>0.25</v>
      </c>
      <c r="M382" s="5">
        <v>0</v>
      </c>
      <c r="O382" s="5">
        <v>0</v>
      </c>
      <c r="P382" s="5">
        <v>0</v>
      </c>
      <c r="Q382" s="5">
        <v>0</v>
      </c>
      <c r="R382" s="5">
        <v>0</v>
      </c>
      <c r="S382" s="5">
        <v>0</v>
      </c>
      <c r="T382" s="5">
        <v>0</v>
      </c>
      <c r="U382" s="5">
        <v>0</v>
      </c>
      <c r="V382" s="5">
        <v>0</v>
      </c>
      <c r="W382" s="5">
        <v>0</v>
      </c>
      <c r="X382" s="5">
        <v>0</v>
      </c>
      <c r="Y382" s="5">
        <v>0</v>
      </c>
      <c r="Z382" s="5">
        <v>0</v>
      </c>
      <c r="AA382" t="s">
        <v>1887</v>
      </c>
      <c r="AB382" t="s">
        <v>6</v>
      </c>
      <c r="AC382" t="s">
        <v>6</v>
      </c>
      <c r="AD382" s="5">
        <v>1.04692829614246</v>
      </c>
      <c r="AE382" t="str">
        <f t="shared" si="5"/>
        <v>YES</v>
      </c>
    </row>
    <row r="383" spans="1:31" x14ac:dyDescent="0.25">
      <c r="A383" t="s">
        <v>5597</v>
      </c>
      <c r="B383" s="5">
        <v>0</v>
      </c>
      <c r="C383" s="5">
        <v>0</v>
      </c>
      <c r="D383" s="5">
        <v>0</v>
      </c>
      <c r="E383" s="5">
        <v>0</v>
      </c>
      <c r="F383" s="5">
        <v>0</v>
      </c>
      <c r="G383" s="5">
        <v>0</v>
      </c>
      <c r="H383" s="5">
        <v>0</v>
      </c>
      <c r="I383" s="5">
        <v>0</v>
      </c>
      <c r="J383" s="5">
        <v>0</v>
      </c>
      <c r="K383" s="5">
        <v>0</v>
      </c>
      <c r="L383" s="5">
        <v>0.75</v>
      </c>
      <c r="M383" s="5">
        <v>0.5</v>
      </c>
      <c r="O383" s="5">
        <v>0</v>
      </c>
      <c r="P383" s="5">
        <v>0</v>
      </c>
      <c r="Q383" s="5">
        <v>0</v>
      </c>
      <c r="R383" s="5">
        <v>0</v>
      </c>
      <c r="S383" s="5">
        <v>0</v>
      </c>
      <c r="T383" s="5">
        <v>0</v>
      </c>
      <c r="U383" s="5">
        <v>0.25</v>
      </c>
      <c r="V383" s="5">
        <v>0</v>
      </c>
      <c r="W383" s="5">
        <v>0</v>
      </c>
      <c r="X383" s="5">
        <v>0</v>
      </c>
      <c r="Y383" s="5">
        <v>0.25</v>
      </c>
      <c r="Z383" s="5">
        <v>0.5</v>
      </c>
      <c r="AA383" t="s">
        <v>1887</v>
      </c>
      <c r="AB383" t="s">
        <v>6</v>
      </c>
      <c r="AC383" t="s">
        <v>6</v>
      </c>
      <c r="AD383" s="5">
        <v>-0.302920348959065</v>
      </c>
      <c r="AE383" t="str">
        <f t="shared" si="5"/>
        <v>YES</v>
      </c>
    </row>
    <row r="384" spans="1:31" x14ac:dyDescent="0.25">
      <c r="A384" t="s">
        <v>5598</v>
      </c>
      <c r="B384" s="5">
        <v>0</v>
      </c>
      <c r="C384" s="5">
        <v>0.25</v>
      </c>
      <c r="D384" s="5">
        <v>0</v>
      </c>
      <c r="E384" s="5">
        <v>0</v>
      </c>
      <c r="F384" s="5">
        <v>0.5</v>
      </c>
      <c r="G384" s="5">
        <v>0</v>
      </c>
      <c r="H384" s="5">
        <v>0</v>
      </c>
      <c r="I384" s="5">
        <v>0</v>
      </c>
      <c r="J384" s="5">
        <v>0</v>
      </c>
      <c r="K384" s="5">
        <v>8.3333333333333301E-2</v>
      </c>
      <c r="L384" s="5">
        <v>0.5</v>
      </c>
      <c r="M384" s="5">
        <v>0.25</v>
      </c>
      <c r="O384" s="5">
        <v>0</v>
      </c>
      <c r="P384" s="5">
        <v>0</v>
      </c>
      <c r="Q384" s="5">
        <v>0</v>
      </c>
      <c r="R384" s="5">
        <v>0</v>
      </c>
      <c r="S384" s="5">
        <v>0.5</v>
      </c>
      <c r="T384" s="5">
        <v>0</v>
      </c>
      <c r="U384" s="5">
        <v>0</v>
      </c>
      <c r="V384" s="5">
        <v>0</v>
      </c>
      <c r="W384" s="5">
        <v>0.16666666666666699</v>
      </c>
      <c r="X384" s="5">
        <v>8.3333333333333301E-2</v>
      </c>
      <c r="Y384" s="5">
        <v>0.25</v>
      </c>
      <c r="Z384" s="5">
        <v>0</v>
      </c>
      <c r="AA384" t="s">
        <v>1887</v>
      </c>
      <c r="AB384" t="s">
        <v>36</v>
      </c>
      <c r="AC384" t="s">
        <v>6182</v>
      </c>
      <c r="AD384" s="5">
        <v>-0.55593045987092304</v>
      </c>
      <c r="AE384" t="str">
        <f t="shared" si="5"/>
        <v>YES</v>
      </c>
    </row>
    <row r="385" spans="1:31" x14ac:dyDescent="0.25">
      <c r="A385" t="s">
        <v>5599</v>
      </c>
      <c r="B385" s="5">
        <v>0.5</v>
      </c>
      <c r="C385" s="5">
        <v>0.5</v>
      </c>
      <c r="D385" s="5">
        <v>0.5</v>
      </c>
      <c r="E385" s="5">
        <v>0</v>
      </c>
      <c r="F385" s="5">
        <v>1</v>
      </c>
      <c r="G385" s="5">
        <v>0.75</v>
      </c>
      <c r="H385" s="5">
        <v>0.5</v>
      </c>
      <c r="I385" s="5">
        <v>0.25</v>
      </c>
      <c r="J385" s="5">
        <v>0.41666666666666702</v>
      </c>
      <c r="K385" s="5">
        <v>0.66666666666666696</v>
      </c>
      <c r="L385" s="5">
        <v>0.75</v>
      </c>
      <c r="M385" s="5">
        <v>1</v>
      </c>
      <c r="O385" s="5">
        <v>0.25</v>
      </c>
      <c r="P385" s="5">
        <v>0.25</v>
      </c>
      <c r="Q385" s="5">
        <v>0</v>
      </c>
      <c r="R385" s="5">
        <v>0.25</v>
      </c>
      <c r="S385" s="5">
        <v>1</v>
      </c>
      <c r="T385" s="5">
        <v>0.75</v>
      </c>
      <c r="U385" s="5">
        <v>0.25</v>
      </c>
      <c r="V385" s="5">
        <v>0</v>
      </c>
      <c r="W385" s="5">
        <v>0.33333333333333298</v>
      </c>
      <c r="X385" s="5">
        <v>0.33333333333333298</v>
      </c>
      <c r="Y385" s="5">
        <v>0.25</v>
      </c>
      <c r="Z385" s="5">
        <v>0.25</v>
      </c>
      <c r="AA385" t="s">
        <v>1887</v>
      </c>
      <c r="AB385" t="s">
        <v>6</v>
      </c>
      <c r="AC385" t="s">
        <v>6</v>
      </c>
      <c r="AD385" s="5">
        <v>-1.1129624965465701</v>
      </c>
      <c r="AE385" t="str">
        <f t="shared" si="5"/>
        <v>YES</v>
      </c>
    </row>
    <row r="386" spans="1:31" x14ac:dyDescent="0.25">
      <c r="A386" t="s">
        <v>5600</v>
      </c>
      <c r="B386" s="5">
        <v>0.75</v>
      </c>
      <c r="C386" s="5">
        <v>1</v>
      </c>
      <c r="D386" s="5">
        <v>0.25</v>
      </c>
      <c r="E386" s="5">
        <v>0.25</v>
      </c>
      <c r="F386" s="5">
        <v>1</v>
      </c>
      <c r="G386" s="5">
        <v>1</v>
      </c>
      <c r="H386" s="5">
        <v>0.5</v>
      </c>
      <c r="I386" s="5">
        <v>0.25</v>
      </c>
      <c r="J386" s="5">
        <v>0.41666666666666702</v>
      </c>
      <c r="K386" s="5">
        <v>0.33333333333333298</v>
      </c>
      <c r="L386" s="5">
        <v>0.25</v>
      </c>
      <c r="M386" s="5">
        <v>0</v>
      </c>
      <c r="O386" s="5">
        <v>1</v>
      </c>
      <c r="P386" s="5">
        <v>1</v>
      </c>
      <c r="Q386" s="5">
        <v>0.75</v>
      </c>
      <c r="R386" s="5">
        <v>0</v>
      </c>
      <c r="S386" s="5">
        <v>1</v>
      </c>
      <c r="T386" s="5">
        <v>1</v>
      </c>
      <c r="U386" s="5">
        <v>0.25</v>
      </c>
      <c r="V386" s="5">
        <v>0</v>
      </c>
      <c r="W386" s="5">
        <v>0.41666666666666702</v>
      </c>
      <c r="X386" s="5">
        <v>0.33333333333333298</v>
      </c>
      <c r="Y386" s="5">
        <v>0.25</v>
      </c>
      <c r="Z386" s="5">
        <v>0.25</v>
      </c>
      <c r="AA386" t="s">
        <v>1887</v>
      </c>
      <c r="AB386" t="s">
        <v>2721</v>
      </c>
      <c r="AC386" t="s">
        <v>2721</v>
      </c>
      <c r="AD386" s="5">
        <v>-0.63609957407742401</v>
      </c>
      <c r="AE386" t="str">
        <f t="shared" ref="AE386:AE449" si="6">IF(AD386&lt;3,"YES", "NO")</f>
        <v>YES</v>
      </c>
    </row>
    <row r="387" spans="1:31" x14ac:dyDescent="0.25">
      <c r="A387" t="s">
        <v>5601</v>
      </c>
      <c r="B387" s="5">
        <v>1</v>
      </c>
      <c r="C387" s="5">
        <v>1</v>
      </c>
      <c r="D387" s="5">
        <v>0</v>
      </c>
      <c r="E387" s="5">
        <v>0</v>
      </c>
      <c r="F387" s="5">
        <v>1</v>
      </c>
      <c r="G387" s="5">
        <v>1</v>
      </c>
      <c r="H387" s="5">
        <v>0</v>
      </c>
      <c r="I387" s="5">
        <v>0</v>
      </c>
      <c r="J387" s="5">
        <v>0.5</v>
      </c>
      <c r="K387" s="5">
        <v>0.33333333333333298</v>
      </c>
      <c r="L387" s="5">
        <v>0</v>
      </c>
      <c r="M387" s="5">
        <v>0</v>
      </c>
      <c r="O387" s="5">
        <v>0.75</v>
      </c>
      <c r="P387" s="5">
        <v>1</v>
      </c>
      <c r="Q387" s="5">
        <v>0</v>
      </c>
      <c r="R387" s="5">
        <v>0</v>
      </c>
      <c r="S387" s="5">
        <v>1</v>
      </c>
      <c r="T387" s="5">
        <v>1</v>
      </c>
      <c r="U387" s="5">
        <v>0</v>
      </c>
      <c r="V387" s="5">
        <v>0</v>
      </c>
      <c r="W387" s="5">
        <v>0.33333333333333298</v>
      </c>
      <c r="X387" s="5">
        <v>0.25</v>
      </c>
      <c r="Y387" s="5">
        <v>0</v>
      </c>
      <c r="Z387" s="5">
        <v>0</v>
      </c>
      <c r="AA387" t="s">
        <v>1887</v>
      </c>
      <c r="AB387" t="s">
        <v>6</v>
      </c>
      <c r="AC387" t="s">
        <v>6</v>
      </c>
      <c r="AD387" s="5">
        <v>-1.46135952044258</v>
      </c>
      <c r="AE387" t="str">
        <f t="shared" si="6"/>
        <v>YES</v>
      </c>
    </row>
    <row r="388" spans="1:31" x14ac:dyDescent="0.25">
      <c r="A388" t="s">
        <v>5602</v>
      </c>
      <c r="B388" s="5">
        <v>1</v>
      </c>
      <c r="C388" s="5">
        <v>1</v>
      </c>
      <c r="D388" s="5">
        <v>0.5</v>
      </c>
      <c r="E388" s="5">
        <v>0.75</v>
      </c>
      <c r="F388" s="5">
        <v>1</v>
      </c>
      <c r="G388" s="5">
        <v>1</v>
      </c>
      <c r="H388" s="5">
        <v>0.5</v>
      </c>
      <c r="I388" s="5">
        <v>1</v>
      </c>
      <c r="J388" s="5">
        <v>1</v>
      </c>
      <c r="K388" s="5">
        <v>0.91666666666666696</v>
      </c>
      <c r="L388" s="5">
        <v>1</v>
      </c>
      <c r="M388" s="5">
        <v>1</v>
      </c>
      <c r="O388" s="5">
        <v>1</v>
      </c>
      <c r="P388" s="5">
        <v>1</v>
      </c>
      <c r="Q388" s="5">
        <v>0.5</v>
      </c>
      <c r="R388" s="5">
        <v>0.75</v>
      </c>
      <c r="S388" s="5">
        <v>1</v>
      </c>
      <c r="T388" s="5">
        <v>1</v>
      </c>
      <c r="U388" s="5">
        <v>1</v>
      </c>
      <c r="V388" s="5">
        <v>1</v>
      </c>
      <c r="W388" s="5">
        <v>1</v>
      </c>
      <c r="X388" s="5">
        <v>0.91666666666666696</v>
      </c>
      <c r="Y388" s="5">
        <v>1</v>
      </c>
      <c r="Z388" s="5">
        <v>1</v>
      </c>
      <c r="AA388" t="s">
        <v>2720</v>
      </c>
      <c r="AB388" t="s">
        <v>2721</v>
      </c>
      <c r="AC388" t="s">
        <v>2721</v>
      </c>
      <c r="AD388" s="5">
        <v>-2.4782139941518699</v>
      </c>
      <c r="AE388" t="str">
        <f t="shared" si="6"/>
        <v>YES</v>
      </c>
    </row>
    <row r="389" spans="1:31" x14ac:dyDescent="0.25">
      <c r="A389" t="s">
        <v>5603</v>
      </c>
      <c r="B389" s="5">
        <v>0</v>
      </c>
      <c r="C389" s="5">
        <v>0</v>
      </c>
      <c r="D389" s="5">
        <v>0.75</v>
      </c>
      <c r="E389" s="5">
        <v>0.75</v>
      </c>
      <c r="F389" s="5">
        <v>0.5</v>
      </c>
      <c r="G389" s="5">
        <v>0.25</v>
      </c>
      <c r="H389" s="5">
        <v>0.75</v>
      </c>
      <c r="I389" s="5">
        <v>0.75</v>
      </c>
      <c r="J389" s="5">
        <v>0</v>
      </c>
      <c r="K389" s="5">
        <v>0</v>
      </c>
      <c r="L389" s="5">
        <v>0.75</v>
      </c>
      <c r="M389" s="5">
        <v>1</v>
      </c>
      <c r="O389" s="5">
        <v>0</v>
      </c>
      <c r="P389" s="5">
        <v>0</v>
      </c>
      <c r="Q389" s="5">
        <v>0.75</v>
      </c>
      <c r="R389" s="5">
        <v>1</v>
      </c>
      <c r="S389" s="5">
        <v>0.25</v>
      </c>
      <c r="T389" s="5">
        <v>0</v>
      </c>
      <c r="U389" s="5">
        <v>0.75</v>
      </c>
      <c r="V389" s="5">
        <v>1</v>
      </c>
      <c r="W389" s="5">
        <v>8.3333333333333301E-2</v>
      </c>
      <c r="X389" s="5">
        <v>8.3333333333333301E-2</v>
      </c>
      <c r="Y389" s="5">
        <v>0.75</v>
      </c>
      <c r="Z389" s="5">
        <v>0.75</v>
      </c>
      <c r="AA389" t="s">
        <v>2720</v>
      </c>
      <c r="AB389" t="s">
        <v>29</v>
      </c>
      <c r="AC389" t="s">
        <v>2721</v>
      </c>
      <c r="AD389" s="5">
        <v>-2.4598119418372901</v>
      </c>
      <c r="AE389" t="str">
        <f t="shared" si="6"/>
        <v>YES</v>
      </c>
    </row>
    <row r="390" spans="1:31" x14ac:dyDescent="0.25">
      <c r="A390" t="s">
        <v>5604</v>
      </c>
      <c r="B390" s="5">
        <v>0</v>
      </c>
      <c r="C390" s="5">
        <v>0</v>
      </c>
      <c r="D390" s="5">
        <v>1</v>
      </c>
      <c r="E390" s="5">
        <v>0.75</v>
      </c>
      <c r="F390" s="5">
        <v>0.25</v>
      </c>
      <c r="G390" s="5">
        <v>0.25</v>
      </c>
      <c r="H390" s="5">
        <v>1</v>
      </c>
      <c r="I390" s="5">
        <v>1</v>
      </c>
      <c r="J390" s="5">
        <v>0.41666666666666702</v>
      </c>
      <c r="K390" s="5">
        <v>0.58333333333333304</v>
      </c>
      <c r="L390" s="5">
        <v>1</v>
      </c>
      <c r="M390" s="5">
        <v>1</v>
      </c>
      <c r="O390" s="5">
        <v>0</v>
      </c>
      <c r="P390" s="5">
        <v>0</v>
      </c>
      <c r="Q390" s="5">
        <v>0.5</v>
      </c>
      <c r="R390" s="5">
        <v>0.75</v>
      </c>
      <c r="S390" s="5">
        <v>0.75</v>
      </c>
      <c r="T390" s="5">
        <v>0</v>
      </c>
      <c r="U390" s="5">
        <v>1</v>
      </c>
      <c r="V390" s="5">
        <v>0.75</v>
      </c>
      <c r="W390" s="5">
        <v>0.25</v>
      </c>
      <c r="X390" s="5">
        <v>0.16666666666666699</v>
      </c>
      <c r="Y390" s="5">
        <v>1</v>
      </c>
      <c r="Z390" s="5">
        <v>0.75</v>
      </c>
      <c r="AA390" t="s">
        <v>1887</v>
      </c>
      <c r="AB390" t="s">
        <v>6</v>
      </c>
      <c r="AC390" t="s">
        <v>6</v>
      </c>
      <c r="AD390" s="5">
        <v>-0.42669565970628698</v>
      </c>
      <c r="AE390" t="str">
        <f t="shared" si="6"/>
        <v>YES</v>
      </c>
    </row>
    <row r="391" spans="1:31" x14ac:dyDescent="0.25">
      <c r="A391" t="s">
        <v>5605</v>
      </c>
      <c r="B391" s="5">
        <v>0.25</v>
      </c>
      <c r="C391" s="5">
        <v>0</v>
      </c>
      <c r="D391" s="5">
        <v>0</v>
      </c>
      <c r="E391" s="5">
        <v>0</v>
      </c>
      <c r="F391" s="5">
        <v>0.25</v>
      </c>
      <c r="G391" s="5">
        <v>0</v>
      </c>
      <c r="H391" s="5">
        <v>0</v>
      </c>
      <c r="I391" s="5">
        <v>0</v>
      </c>
      <c r="J391" s="5">
        <v>0</v>
      </c>
      <c r="K391" s="5">
        <v>8.3333333333333301E-2</v>
      </c>
      <c r="L391" s="5">
        <v>0.5</v>
      </c>
      <c r="M391" s="5">
        <v>0.25</v>
      </c>
      <c r="O391" s="5">
        <v>0</v>
      </c>
      <c r="P391" s="5">
        <v>0</v>
      </c>
      <c r="Q391" s="5">
        <v>0</v>
      </c>
      <c r="R391" s="5">
        <v>0</v>
      </c>
      <c r="S391" s="5">
        <v>0.25</v>
      </c>
      <c r="T391" s="5">
        <v>0</v>
      </c>
      <c r="U391" s="5">
        <v>0</v>
      </c>
      <c r="V391" s="5">
        <v>0</v>
      </c>
      <c r="W391" s="5">
        <v>0.16666666666666699</v>
      </c>
      <c r="X391" s="5">
        <v>8.3333333333333301E-2</v>
      </c>
      <c r="Y391" s="5">
        <v>0.25</v>
      </c>
      <c r="Z391" s="5">
        <v>0</v>
      </c>
      <c r="AA391" t="s">
        <v>1887</v>
      </c>
      <c r="AB391" t="s">
        <v>6</v>
      </c>
      <c r="AC391" t="s">
        <v>6</v>
      </c>
      <c r="AD391" s="5">
        <v>-0.48821674417987898</v>
      </c>
      <c r="AE391" t="str">
        <f t="shared" si="6"/>
        <v>YES</v>
      </c>
    </row>
    <row r="392" spans="1:31" x14ac:dyDescent="0.25">
      <c r="A392" t="s">
        <v>5606</v>
      </c>
      <c r="B392" s="5">
        <v>0.75</v>
      </c>
      <c r="C392" s="5">
        <v>1</v>
      </c>
      <c r="D392" s="5">
        <v>1</v>
      </c>
      <c r="E392" s="5">
        <v>1</v>
      </c>
      <c r="F392" s="5">
        <v>0.75</v>
      </c>
      <c r="G392" s="5">
        <v>0.75</v>
      </c>
      <c r="H392" s="5">
        <v>0.75</v>
      </c>
      <c r="I392" s="5">
        <v>1</v>
      </c>
      <c r="J392" s="5">
        <v>0.41666666666666702</v>
      </c>
      <c r="K392" s="5">
        <v>0.16666666666666699</v>
      </c>
      <c r="L392" s="5">
        <v>1</v>
      </c>
      <c r="M392" s="5">
        <v>0.75</v>
      </c>
      <c r="O392" s="5">
        <v>0.5</v>
      </c>
      <c r="P392" s="5">
        <v>0.5</v>
      </c>
      <c r="Q392" s="5">
        <v>1</v>
      </c>
      <c r="R392" s="5">
        <v>1</v>
      </c>
      <c r="S392" s="5">
        <v>0.75</v>
      </c>
      <c r="T392" s="5">
        <v>1</v>
      </c>
      <c r="U392" s="5">
        <v>0.75</v>
      </c>
      <c r="V392" s="5">
        <v>0.75</v>
      </c>
      <c r="W392" s="5">
        <v>0.5</v>
      </c>
      <c r="X392" s="5">
        <v>0.5</v>
      </c>
      <c r="Y392" s="5">
        <v>1</v>
      </c>
      <c r="Z392" s="5">
        <v>0.5</v>
      </c>
      <c r="AA392" t="s">
        <v>1887</v>
      </c>
      <c r="AB392" t="s">
        <v>29</v>
      </c>
      <c r="AC392" t="s">
        <v>6182</v>
      </c>
      <c r="AD392" s="5">
        <v>-0.72896195979369005</v>
      </c>
      <c r="AE392" t="str">
        <f t="shared" si="6"/>
        <v>YES</v>
      </c>
    </row>
    <row r="393" spans="1:31" x14ac:dyDescent="0.25">
      <c r="A393" t="s">
        <v>5607</v>
      </c>
      <c r="B393" s="5">
        <v>0.5</v>
      </c>
      <c r="C393" s="5">
        <v>0.25</v>
      </c>
      <c r="D393" s="5">
        <v>0.5</v>
      </c>
      <c r="E393" s="5">
        <v>0.5</v>
      </c>
      <c r="F393" s="5">
        <v>0.5</v>
      </c>
      <c r="G393" s="5">
        <v>0.5</v>
      </c>
      <c r="H393" s="5">
        <v>0.25</v>
      </c>
      <c r="I393" s="5">
        <v>0.25</v>
      </c>
      <c r="J393" s="5">
        <v>0</v>
      </c>
      <c r="K393" s="5">
        <v>8.3333333333333301E-2</v>
      </c>
      <c r="L393" s="5">
        <v>0.25</v>
      </c>
      <c r="M393" s="5">
        <v>0.5</v>
      </c>
      <c r="O393" s="5">
        <v>0.5</v>
      </c>
      <c r="P393" s="5">
        <v>0</v>
      </c>
      <c r="Q393" s="5">
        <v>0.5</v>
      </c>
      <c r="R393" s="5">
        <v>0.5</v>
      </c>
      <c r="S393" s="5">
        <v>0.75</v>
      </c>
      <c r="T393" s="5">
        <v>0</v>
      </c>
      <c r="U393" s="5">
        <v>0.25</v>
      </c>
      <c r="V393" s="5">
        <v>0.25</v>
      </c>
      <c r="W393" s="5">
        <v>8.3333333333333301E-2</v>
      </c>
      <c r="X393" s="5">
        <v>0.16666666666666699</v>
      </c>
      <c r="Y393" s="5">
        <v>0.5</v>
      </c>
      <c r="Z393" s="5">
        <v>0.25</v>
      </c>
      <c r="AA393" t="s">
        <v>1887</v>
      </c>
      <c r="AB393" t="s">
        <v>2721</v>
      </c>
      <c r="AC393" t="s">
        <v>2721</v>
      </c>
      <c r="AD393" s="5">
        <v>-0.28625103118887002</v>
      </c>
      <c r="AE393" t="str">
        <f t="shared" si="6"/>
        <v>YES</v>
      </c>
    </row>
    <row r="394" spans="1:31" x14ac:dyDescent="0.25">
      <c r="A394" t="s">
        <v>5608</v>
      </c>
      <c r="B394" s="5">
        <v>0.5</v>
      </c>
      <c r="C394" s="5">
        <v>0.5</v>
      </c>
      <c r="D394" s="5">
        <v>0.25</v>
      </c>
      <c r="E394" s="5">
        <v>0.25</v>
      </c>
      <c r="F394" s="5">
        <v>0.75</v>
      </c>
      <c r="G394" s="5">
        <v>0.5</v>
      </c>
      <c r="H394" s="5">
        <v>0.25</v>
      </c>
      <c r="I394" s="5">
        <v>0.25</v>
      </c>
      <c r="J394" s="5">
        <v>0.83333333333333304</v>
      </c>
      <c r="K394" s="5">
        <v>0.83333333333333304</v>
      </c>
      <c r="L394" s="5">
        <v>1</v>
      </c>
      <c r="M394" s="5">
        <v>1</v>
      </c>
      <c r="O394" s="5">
        <v>0.25</v>
      </c>
      <c r="P394" s="5">
        <v>0.5</v>
      </c>
      <c r="Q394" s="5">
        <v>0</v>
      </c>
      <c r="R394" s="5">
        <v>0.25</v>
      </c>
      <c r="S394" s="5">
        <v>0.75</v>
      </c>
      <c r="T394" s="5">
        <v>0.5</v>
      </c>
      <c r="U394" s="5">
        <v>0.25</v>
      </c>
      <c r="V394" s="5">
        <v>0</v>
      </c>
      <c r="W394" s="5">
        <v>0.75</v>
      </c>
      <c r="X394" s="5">
        <v>0.5</v>
      </c>
      <c r="Y394" s="5">
        <v>0.25</v>
      </c>
      <c r="Z394" s="5">
        <v>0</v>
      </c>
      <c r="AA394" t="s">
        <v>1887</v>
      </c>
      <c r="AB394" t="s">
        <v>6</v>
      </c>
      <c r="AC394" t="s">
        <v>6</v>
      </c>
      <c r="AD394" s="5">
        <v>-0.89733449237912999</v>
      </c>
      <c r="AE394" t="str">
        <f t="shared" si="6"/>
        <v>YES</v>
      </c>
    </row>
    <row r="395" spans="1:31" x14ac:dyDescent="0.25">
      <c r="A395" t="s">
        <v>5609</v>
      </c>
      <c r="B395" s="5">
        <v>1</v>
      </c>
      <c r="C395" s="5">
        <v>1</v>
      </c>
      <c r="D395" s="5">
        <v>0.25</v>
      </c>
      <c r="E395" s="5">
        <v>0</v>
      </c>
      <c r="F395" s="5">
        <v>1</v>
      </c>
      <c r="G395" s="5">
        <v>0.75</v>
      </c>
      <c r="H395" s="5">
        <v>0</v>
      </c>
      <c r="I395" s="5">
        <v>0</v>
      </c>
      <c r="J395" s="5">
        <v>0.58333333333333304</v>
      </c>
      <c r="K395" s="5">
        <v>0.41666666666666702</v>
      </c>
      <c r="L395" s="5">
        <v>0</v>
      </c>
      <c r="M395" s="5">
        <v>0</v>
      </c>
      <c r="O395" s="5">
        <v>0.5</v>
      </c>
      <c r="P395" s="5">
        <v>0.75</v>
      </c>
      <c r="Q395" s="5">
        <v>0</v>
      </c>
      <c r="R395" s="5">
        <v>0</v>
      </c>
      <c r="S395" s="5">
        <v>0.75</v>
      </c>
      <c r="T395" s="5">
        <v>0.25</v>
      </c>
      <c r="U395" s="5">
        <v>0</v>
      </c>
      <c r="V395" s="5">
        <v>0</v>
      </c>
      <c r="W395" s="5">
        <v>0.33333333333333298</v>
      </c>
      <c r="X395" s="5">
        <v>0.33333333333333298</v>
      </c>
      <c r="Y395" s="5">
        <v>0</v>
      </c>
      <c r="Z395" s="5">
        <v>0</v>
      </c>
      <c r="AA395" t="s">
        <v>1887</v>
      </c>
      <c r="AB395" t="s">
        <v>6</v>
      </c>
      <c r="AC395" t="s">
        <v>6</v>
      </c>
      <c r="AD395" s="5">
        <v>-0.66983882894556102</v>
      </c>
      <c r="AE395" t="str">
        <f t="shared" si="6"/>
        <v>YES</v>
      </c>
    </row>
    <row r="396" spans="1:31" x14ac:dyDescent="0.25">
      <c r="A396" t="s">
        <v>5610</v>
      </c>
      <c r="B396" s="5">
        <v>0.25</v>
      </c>
      <c r="C396" s="5">
        <v>0</v>
      </c>
      <c r="D396" s="5">
        <v>0.75</v>
      </c>
      <c r="E396" s="5">
        <v>0.75</v>
      </c>
      <c r="F396" s="5">
        <v>0</v>
      </c>
      <c r="G396" s="5">
        <v>0.25</v>
      </c>
      <c r="H396" s="5">
        <v>1</v>
      </c>
      <c r="I396" s="5">
        <v>0.75</v>
      </c>
      <c r="J396" s="5">
        <v>0</v>
      </c>
      <c r="K396" s="5">
        <v>0</v>
      </c>
      <c r="L396" s="5">
        <v>1</v>
      </c>
      <c r="M396" s="5">
        <v>1</v>
      </c>
      <c r="O396" s="5">
        <v>0</v>
      </c>
      <c r="P396" s="5">
        <v>0</v>
      </c>
      <c r="Q396" s="5">
        <v>0.75</v>
      </c>
      <c r="R396" s="5">
        <v>0.75</v>
      </c>
      <c r="S396" s="5">
        <v>0.25</v>
      </c>
      <c r="T396" s="5">
        <v>0</v>
      </c>
      <c r="U396" s="5">
        <v>0.75</v>
      </c>
      <c r="V396" s="5">
        <v>1</v>
      </c>
      <c r="W396" s="5">
        <v>8.3333333333333301E-2</v>
      </c>
      <c r="X396" s="5">
        <v>8.3333333333333301E-2</v>
      </c>
      <c r="Y396" s="5">
        <v>1</v>
      </c>
      <c r="Z396" s="5">
        <v>0.75</v>
      </c>
      <c r="AA396" t="s">
        <v>1887</v>
      </c>
      <c r="AB396" t="s">
        <v>29</v>
      </c>
      <c r="AC396" t="s">
        <v>6182</v>
      </c>
      <c r="AD396" s="5">
        <v>-0.61269819733598596</v>
      </c>
      <c r="AE396" t="str">
        <f t="shared" si="6"/>
        <v>YES</v>
      </c>
    </row>
    <row r="397" spans="1:31" x14ac:dyDescent="0.25">
      <c r="A397" t="s">
        <v>5611</v>
      </c>
      <c r="B397" s="5">
        <v>0</v>
      </c>
      <c r="C397" s="5">
        <v>0</v>
      </c>
      <c r="D397" s="5">
        <v>0.5</v>
      </c>
      <c r="E397" s="5">
        <v>0.25</v>
      </c>
      <c r="F397" s="5">
        <v>0</v>
      </c>
      <c r="G397" s="5">
        <v>0</v>
      </c>
      <c r="H397" s="5">
        <v>1</v>
      </c>
      <c r="I397" s="5">
        <v>1</v>
      </c>
      <c r="J397" s="5">
        <v>0.16666666666666699</v>
      </c>
      <c r="K397" s="5">
        <v>0.25</v>
      </c>
      <c r="L397" s="5">
        <v>1</v>
      </c>
      <c r="M397" s="5">
        <v>1</v>
      </c>
      <c r="O397" s="5">
        <v>0</v>
      </c>
      <c r="P397" s="5">
        <v>0</v>
      </c>
      <c r="Q397" s="5">
        <v>0</v>
      </c>
      <c r="R397" s="5">
        <v>0</v>
      </c>
      <c r="S397" s="5">
        <v>0</v>
      </c>
      <c r="T397" s="5">
        <v>0</v>
      </c>
      <c r="U397" s="5">
        <v>0.75</v>
      </c>
      <c r="V397" s="5">
        <v>1</v>
      </c>
      <c r="W397" s="5">
        <v>0.16666666666666699</v>
      </c>
      <c r="X397" s="5">
        <v>8.3333333333333301E-2</v>
      </c>
      <c r="Y397" s="5">
        <v>1</v>
      </c>
      <c r="Z397" s="5">
        <v>0.5</v>
      </c>
      <c r="AA397" t="s">
        <v>1887</v>
      </c>
      <c r="AB397" t="s">
        <v>6</v>
      </c>
      <c r="AC397" t="s">
        <v>6</v>
      </c>
      <c r="AD397" s="5">
        <v>-0.88784363316150705</v>
      </c>
      <c r="AE397" t="str">
        <f t="shared" si="6"/>
        <v>YES</v>
      </c>
    </row>
    <row r="398" spans="1:31" x14ac:dyDescent="0.25">
      <c r="A398" t="s">
        <v>5612</v>
      </c>
      <c r="B398" s="5">
        <v>0.75</v>
      </c>
      <c r="C398" s="5">
        <v>1</v>
      </c>
      <c r="D398" s="5">
        <v>0</v>
      </c>
      <c r="E398" s="5">
        <v>0</v>
      </c>
      <c r="F398" s="5">
        <v>1</v>
      </c>
      <c r="G398" s="5">
        <v>1</v>
      </c>
      <c r="H398" s="5">
        <v>0</v>
      </c>
      <c r="I398" s="5">
        <v>0</v>
      </c>
      <c r="J398" s="5">
        <v>0.33333333333333298</v>
      </c>
      <c r="K398" s="5">
        <v>0.16666666666666699</v>
      </c>
      <c r="L398" s="5">
        <v>1</v>
      </c>
      <c r="M398" s="5">
        <v>1</v>
      </c>
      <c r="O398" s="5">
        <v>0.5</v>
      </c>
      <c r="P398" s="5">
        <v>0.75</v>
      </c>
      <c r="Q398" s="5">
        <v>0</v>
      </c>
      <c r="R398" s="5">
        <v>0</v>
      </c>
      <c r="S398" s="5">
        <v>1</v>
      </c>
      <c r="T398" s="5">
        <v>0.75</v>
      </c>
      <c r="U398" s="5">
        <v>0</v>
      </c>
      <c r="V398" s="5">
        <v>0</v>
      </c>
      <c r="W398" s="5">
        <v>0.33333333333333298</v>
      </c>
      <c r="X398" s="5">
        <v>0.25</v>
      </c>
      <c r="Y398" s="5">
        <v>0</v>
      </c>
      <c r="Z398" s="5">
        <v>0</v>
      </c>
      <c r="AA398" t="s">
        <v>2720</v>
      </c>
      <c r="AB398" t="s">
        <v>2721</v>
      </c>
      <c r="AC398" t="s">
        <v>2721</v>
      </c>
      <c r="AD398" s="5">
        <v>-2.4832612490925499</v>
      </c>
      <c r="AE398" t="str">
        <f t="shared" si="6"/>
        <v>YES</v>
      </c>
    </row>
    <row r="399" spans="1:31" x14ac:dyDescent="0.25">
      <c r="A399" t="s">
        <v>5613</v>
      </c>
      <c r="B399" s="5">
        <v>0</v>
      </c>
      <c r="C399" s="5">
        <v>0</v>
      </c>
      <c r="D399" s="5">
        <v>0</v>
      </c>
      <c r="E399" s="5">
        <v>0</v>
      </c>
      <c r="F399" s="5">
        <v>0</v>
      </c>
      <c r="G399" s="5">
        <v>0</v>
      </c>
      <c r="H399" s="5">
        <v>0</v>
      </c>
      <c r="I399" s="5">
        <v>0</v>
      </c>
      <c r="J399" s="5">
        <v>0</v>
      </c>
      <c r="K399" s="5">
        <v>0</v>
      </c>
      <c r="L399" s="5">
        <v>0.75</v>
      </c>
      <c r="M399" s="5">
        <v>0.5</v>
      </c>
      <c r="O399" s="5">
        <v>0</v>
      </c>
      <c r="P399" s="5">
        <v>0</v>
      </c>
      <c r="Q399" s="5">
        <v>0</v>
      </c>
      <c r="R399" s="5">
        <v>0</v>
      </c>
      <c r="S399" s="5">
        <v>0</v>
      </c>
      <c r="T399" s="5">
        <v>0</v>
      </c>
      <c r="U399" s="5">
        <v>0</v>
      </c>
      <c r="V399" s="5">
        <v>0</v>
      </c>
      <c r="W399" s="5">
        <v>0</v>
      </c>
      <c r="X399" s="5">
        <v>0</v>
      </c>
      <c r="Y399" s="5">
        <v>0</v>
      </c>
      <c r="Z399" s="5">
        <v>0</v>
      </c>
      <c r="AA399" t="s">
        <v>1887</v>
      </c>
      <c r="AB399" t="s">
        <v>29</v>
      </c>
      <c r="AC399" t="s">
        <v>6182</v>
      </c>
      <c r="AD399" s="5">
        <v>0.53684952983346401</v>
      </c>
      <c r="AE399" t="str">
        <f t="shared" si="6"/>
        <v>YES</v>
      </c>
    </row>
    <row r="400" spans="1:31" x14ac:dyDescent="0.25">
      <c r="A400" t="s">
        <v>5614</v>
      </c>
      <c r="B400" s="5">
        <v>0.75</v>
      </c>
      <c r="C400" s="5">
        <v>0.25</v>
      </c>
      <c r="D400" s="5">
        <v>0.25</v>
      </c>
      <c r="E400" s="5">
        <v>0.25</v>
      </c>
      <c r="F400" s="5">
        <v>0.75</v>
      </c>
      <c r="G400" s="5">
        <v>1</v>
      </c>
      <c r="H400" s="5">
        <v>0.25</v>
      </c>
      <c r="I400" s="5">
        <v>0.25</v>
      </c>
      <c r="J400" s="5">
        <v>0.33333333333333298</v>
      </c>
      <c r="K400" s="5">
        <v>8.3333333333333301E-2</v>
      </c>
      <c r="L400" s="5">
        <v>0.75</v>
      </c>
      <c r="M400" s="5">
        <v>0.5</v>
      </c>
      <c r="O400" s="5">
        <v>0.5</v>
      </c>
      <c r="P400" s="5">
        <v>0.5</v>
      </c>
      <c r="Q400" s="5">
        <v>0.25</v>
      </c>
      <c r="R400" s="5">
        <v>0</v>
      </c>
      <c r="S400" s="5">
        <v>0.75</v>
      </c>
      <c r="T400" s="5">
        <v>0.5</v>
      </c>
      <c r="U400" s="5">
        <v>0.5</v>
      </c>
      <c r="V400" s="5">
        <v>0.75</v>
      </c>
      <c r="W400" s="5">
        <v>0.33333333333333298</v>
      </c>
      <c r="X400" s="5">
        <v>0.25</v>
      </c>
      <c r="Y400" s="5">
        <v>0.5</v>
      </c>
      <c r="Z400" s="5">
        <v>0.5</v>
      </c>
      <c r="AA400" t="s">
        <v>1887</v>
      </c>
      <c r="AB400" t="s">
        <v>6</v>
      </c>
      <c r="AC400" t="s">
        <v>6</v>
      </c>
      <c r="AD400" s="5">
        <v>-4.2095505398143801E-3</v>
      </c>
      <c r="AE400" t="str">
        <f t="shared" si="6"/>
        <v>YES</v>
      </c>
    </row>
    <row r="401" spans="1:31" x14ac:dyDescent="0.25">
      <c r="A401" t="s">
        <v>5615</v>
      </c>
      <c r="B401" s="5">
        <v>0.5</v>
      </c>
      <c r="C401" s="5">
        <v>0.25</v>
      </c>
      <c r="D401" s="5">
        <v>0.75</v>
      </c>
      <c r="E401" s="5">
        <v>0.75</v>
      </c>
      <c r="F401" s="5">
        <v>0.5</v>
      </c>
      <c r="G401" s="5">
        <v>0.25</v>
      </c>
      <c r="H401" s="5">
        <v>0.75</v>
      </c>
      <c r="I401" s="5">
        <v>0.5</v>
      </c>
      <c r="J401" s="5">
        <v>0</v>
      </c>
      <c r="K401" s="5">
        <v>8.3333333333333301E-2</v>
      </c>
      <c r="L401" s="5">
        <v>0.25</v>
      </c>
      <c r="M401" s="5">
        <v>0.25</v>
      </c>
      <c r="O401" s="5">
        <v>0</v>
      </c>
      <c r="P401" s="5">
        <v>0.25</v>
      </c>
      <c r="Q401" s="5">
        <v>0.75</v>
      </c>
      <c r="R401" s="5">
        <v>0.5</v>
      </c>
      <c r="S401" s="5">
        <v>0.25</v>
      </c>
      <c r="T401" s="5">
        <v>0</v>
      </c>
      <c r="U401" s="5">
        <v>0.75</v>
      </c>
      <c r="V401" s="5">
        <v>0.75</v>
      </c>
      <c r="W401" s="5">
        <v>8.3333333333333301E-2</v>
      </c>
      <c r="X401" s="5">
        <v>0</v>
      </c>
      <c r="Y401" s="5">
        <v>0.25</v>
      </c>
      <c r="Z401" s="5">
        <v>0.25</v>
      </c>
      <c r="AA401" t="s">
        <v>1887</v>
      </c>
      <c r="AB401" t="s">
        <v>6</v>
      </c>
      <c r="AC401" t="s">
        <v>6</v>
      </c>
      <c r="AD401" s="5">
        <v>2.3256039900982599</v>
      </c>
      <c r="AE401" t="str">
        <f t="shared" si="6"/>
        <v>YES</v>
      </c>
    </row>
    <row r="402" spans="1:31" x14ac:dyDescent="0.25">
      <c r="A402" t="s">
        <v>5616</v>
      </c>
      <c r="B402" s="5">
        <v>0</v>
      </c>
      <c r="C402" s="5">
        <v>0</v>
      </c>
      <c r="D402" s="5">
        <v>0</v>
      </c>
      <c r="E402" s="5">
        <v>0.25</v>
      </c>
      <c r="F402" s="5">
        <v>0</v>
      </c>
      <c r="G402" s="5">
        <v>0</v>
      </c>
      <c r="H402" s="5">
        <v>0.5</v>
      </c>
      <c r="I402" s="5">
        <v>0.5</v>
      </c>
      <c r="J402" s="5">
        <v>0</v>
      </c>
      <c r="K402" s="5">
        <v>8.3333333333333301E-2</v>
      </c>
      <c r="L402" s="5">
        <v>0.25</v>
      </c>
      <c r="M402" s="5">
        <v>0.5</v>
      </c>
      <c r="O402" s="5">
        <v>0</v>
      </c>
      <c r="P402" s="5">
        <v>0.25</v>
      </c>
      <c r="Q402" s="5">
        <v>0.25</v>
      </c>
      <c r="R402" s="5">
        <v>0</v>
      </c>
      <c r="S402" s="5">
        <v>0.25</v>
      </c>
      <c r="T402" s="5">
        <v>0</v>
      </c>
      <c r="U402" s="5">
        <v>0.25</v>
      </c>
      <c r="V402" s="5">
        <v>0.5</v>
      </c>
      <c r="W402" s="5">
        <v>0</v>
      </c>
      <c r="X402" s="5">
        <v>0</v>
      </c>
      <c r="Y402" s="5">
        <v>0.25</v>
      </c>
      <c r="Z402" s="5">
        <v>0.5</v>
      </c>
      <c r="AA402" t="s">
        <v>1887</v>
      </c>
      <c r="AB402" t="s">
        <v>6</v>
      </c>
      <c r="AC402" t="s">
        <v>6</v>
      </c>
      <c r="AD402" s="5">
        <v>1.7996883114961399</v>
      </c>
      <c r="AE402" t="str">
        <f t="shared" si="6"/>
        <v>YES</v>
      </c>
    </row>
    <row r="403" spans="1:31" x14ac:dyDescent="0.25">
      <c r="A403" t="s">
        <v>5617</v>
      </c>
      <c r="B403" s="5">
        <v>0.75</v>
      </c>
      <c r="C403" s="5">
        <v>1</v>
      </c>
      <c r="D403" s="5">
        <v>0.5</v>
      </c>
      <c r="E403" s="5">
        <v>0.5</v>
      </c>
      <c r="F403" s="5">
        <v>1</v>
      </c>
      <c r="G403" s="5">
        <v>1</v>
      </c>
      <c r="H403" s="5">
        <v>0.75</v>
      </c>
      <c r="I403" s="5">
        <v>0</v>
      </c>
      <c r="J403" s="5">
        <v>0.16666666666666699</v>
      </c>
      <c r="K403" s="5">
        <v>0.16666666666666699</v>
      </c>
      <c r="L403" s="5">
        <v>0.25</v>
      </c>
      <c r="M403" s="5">
        <v>0</v>
      </c>
      <c r="O403" s="5">
        <v>0.5</v>
      </c>
      <c r="P403" s="5">
        <v>0.75</v>
      </c>
      <c r="Q403" s="5">
        <v>0.75</v>
      </c>
      <c r="R403" s="5">
        <v>0</v>
      </c>
      <c r="S403" s="5">
        <v>0.75</v>
      </c>
      <c r="T403" s="5">
        <v>0.5</v>
      </c>
      <c r="U403" s="5">
        <v>0.5</v>
      </c>
      <c r="V403" s="5">
        <v>0</v>
      </c>
      <c r="W403" s="5">
        <v>0</v>
      </c>
      <c r="X403" s="5">
        <v>0</v>
      </c>
      <c r="Y403" s="5">
        <v>0.25</v>
      </c>
      <c r="Z403" s="5">
        <v>0.25</v>
      </c>
      <c r="AA403" t="s">
        <v>1887</v>
      </c>
      <c r="AB403" t="s">
        <v>6</v>
      </c>
      <c r="AC403" t="s">
        <v>6</v>
      </c>
      <c r="AD403" s="5">
        <v>1.85290338120659</v>
      </c>
      <c r="AE403" t="str">
        <f t="shared" si="6"/>
        <v>YES</v>
      </c>
    </row>
    <row r="404" spans="1:31" x14ac:dyDescent="0.25">
      <c r="A404" t="s">
        <v>5618</v>
      </c>
      <c r="B404" s="5">
        <v>1</v>
      </c>
      <c r="C404" s="5">
        <v>0.75</v>
      </c>
      <c r="D404" s="5">
        <v>0.25</v>
      </c>
      <c r="E404" s="5">
        <v>0</v>
      </c>
      <c r="F404" s="5">
        <v>0.75</v>
      </c>
      <c r="G404" s="5">
        <v>0.75</v>
      </c>
      <c r="H404" s="5">
        <v>0</v>
      </c>
      <c r="I404" s="5">
        <v>0</v>
      </c>
      <c r="J404" s="5">
        <v>0.5</v>
      </c>
      <c r="K404" s="5">
        <v>0.41666666666666702</v>
      </c>
      <c r="L404" s="5">
        <v>0.75</v>
      </c>
      <c r="M404" s="5">
        <v>0.5</v>
      </c>
      <c r="O404" s="5">
        <v>1</v>
      </c>
      <c r="P404" s="5">
        <v>0.5</v>
      </c>
      <c r="Q404" s="5">
        <v>0</v>
      </c>
      <c r="R404" s="5">
        <v>0</v>
      </c>
      <c r="S404" s="5">
        <v>0.5</v>
      </c>
      <c r="T404" s="5">
        <v>0.75</v>
      </c>
      <c r="U404" s="5">
        <v>0.25</v>
      </c>
      <c r="V404" s="5">
        <v>0.25</v>
      </c>
      <c r="W404" s="5">
        <v>0.33333333333333298</v>
      </c>
      <c r="X404" s="5">
        <v>0.33333333333333298</v>
      </c>
      <c r="Y404" s="5">
        <v>0.25</v>
      </c>
      <c r="Z404" s="5">
        <v>0</v>
      </c>
      <c r="AA404" t="s">
        <v>1887</v>
      </c>
      <c r="AB404" t="s">
        <v>2721</v>
      </c>
      <c r="AC404" t="s">
        <v>2721</v>
      </c>
      <c r="AD404" s="5">
        <v>-0.94962473652373702</v>
      </c>
      <c r="AE404" t="str">
        <f t="shared" si="6"/>
        <v>YES</v>
      </c>
    </row>
    <row r="405" spans="1:31" x14ac:dyDescent="0.25">
      <c r="A405" t="s">
        <v>5619</v>
      </c>
      <c r="B405" s="5">
        <v>0.75</v>
      </c>
      <c r="C405" s="5">
        <v>1</v>
      </c>
      <c r="D405" s="5">
        <v>1</v>
      </c>
      <c r="E405" s="5">
        <v>0.75</v>
      </c>
      <c r="F405" s="5">
        <v>0.75</v>
      </c>
      <c r="G405" s="5">
        <v>0.5</v>
      </c>
      <c r="H405" s="5">
        <v>0.75</v>
      </c>
      <c r="I405" s="5">
        <v>1</v>
      </c>
      <c r="J405" s="5">
        <v>0.25</v>
      </c>
      <c r="K405" s="5">
        <v>0.33333333333333298</v>
      </c>
      <c r="L405" s="5">
        <v>0.5</v>
      </c>
      <c r="M405" s="5">
        <v>0.5</v>
      </c>
      <c r="O405" s="5">
        <v>0.5</v>
      </c>
      <c r="P405" s="5">
        <v>0.25</v>
      </c>
      <c r="Q405" s="5">
        <v>1</v>
      </c>
      <c r="R405" s="5">
        <v>1</v>
      </c>
      <c r="S405" s="5">
        <v>0.75</v>
      </c>
      <c r="T405" s="5">
        <v>0.5</v>
      </c>
      <c r="U405" s="5">
        <v>0.75</v>
      </c>
      <c r="V405" s="5">
        <v>0.75</v>
      </c>
      <c r="W405" s="5">
        <v>0.16666666666666699</v>
      </c>
      <c r="X405" s="5">
        <v>0.33333333333333298</v>
      </c>
      <c r="Y405" s="5">
        <v>1</v>
      </c>
      <c r="Z405" s="5">
        <v>0.75</v>
      </c>
      <c r="AA405" t="s">
        <v>1887</v>
      </c>
      <c r="AB405" t="s">
        <v>29</v>
      </c>
      <c r="AC405" t="s">
        <v>6182</v>
      </c>
      <c r="AD405" s="5">
        <v>-0.59299342747468697</v>
      </c>
      <c r="AE405" t="str">
        <f t="shared" si="6"/>
        <v>YES</v>
      </c>
    </row>
    <row r="406" spans="1:31" x14ac:dyDescent="0.25">
      <c r="A406" t="s">
        <v>5620</v>
      </c>
      <c r="B406" s="5">
        <v>0</v>
      </c>
      <c r="C406" s="5">
        <v>0</v>
      </c>
      <c r="D406" s="5">
        <v>0</v>
      </c>
      <c r="E406" s="5">
        <v>0</v>
      </c>
      <c r="F406" s="5">
        <v>0.5</v>
      </c>
      <c r="G406" s="5">
        <v>0</v>
      </c>
      <c r="H406" s="5">
        <v>0</v>
      </c>
      <c r="I406" s="5">
        <v>0</v>
      </c>
      <c r="J406" s="5">
        <v>0</v>
      </c>
      <c r="K406" s="5">
        <v>8.3333333333333301E-2</v>
      </c>
      <c r="L406" s="5">
        <v>0.25</v>
      </c>
      <c r="M406" s="5">
        <v>0.5</v>
      </c>
      <c r="O406" s="5">
        <v>0</v>
      </c>
      <c r="P406" s="5">
        <v>0</v>
      </c>
      <c r="Q406" s="5">
        <v>0</v>
      </c>
      <c r="R406" s="5">
        <v>0</v>
      </c>
      <c r="S406" s="5">
        <v>0</v>
      </c>
      <c r="T406" s="5">
        <v>0</v>
      </c>
      <c r="U406" s="5">
        <v>0</v>
      </c>
      <c r="V406" s="5">
        <v>0</v>
      </c>
      <c r="W406" s="5">
        <v>0.16666666666666699</v>
      </c>
      <c r="X406" s="5">
        <v>8.3333333333333301E-2</v>
      </c>
      <c r="Y406" s="5">
        <v>0</v>
      </c>
      <c r="Z406" s="5">
        <v>0</v>
      </c>
      <c r="AA406" t="s">
        <v>1887</v>
      </c>
      <c r="AB406" t="s">
        <v>29</v>
      </c>
      <c r="AC406" t="s">
        <v>6182</v>
      </c>
      <c r="AD406" s="5">
        <v>-0.48155813575084</v>
      </c>
      <c r="AE406" t="str">
        <f t="shared" si="6"/>
        <v>YES</v>
      </c>
    </row>
    <row r="407" spans="1:31" x14ac:dyDescent="0.25">
      <c r="A407" t="s">
        <v>5621</v>
      </c>
      <c r="B407" s="5">
        <v>0.5</v>
      </c>
      <c r="C407" s="5">
        <v>0.75</v>
      </c>
      <c r="D407" s="5">
        <v>0</v>
      </c>
      <c r="E407" s="5">
        <v>0</v>
      </c>
      <c r="F407" s="5">
        <v>0.75</v>
      </c>
      <c r="G407" s="5">
        <v>0.75</v>
      </c>
      <c r="H407" s="5">
        <v>0</v>
      </c>
      <c r="I407" s="5">
        <v>0</v>
      </c>
      <c r="J407" s="5">
        <v>0</v>
      </c>
      <c r="K407" s="5">
        <v>0</v>
      </c>
      <c r="L407" s="5">
        <v>0.5</v>
      </c>
      <c r="M407" s="5">
        <v>0.25</v>
      </c>
      <c r="O407" s="5">
        <v>0.5</v>
      </c>
      <c r="P407" s="5">
        <v>0.25</v>
      </c>
      <c r="Q407" s="5">
        <v>0</v>
      </c>
      <c r="R407" s="5">
        <v>0</v>
      </c>
      <c r="S407" s="5">
        <v>0.75</v>
      </c>
      <c r="T407" s="5">
        <v>1</v>
      </c>
      <c r="U407" s="5">
        <v>0</v>
      </c>
      <c r="V407" s="5">
        <v>0</v>
      </c>
      <c r="W407" s="5">
        <v>0.33333333333333298</v>
      </c>
      <c r="X407" s="5">
        <v>0.16666666666666699</v>
      </c>
      <c r="Y407" s="5">
        <v>0</v>
      </c>
      <c r="Z407" s="5">
        <v>0</v>
      </c>
      <c r="AA407" t="s">
        <v>1887</v>
      </c>
      <c r="AB407" t="s">
        <v>36</v>
      </c>
      <c r="AC407" t="s">
        <v>6181</v>
      </c>
      <c r="AD407" s="5">
        <v>-0.58080590393779896</v>
      </c>
      <c r="AE407" t="str">
        <f t="shared" si="6"/>
        <v>YES</v>
      </c>
    </row>
    <row r="408" spans="1:31" x14ac:dyDescent="0.25">
      <c r="A408" t="s">
        <v>5622</v>
      </c>
      <c r="B408" s="5">
        <v>0</v>
      </c>
      <c r="C408" s="5">
        <v>0</v>
      </c>
      <c r="D408" s="5">
        <v>0</v>
      </c>
      <c r="E408" s="5">
        <v>0</v>
      </c>
      <c r="F408" s="5">
        <v>0</v>
      </c>
      <c r="G408" s="5">
        <v>0</v>
      </c>
      <c r="H408" s="5">
        <v>0</v>
      </c>
      <c r="I408" s="5">
        <v>0</v>
      </c>
      <c r="J408" s="5">
        <v>0</v>
      </c>
      <c r="K408" s="5">
        <v>0</v>
      </c>
      <c r="L408" s="5">
        <v>0.25</v>
      </c>
      <c r="M408" s="5">
        <v>0</v>
      </c>
      <c r="O408" s="5">
        <v>0</v>
      </c>
      <c r="P408" s="5">
        <v>0</v>
      </c>
      <c r="Q408" s="5">
        <v>0</v>
      </c>
      <c r="R408" s="5">
        <v>0</v>
      </c>
      <c r="S408" s="5">
        <v>0</v>
      </c>
      <c r="T408" s="5">
        <v>0</v>
      </c>
      <c r="U408" s="5">
        <v>0</v>
      </c>
      <c r="V408" s="5">
        <v>0</v>
      </c>
      <c r="W408" s="5">
        <v>0</v>
      </c>
      <c r="X408" s="5">
        <v>0</v>
      </c>
      <c r="Y408" s="5">
        <v>0</v>
      </c>
      <c r="Z408" s="5">
        <v>0</v>
      </c>
      <c r="AA408" t="s">
        <v>1887</v>
      </c>
      <c r="AB408" t="s">
        <v>6</v>
      </c>
      <c r="AC408" t="s">
        <v>6</v>
      </c>
      <c r="AD408" s="5">
        <v>1.0170447014358599</v>
      </c>
      <c r="AE408" t="str">
        <f t="shared" si="6"/>
        <v>YES</v>
      </c>
    </row>
    <row r="409" spans="1:31" x14ac:dyDescent="0.25">
      <c r="A409" t="s">
        <v>5623</v>
      </c>
      <c r="B409" s="5">
        <v>0</v>
      </c>
      <c r="C409" s="5">
        <v>0</v>
      </c>
      <c r="D409" s="5">
        <v>0.25</v>
      </c>
      <c r="E409" s="5">
        <v>0.25</v>
      </c>
      <c r="F409" s="5">
        <v>0</v>
      </c>
      <c r="G409" s="5">
        <v>0</v>
      </c>
      <c r="H409" s="5">
        <v>0.5</v>
      </c>
      <c r="I409" s="5">
        <v>0.5</v>
      </c>
      <c r="J409" s="5">
        <v>0</v>
      </c>
      <c r="K409" s="5">
        <v>8.3333333333333301E-2</v>
      </c>
      <c r="L409" s="5">
        <v>0.25</v>
      </c>
      <c r="M409" s="5">
        <v>0.5</v>
      </c>
      <c r="O409" s="5">
        <v>0</v>
      </c>
      <c r="P409" s="5">
        <v>0</v>
      </c>
      <c r="Q409" s="5">
        <v>0.25</v>
      </c>
      <c r="R409" s="5">
        <v>0</v>
      </c>
      <c r="S409" s="5">
        <v>0.25</v>
      </c>
      <c r="T409" s="5">
        <v>0</v>
      </c>
      <c r="U409" s="5">
        <v>0.25</v>
      </c>
      <c r="V409" s="5">
        <v>0.5</v>
      </c>
      <c r="W409" s="5">
        <v>0</v>
      </c>
      <c r="X409" s="5">
        <v>0</v>
      </c>
      <c r="Y409" s="5">
        <v>0</v>
      </c>
      <c r="Z409" s="5">
        <v>0.5</v>
      </c>
      <c r="AA409" t="s">
        <v>1887</v>
      </c>
      <c r="AB409" t="s">
        <v>6</v>
      </c>
      <c r="AC409" t="s">
        <v>6</v>
      </c>
      <c r="AD409" s="5">
        <v>1.6374721521289499</v>
      </c>
      <c r="AE409" t="str">
        <f t="shared" si="6"/>
        <v>YES</v>
      </c>
    </row>
    <row r="410" spans="1:31" x14ac:dyDescent="0.25">
      <c r="A410" t="s">
        <v>5624</v>
      </c>
      <c r="B410" s="5">
        <v>0.5</v>
      </c>
      <c r="C410" s="5">
        <v>0.25</v>
      </c>
      <c r="D410" s="5">
        <v>0</v>
      </c>
      <c r="E410" s="5">
        <v>0.25</v>
      </c>
      <c r="F410" s="5">
        <v>0.5</v>
      </c>
      <c r="G410" s="5">
        <v>0.5</v>
      </c>
      <c r="H410" s="5">
        <v>0</v>
      </c>
      <c r="I410" s="5">
        <v>0</v>
      </c>
      <c r="J410" s="5">
        <v>0</v>
      </c>
      <c r="K410" s="5">
        <v>0</v>
      </c>
      <c r="L410" s="5">
        <v>0.5</v>
      </c>
      <c r="M410" s="5">
        <v>0.5</v>
      </c>
      <c r="O410" s="5">
        <v>0.25</v>
      </c>
      <c r="P410" s="5">
        <v>0</v>
      </c>
      <c r="Q410" s="5">
        <v>0</v>
      </c>
      <c r="R410" s="5">
        <v>0</v>
      </c>
      <c r="S410" s="5">
        <v>0.25</v>
      </c>
      <c r="T410" s="5">
        <v>0.25</v>
      </c>
      <c r="U410" s="5">
        <v>0</v>
      </c>
      <c r="V410" s="5">
        <v>0</v>
      </c>
      <c r="W410" s="5">
        <v>8.3333333333333301E-2</v>
      </c>
      <c r="X410" s="5">
        <v>8.3333333333333301E-2</v>
      </c>
      <c r="Y410" s="5">
        <v>0</v>
      </c>
      <c r="Z410" s="5">
        <v>0</v>
      </c>
      <c r="AA410" t="s">
        <v>2720</v>
      </c>
      <c r="AB410" t="s">
        <v>6</v>
      </c>
      <c r="AC410" t="s">
        <v>2721</v>
      </c>
      <c r="AD410" s="5">
        <v>-0.91205696517218005</v>
      </c>
      <c r="AE410" t="str">
        <f t="shared" si="6"/>
        <v>YES</v>
      </c>
    </row>
    <row r="411" spans="1:31" x14ac:dyDescent="0.25">
      <c r="A411" t="s">
        <v>5625</v>
      </c>
      <c r="B411" s="5">
        <v>0</v>
      </c>
      <c r="C411" s="5">
        <v>0</v>
      </c>
      <c r="D411" s="5">
        <v>0</v>
      </c>
      <c r="E411" s="5">
        <v>0</v>
      </c>
      <c r="F411" s="5">
        <v>0.5</v>
      </c>
      <c r="G411" s="5">
        <v>0</v>
      </c>
      <c r="H411" s="5">
        <v>0</v>
      </c>
      <c r="I411" s="5">
        <v>0</v>
      </c>
      <c r="J411" s="5">
        <v>0</v>
      </c>
      <c r="K411" s="5">
        <v>0</v>
      </c>
      <c r="L411" s="5">
        <v>0</v>
      </c>
      <c r="M411" s="5">
        <v>0</v>
      </c>
      <c r="O411" s="5">
        <v>0</v>
      </c>
      <c r="P411" s="5">
        <v>0</v>
      </c>
      <c r="Q411" s="5">
        <v>0</v>
      </c>
      <c r="R411" s="5">
        <v>0</v>
      </c>
      <c r="S411" s="5">
        <v>0</v>
      </c>
      <c r="T411" s="5">
        <v>0</v>
      </c>
      <c r="U411" s="5">
        <v>0</v>
      </c>
      <c r="V411" s="5">
        <v>0</v>
      </c>
      <c r="W411" s="5">
        <v>8.3333333333333301E-2</v>
      </c>
      <c r="X411" s="5">
        <v>0</v>
      </c>
      <c r="Y411" s="5">
        <v>0</v>
      </c>
      <c r="Z411" s="5">
        <v>0</v>
      </c>
      <c r="AA411" t="s">
        <v>2720</v>
      </c>
      <c r="AB411" t="s">
        <v>6</v>
      </c>
      <c r="AC411" t="s">
        <v>2721</v>
      </c>
      <c r="AD411" s="5">
        <v>-2.4343799328322699</v>
      </c>
      <c r="AE411" t="str">
        <f t="shared" si="6"/>
        <v>YES</v>
      </c>
    </row>
    <row r="412" spans="1:31" x14ac:dyDescent="0.25">
      <c r="A412" t="s">
        <v>5626</v>
      </c>
      <c r="B412" s="5">
        <v>0.25</v>
      </c>
      <c r="C412" s="5">
        <v>0.25</v>
      </c>
      <c r="D412" s="5">
        <v>0.25</v>
      </c>
      <c r="E412" s="5">
        <v>0</v>
      </c>
      <c r="F412" s="5">
        <v>0.25</v>
      </c>
      <c r="G412" s="5">
        <v>0</v>
      </c>
      <c r="H412" s="5">
        <v>0.5</v>
      </c>
      <c r="I412" s="5">
        <v>0</v>
      </c>
      <c r="J412" s="5">
        <v>0.33333333333333298</v>
      </c>
      <c r="K412" s="5">
        <v>0.41666666666666702</v>
      </c>
      <c r="L412" s="5">
        <v>0.5</v>
      </c>
      <c r="M412" s="5">
        <v>1</v>
      </c>
      <c r="O412" s="5">
        <v>0</v>
      </c>
      <c r="P412" s="5">
        <v>0</v>
      </c>
      <c r="Q412" s="5">
        <v>0.25</v>
      </c>
      <c r="R412" s="5">
        <v>0</v>
      </c>
      <c r="S412" s="5">
        <v>0.25</v>
      </c>
      <c r="T412" s="5">
        <v>0</v>
      </c>
      <c r="U412" s="5">
        <v>0.25</v>
      </c>
      <c r="V412" s="5">
        <v>0.25</v>
      </c>
      <c r="W412" s="5">
        <v>8.3333333333333301E-2</v>
      </c>
      <c r="X412" s="5">
        <v>8.3333333333333301E-2</v>
      </c>
      <c r="Y412" s="5">
        <v>0.5</v>
      </c>
      <c r="Z412" s="5">
        <v>0.25</v>
      </c>
      <c r="AA412" t="s">
        <v>1887</v>
      </c>
      <c r="AB412" t="s">
        <v>6</v>
      </c>
      <c r="AC412" t="s">
        <v>6</v>
      </c>
      <c r="AD412" s="5">
        <v>9.7424099910812495E-2</v>
      </c>
      <c r="AE412" t="str">
        <f t="shared" si="6"/>
        <v>YES</v>
      </c>
    </row>
    <row r="413" spans="1:31" x14ac:dyDescent="0.25">
      <c r="A413" t="s">
        <v>5627</v>
      </c>
      <c r="B413" s="5">
        <v>1</v>
      </c>
      <c r="C413" s="5">
        <v>1</v>
      </c>
      <c r="D413" s="5">
        <v>1</v>
      </c>
      <c r="E413" s="5">
        <v>1</v>
      </c>
      <c r="F413" s="5">
        <v>1</v>
      </c>
      <c r="G413" s="5">
        <v>1</v>
      </c>
      <c r="H413" s="5">
        <v>1</v>
      </c>
      <c r="I413" s="5">
        <v>1</v>
      </c>
      <c r="J413" s="5">
        <v>1</v>
      </c>
      <c r="K413" s="5">
        <v>1</v>
      </c>
      <c r="L413" s="5">
        <v>1</v>
      </c>
      <c r="M413" s="5">
        <v>1</v>
      </c>
      <c r="O413" s="5">
        <v>1</v>
      </c>
      <c r="P413" s="5">
        <v>1</v>
      </c>
      <c r="Q413" s="5">
        <v>0.5</v>
      </c>
      <c r="R413" s="5">
        <v>1</v>
      </c>
      <c r="S413" s="5">
        <v>1</v>
      </c>
      <c r="T413" s="5">
        <v>0.75</v>
      </c>
      <c r="U413" s="5">
        <v>1</v>
      </c>
      <c r="V413" s="5">
        <v>1</v>
      </c>
      <c r="W413" s="5">
        <v>1</v>
      </c>
      <c r="X413" s="5">
        <v>0.91666666666666696</v>
      </c>
      <c r="Y413" s="5">
        <v>1</v>
      </c>
      <c r="Z413" s="5">
        <v>1</v>
      </c>
      <c r="AA413" t="s">
        <v>1887</v>
      </c>
      <c r="AB413" t="s">
        <v>29</v>
      </c>
      <c r="AC413" t="s">
        <v>6182</v>
      </c>
      <c r="AD413" s="5">
        <v>-1.4413582590213101</v>
      </c>
      <c r="AE413" t="str">
        <f t="shared" si="6"/>
        <v>YES</v>
      </c>
    </row>
    <row r="414" spans="1:31" x14ac:dyDescent="0.25">
      <c r="A414" t="s">
        <v>5628</v>
      </c>
      <c r="B414" s="5">
        <v>0.25</v>
      </c>
      <c r="C414" s="5">
        <v>0</v>
      </c>
      <c r="D414" s="5">
        <v>0.75</v>
      </c>
      <c r="E414" s="5">
        <v>0.5</v>
      </c>
      <c r="F414" s="5">
        <v>0.5</v>
      </c>
      <c r="G414" s="5">
        <v>0.25</v>
      </c>
      <c r="H414" s="5">
        <v>0.75</v>
      </c>
      <c r="I414" s="5">
        <v>0.5</v>
      </c>
      <c r="J414" s="5">
        <v>0.16666666666666699</v>
      </c>
      <c r="K414" s="5">
        <v>0.16666666666666699</v>
      </c>
      <c r="L414" s="5">
        <v>0.5</v>
      </c>
      <c r="M414" s="5">
        <v>0.25</v>
      </c>
      <c r="O414" s="5">
        <v>0</v>
      </c>
      <c r="P414" s="5">
        <v>0</v>
      </c>
      <c r="Q414" s="5">
        <v>0.5</v>
      </c>
      <c r="R414" s="5">
        <v>0.75</v>
      </c>
      <c r="S414" s="5">
        <v>0.5</v>
      </c>
      <c r="T414" s="5">
        <v>0</v>
      </c>
      <c r="U414" s="5">
        <v>0.75</v>
      </c>
      <c r="V414" s="5">
        <v>0.5</v>
      </c>
      <c r="W414" s="5">
        <v>0.16666666666666699</v>
      </c>
      <c r="X414" s="5">
        <v>8.3333333333333301E-2</v>
      </c>
      <c r="Y414" s="5">
        <v>0.5</v>
      </c>
      <c r="Z414" s="5">
        <v>0.25</v>
      </c>
      <c r="AA414" t="s">
        <v>1887</v>
      </c>
      <c r="AB414" t="s">
        <v>29</v>
      </c>
      <c r="AC414" t="s">
        <v>6182</v>
      </c>
      <c r="AD414" s="5">
        <v>-0.21426142545670199</v>
      </c>
      <c r="AE414" t="str">
        <f t="shared" si="6"/>
        <v>YES</v>
      </c>
    </row>
    <row r="415" spans="1:31" x14ac:dyDescent="0.25">
      <c r="A415" t="s">
        <v>5629</v>
      </c>
      <c r="B415" s="5">
        <v>1</v>
      </c>
      <c r="C415" s="5">
        <v>1</v>
      </c>
      <c r="D415" s="5">
        <v>0.25</v>
      </c>
      <c r="E415" s="5">
        <v>0</v>
      </c>
      <c r="F415" s="5">
        <v>1</v>
      </c>
      <c r="G415" s="5">
        <v>1</v>
      </c>
      <c r="H415" s="5">
        <v>0.5</v>
      </c>
      <c r="I415" s="5">
        <v>0.5</v>
      </c>
      <c r="J415" s="5">
        <v>0.66666666666666696</v>
      </c>
      <c r="K415" s="5">
        <v>0.66666666666666696</v>
      </c>
      <c r="L415" s="5">
        <v>0</v>
      </c>
      <c r="M415" s="5">
        <v>0</v>
      </c>
      <c r="O415" s="5">
        <v>0.75</v>
      </c>
      <c r="P415" s="5">
        <v>0.25</v>
      </c>
      <c r="Q415" s="5">
        <v>0.25</v>
      </c>
      <c r="R415" s="5">
        <v>0.25</v>
      </c>
      <c r="S415" s="5">
        <v>0.75</v>
      </c>
      <c r="T415" s="5">
        <v>1</v>
      </c>
      <c r="U415" s="5">
        <v>0.5</v>
      </c>
      <c r="V415" s="5">
        <v>0.5</v>
      </c>
      <c r="W415" s="5">
        <v>0.25</v>
      </c>
      <c r="X415" s="5">
        <v>0.25</v>
      </c>
      <c r="Y415" s="5">
        <v>0.5</v>
      </c>
      <c r="Z415" s="5">
        <v>0.5</v>
      </c>
      <c r="AA415" t="s">
        <v>1887</v>
      </c>
      <c r="AB415" t="s">
        <v>6</v>
      </c>
      <c r="AC415" t="s">
        <v>6</v>
      </c>
      <c r="AD415" s="5">
        <v>-1.5462049326787199</v>
      </c>
      <c r="AE415" t="str">
        <f t="shared" si="6"/>
        <v>YES</v>
      </c>
    </row>
    <row r="416" spans="1:31" x14ac:dyDescent="0.25">
      <c r="A416" t="s">
        <v>5630</v>
      </c>
      <c r="B416" s="5">
        <v>0</v>
      </c>
      <c r="C416" s="5">
        <v>0</v>
      </c>
      <c r="D416" s="5">
        <v>0.75</v>
      </c>
      <c r="E416" s="5">
        <v>0.75</v>
      </c>
      <c r="F416" s="5">
        <v>0</v>
      </c>
      <c r="G416" s="5">
        <v>0</v>
      </c>
      <c r="H416" s="5">
        <v>0.5</v>
      </c>
      <c r="I416" s="5">
        <v>0.75</v>
      </c>
      <c r="J416" s="5">
        <v>0.41666666666666702</v>
      </c>
      <c r="K416" s="5">
        <v>0.58333333333333304</v>
      </c>
      <c r="L416" s="5">
        <v>1</v>
      </c>
      <c r="M416" s="5">
        <v>1</v>
      </c>
      <c r="O416" s="5">
        <v>0</v>
      </c>
      <c r="P416" s="5">
        <v>0</v>
      </c>
      <c r="Q416" s="5">
        <v>0.5</v>
      </c>
      <c r="R416" s="5">
        <v>0.5</v>
      </c>
      <c r="S416" s="5">
        <v>0</v>
      </c>
      <c r="T416" s="5">
        <v>0</v>
      </c>
      <c r="U416" s="5">
        <v>1</v>
      </c>
      <c r="V416" s="5">
        <v>0.75</v>
      </c>
      <c r="W416" s="5">
        <v>0.41666666666666702</v>
      </c>
      <c r="X416" s="5">
        <v>0.25</v>
      </c>
      <c r="Y416" s="5">
        <v>1</v>
      </c>
      <c r="Z416" s="5">
        <v>0.75</v>
      </c>
      <c r="AA416" t="s">
        <v>1887</v>
      </c>
      <c r="AB416" t="s">
        <v>6</v>
      </c>
      <c r="AC416" t="s">
        <v>6</v>
      </c>
      <c r="AD416" s="5">
        <v>-0.81876536439410397</v>
      </c>
      <c r="AE416" t="str">
        <f t="shared" si="6"/>
        <v>YES</v>
      </c>
    </row>
    <row r="417" spans="1:31" x14ac:dyDescent="0.25">
      <c r="A417" t="s">
        <v>5631</v>
      </c>
      <c r="B417" s="5">
        <v>1</v>
      </c>
      <c r="C417" s="5">
        <v>1</v>
      </c>
      <c r="D417" s="5">
        <v>0.25</v>
      </c>
      <c r="E417" s="5">
        <v>0</v>
      </c>
      <c r="F417" s="5">
        <v>1</v>
      </c>
      <c r="G417" s="5">
        <v>1</v>
      </c>
      <c r="H417" s="5">
        <v>0</v>
      </c>
      <c r="I417" s="5">
        <v>0</v>
      </c>
      <c r="J417" s="5">
        <v>0.58333333333333304</v>
      </c>
      <c r="K417" s="5">
        <v>0.5</v>
      </c>
      <c r="L417" s="5">
        <v>0.5</v>
      </c>
      <c r="M417" s="5">
        <v>0.5</v>
      </c>
      <c r="O417" s="5">
        <v>1</v>
      </c>
      <c r="P417" s="5">
        <v>1</v>
      </c>
      <c r="Q417" s="5">
        <v>0</v>
      </c>
      <c r="R417" s="5">
        <v>0</v>
      </c>
      <c r="S417" s="5">
        <v>1</v>
      </c>
      <c r="T417" s="5">
        <v>1</v>
      </c>
      <c r="U417" s="5">
        <v>0</v>
      </c>
      <c r="V417" s="5">
        <v>0</v>
      </c>
      <c r="W417" s="5">
        <v>0.58333333333333304</v>
      </c>
      <c r="X417" s="5">
        <v>0.41666666666666702</v>
      </c>
      <c r="Y417" s="5">
        <v>0</v>
      </c>
      <c r="Z417" s="5">
        <v>0</v>
      </c>
      <c r="AA417" t="s">
        <v>1887</v>
      </c>
      <c r="AB417" t="s">
        <v>6</v>
      </c>
      <c r="AC417" t="s">
        <v>6</v>
      </c>
      <c r="AD417" s="5">
        <v>-1.2893449256034</v>
      </c>
      <c r="AE417" t="str">
        <f t="shared" si="6"/>
        <v>YES</v>
      </c>
    </row>
    <row r="418" spans="1:31" x14ac:dyDescent="0.25">
      <c r="A418" t="s">
        <v>5632</v>
      </c>
      <c r="B418" s="5">
        <v>0.75</v>
      </c>
      <c r="C418" s="5">
        <v>1</v>
      </c>
      <c r="D418" s="5">
        <v>1</v>
      </c>
      <c r="E418" s="5">
        <v>1</v>
      </c>
      <c r="F418" s="5">
        <v>1</v>
      </c>
      <c r="G418" s="5">
        <v>1</v>
      </c>
      <c r="H418" s="5">
        <v>0.75</v>
      </c>
      <c r="I418" s="5">
        <v>0.75</v>
      </c>
      <c r="J418" s="5">
        <v>0.66666666666666696</v>
      </c>
      <c r="K418" s="5">
        <v>0.25</v>
      </c>
      <c r="L418" s="5">
        <v>1</v>
      </c>
      <c r="M418" s="5">
        <v>0.5</v>
      </c>
      <c r="O418" s="5">
        <v>0.75</v>
      </c>
      <c r="P418" s="5">
        <v>0.75</v>
      </c>
      <c r="Q418" s="5">
        <v>1</v>
      </c>
      <c r="R418" s="5">
        <v>1</v>
      </c>
      <c r="S418" s="5">
        <v>1</v>
      </c>
      <c r="T418" s="5">
        <v>1</v>
      </c>
      <c r="U418" s="5">
        <v>0.75</v>
      </c>
      <c r="V418" s="5">
        <v>1</v>
      </c>
      <c r="W418" s="5">
        <v>0.66666666666666696</v>
      </c>
      <c r="X418" s="5">
        <v>0.33333333333333298</v>
      </c>
      <c r="Y418" s="5">
        <v>1</v>
      </c>
      <c r="Z418" s="5">
        <v>0.75</v>
      </c>
      <c r="AA418" t="s">
        <v>1887</v>
      </c>
      <c r="AB418" t="s">
        <v>36</v>
      </c>
      <c r="AC418" t="s">
        <v>2721</v>
      </c>
      <c r="AD418" s="5">
        <v>-0.97374573314497204</v>
      </c>
      <c r="AE418" t="str">
        <f t="shared" si="6"/>
        <v>YES</v>
      </c>
    </row>
    <row r="419" spans="1:31" x14ac:dyDescent="0.25">
      <c r="A419" t="s">
        <v>5633</v>
      </c>
      <c r="B419" s="5">
        <v>1</v>
      </c>
      <c r="C419" s="5">
        <v>1</v>
      </c>
      <c r="D419" s="5">
        <v>0.25</v>
      </c>
      <c r="E419" s="5">
        <v>0.25</v>
      </c>
      <c r="F419" s="5">
        <v>1</v>
      </c>
      <c r="G419" s="5">
        <v>1</v>
      </c>
      <c r="H419" s="5">
        <v>0</v>
      </c>
      <c r="I419" s="5">
        <v>0</v>
      </c>
      <c r="J419" s="5">
        <v>0.58333333333333304</v>
      </c>
      <c r="K419" s="5">
        <v>0.41666666666666702</v>
      </c>
      <c r="L419" s="5">
        <v>0</v>
      </c>
      <c r="M419" s="5">
        <v>0</v>
      </c>
      <c r="O419" s="5">
        <v>0.75</v>
      </c>
      <c r="P419" s="5">
        <v>1</v>
      </c>
      <c r="Q419" s="5">
        <v>0</v>
      </c>
      <c r="R419" s="5">
        <v>0</v>
      </c>
      <c r="S419" s="5">
        <v>1</v>
      </c>
      <c r="T419" s="5">
        <v>1</v>
      </c>
      <c r="U419" s="5">
        <v>0</v>
      </c>
      <c r="V419" s="5">
        <v>0</v>
      </c>
      <c r="W419" s="5">
        <v>0.5</v>
      </c>
      <c r="X419" s="5">
        <v>0.33333333333333298</v>
      </c>
      <c r="Y419" s="5">
        <v>0</v>
      </c>
      <c r="Z419" s="5">
        <v>0</v>
      </c>
      <c r="AA419" t="s">
        <v>1887</v>
      </c>
      <c r="AB419" t="s">
        <v>6</v>
      </c>
      <c r="AC419" t="s">
        <v>6</v>
      </c>
      <c r="AD419" s="5">
        <v>-1.3459543035052099</v>
      </c>
      <c r="AE419" t="str">
        <f t="shared" si="6"/>
        <v>YES</v>
      </c>
    </row>
    <row r="420" spans="1:31" x14ac:dyDescent="0.25">
      <c r="A420" t="s">
        <v>5634</v>
      </c>
      <c r="B420" s="5">
        <v>0.5</v>
      </c>
      <c r="C420" s="5">
        <v>0.5</v>
      </c>
      <c r="D420" s="5">
        <v>0</v>
      </c>
      <c r="E420" s="5">
        <v>0</v>
      </c>
      <c r="F420" s="5">
        <v>0.5</v>
      </c>
      <c r="G420" s="5">
        <v>0.25</v>
      </c>
      <c r="H420" s="5">
        <v>0</v>
      </c>
      <c r="I420" s="5">
        <v>0</v>
      </c>
      <c r="J420" s="5">
        <v>0</v>
      </c>
      <c r="K420" s="5">
        <v>8.3333333333333301E-2</v>
      </c>
      <c r="L420" s="5">
        <v>0.5</v>
      </c>
      <c r="M420" s="5">
        <v>0.5</v>
      </c>
      <c r="O420" s="5">
        <v>0.25</v>
      </c>
      <c r="P420" s="5">
        <v>0.25</v>
      </c>
      <c r="Q420" s="5">
        <v>0</v>
      </c>
      <c r="R420" s="5">
        <v>0</v>
      </c>
      <c r="S420" s="5">
        <v>0.5</v>
      </c>
      <c r="T420" s="5">
        <v>0.5</v>
      </c>
      <c r="U420" s="5">
        <v>0</v>
      </c>
      <c r="V420" s="5">
        <v>0</v>
      </c>
      <c r="W420" s="5">
        <v>8.3333333333333301E-2</v>
      </c>
      <c r="X420" s="5">
        <v>0.16666666666666699</v>
      </c>
      <c r="Y420" s="5">
        <v>0</v>
      </c>
      <c r="Z420" s="5">
        <v>0</v>
      </c>
      <c r="AA420" t="s">
        <v>1887</v>
      </c>
      <c r="AB420" t="s">
        <v>6</v>
      </c>
      <c r="AC420" t="s">
        <v>6</v>
      </c>
      <c r="AD420" s="5">
        <v>-0.85350846742565101</v>
      </c>
      <c r="AE420" t="str">
        <f t="shared" si="6"/>
        <v>YES</v>
      </c>
    </row>
    <row r="421" spans="1:31" x14ac:dyDescent="0.25">
      <c r="A421" t="s">
        <v>5635</v>
      </c>
      <c r="B421" s="5">
        <v>0.25</v>
      </c>
      <c r="C421" s="5">
        <v>0</v>
      </c>
      <c r="D421" s="5">
        <v>0.25</v>
      </c>
      <c r="E421" s="5">
        <v>0</v>
      </c>
      <c r="F421" s="5">
        <v>0.25</v>
      </c>
      <c r="G421" s="5">
        <v>0</v>
      </c>
      <c r="H421" s="5">
        <v>0.25</v>
      </c>
      <c r="I421" s="5">
        <v>0</v>
      </c>
      <c r="J421" s="5">
        <v>0</v>
      </c>
      <c r="K421" s="5">
        <v>0</v>
      </c>
      <c r="L421" s="5">
        <v>0.25</v>
      </c>
      <c r="M421" s="5">
        <v>0</v>
      </c>
      <c r="O421" s="5">
        <v>0</v>
      </c>
      <c r="P421" s="5">
        <v>0</v>
      </c>
      <c r="Q421" s="5">
        <v>0</v>
      </c>
      <c r="R421" s="5">
        <v>0</v>
      </c>
      <c r="S421" s="5">
        <v>0.25</v>
      </c>
      <c r="T421" s="5">
        <v>0</v>
      </c>
      <c r="U421" s="5">
        <v>0.25</v>
      </c>
      <c r="V421" s="5">
        <v>0.25</v>
      </c>
      <c r="W421" s="5">
        <v>8.3333333333333301E-2</v>
      </c>
      <c r="X421" s="5">
        <v>8.3333333333333301E-2</v>
      </c>
      <c r="Y421" s="5">
        <v>0</v>
      </c>
      <c r="Z421" s="5">
        <v>0</v>
      </c>
      <c r="AA421" t="s">
        <v>1887</v>
      </c>
      <c r="AB421" t="s">
        <v>6</v>
      </c>
      <c r="AC421" t="s">
        <v>6</v>
      </c>
      <c r="AD421" s="5">
        <v>0.25981375232769299</v>
      </c>
      <c r="AE421" t="str">
        <f t="shared" si="6"/>
        <v>YES</v>
      </c>
    </row>
    <row r="422" spans="1:31" x14ac:dyDescent="0.25">
      <c r="A422" t="s">
        <v>5636</v>
      </c>
      <c r="B422" s="5">
        <v>0.5</v>
      </c>
      <c r="C422" s="5">
        <v>0.5</v>
      </c>
      <c r="D422" s="5">
        <v>0</v>
      </c>
      <c r="E422" s="5">
        <v>0</v>
      </c>
      <c r="F422" s="5">
        <v>0.75</v>
      </c>
      <c r="G422" s="5">
        <v>0.5</v>
      </c>
      <c r="H422" s="5">
        <v>0</v>
      </c>
      <c r="I422" s="5">
        <v>0</v>
      </c>
      <c r="J422" s="5">
        <v>0.16666666666666699</v>
      </c>
      <c r="K422" s="5">
        <v>0.16666666666666699</v>
      </c>
      <c r="L422" s="5">
        <v>0.75</v>
      </c>
      <c r="M422" s="5">
        <v>0.75</v>
      </c>
      <c r="O422" s="5">
        <v>0.25</v>
      </c>
      <c r="P422" s="5">
        <v>0</v>
      </c>
      <c r="Q422" s="5">
        <v>0</v>
      </c>
      <c r="R422" s="5">
        <v>0</v>
      </c>
      <c r="S422" s="5">
        <v>1</v>
      </c>
      <c r="T422" s="5">
        <v>0.5</v>
      </c>
      <c r="U422" s="5">
        <v>0</v>
      </c>
      <c r="V422" s="5">
        <v>0</v>
      </c>
      <c r="W422" s="5">
        <v>0.25</v>
      </c>
      <c r="X422" s="5">
        <v>0.16666666666666699</v>
      </c>
      <c r="Y422" s="5">
        <v>0</v>
      </c>
      <c r="Z422" s="5">
        <v>0</v>
      </c>
      <c r="AA422" t="s">
        <v>1887</v>
      </c>
      <c r="AB422" t="s">
        <v>2721</v>
      </c>
      <c r="AC422" t="s">
        <v>2721</v>
      </c>
      <c r="AD422" s="5">
        <v>-0.90993181756540698</v>
      </c>
      <c r="AE422" t="str">
        <f t="shared" si="6"/>
        <v>YES</v>
      </c>
    </row>
    <row r="423" spans="1:31" x14ac:dyDescent="0.25">
      <c r="A423" t="s">
        <v>5637</v>
      </c>
      <c r="B423" s="5">
        <v>1</v>
      </c>
      <c r="C423" s="5">
        <v>1</v>
      </c>
      <c r="D423" s="5">
        <v>0.75</v>
      </c>
      <c r="E423" s="5">
        <v>0.75</v>
      </c>
      <c r="F423" s="5">
        <v>1</v>
      </c>
      <c r="G423" s="5">
        <v>1</v>
      </c>
      <c r="H423" s="5">
        <v>1</v>
      </c>
      <c r="I423" s="5">
        <v>1</v>
      </c>
      <c r="J423" s="5">
        <v>1</v>
      </c>
      <c r="K423" s="5">
        <v>1</v>
      </c>
      <c r="L423" s="5">
        <v>0.75</v>
      </c>
      <c r="M423" s="5">
        <v>1</v>
      </c>
      <c r="O423" s="5">
        <v>1</v>
      </c>
      <c r="P423" s="5">
        <v>1</v>
      </c>
      <c r="Q423" s="5">
        <v>0.75</v>
      </c>
      <c r="R423" s="5">
        <v>0.75</v>
      </c>
      <c r="S423" s="5">
        <v>1</v>
      </c>
      <c r="T423" s="5">
        <v>1</v>
      </c>
      <c r="U423" s="5">
        <v>0.75</v>
      </c>
      <c r="V423" s="5">
        <v>0.5</v>
      </c>
      <c r="W423" s="5">
        <v>1</v>
      </c>
      <c r="X423" s="5">
        <v>1</v>
      </c>
      <c r="Y423" s="5">
        <v>0.75</v>
      </c>
      <c r="Z423" s="5">
        <v>0.5</v>
      </c>
      <c r="AA423" t="s">
        <v>1887</v>
      </c>
      <c r="AB423" t="s">
        <v>36</v>
      </c>
      <c r="AC423" t="s">
        <v>6182</v>
      </c>
      <c r="AD423" s="5">
        <v>-0.736521420388905</v>
      </c>
      <c r="AE423" t="str">
        <f t="shared" si="6"/>
        <v>YES</v>
      </c>
    </row>
    <row r="424" spans="1:31" x14ac:dyDescent="0.25">
      <c r="A424" t="s">
        <v>5638</v>
      </c>
      <c r="B424" s="5">
        <v>1</v>
      </c>
      <c r="C424" s="5">
        <v>1</v>
      </c>
      <c r="D424" s="5">
        <v>0.75</v>
      </c>
      <c r="E424" s="5">
        <v>0.75</v>
      </c>
      <c r="F424" s="5">
        <v>1</v>
      </c>
      <c r="G424" s="5">
        <v>1</v>
      </c>
      <c r="H424" s="5">
        <v>1</v>
      </c>
      <c r="I424" s="5">
        <v>1</v>
      </c>
      <c r="J424" s="5">
        <v>1</v>
      </c>
      <c r="K424" s="5">
        <v>1</v>
      </c>
      <c r="L424" s="5">
        <v>0.75</v>
      </c>
      <c r="M424" s="5">
        <v>1</v>
      </c>
      <c r="O424" s="5">
        <v>1</v>
      </c>
      <c r="P424" s="5">
        <v>1</v>
      </c>
      <c r="Q424" s="5">
        <v>0.75</v>
      </c>
      <c r="R424" s="5">
        <v>0.75</v>
      </c>
      <c r="S424" s="5">
        <v>1</v>
      </c>
      <c r="T424" s="5">
        <v>1</v>
      </c>
      <c r="U424" s="5">
        <v>0.75</v>
      </c>
      <c r="V424" s="5">
        <v>0.5</v>
      </c>
      <c r="W424" s="5">
        <v>1</v>
      </c>
      <c r="X424" s="5">
        <v>1</v>
      </c>
      <c r="Y424" s="5">
        <v>0.75</v>
      </c>
      <c r="Z424" s="5">
        <v>0.5</v>
      </c>
      <c r="AA424" t="s">
        <v>2720</v>
      </c>
      <c r="AB424" t="s">
        <v>2721</v>
      </c>
      <c r="AC424" t="s">
        <v>2721</v>
      </c>
      <c r="AD424" s="5">
        <v>-0.736521420388905</v>
      </c>
      <c r="AE424" t="str">
        <f t="shared" si="6"/>
        <v>YES</v>
      </c>
    </row>
    <row r="425" spans="1:31" x14ac:dyDescent="0.25">
      <c r="A425" t="s">
        <v>5639</v>
      </c>
      <c r="B425" s="5">
        <v>0</v>
      </c>
      <c r="C425" s="5">
        <v>0</v>
      </c>
      <c r="D425" s="5">
        <v>0.75</v>
      </c>
      <c r="E425" s="5">
        <v>0.25</v>
      </c>
      <c r="F425" s="5">
        <v>0.25</v>
      </c>
      <c r="G425" s="5">
        <v>0</v>
      </c>
      <c r="H425" s="5">
        <v>1</v>
      </c>
      <c r="I425" s="5">
        <v>0.75</v>
      </c>
      <c r="J425" s="5">
        <v>0.5</v>
      </c>
      <c r="K425" s="5">
        <v>0.83333333333333304</v>
      </c>
      <c r="L425" s="5">
        <v>0.75</v>
      </c>
      <c r="M425" s="5">
        <v>0.75</v>
      </c>
      <c r="O425" s="5">
        <v>0</v>
      </c>
      <c r="P425" s="5">
        <v>0</v>
      </c>
      <c r="Q425" s="5">
        <v>0</v>
      </c>
      <c r="R425" s="5">
        <v>0.25</v>
      </c>
      <c r="S425" s="5">
        <v>0.75</v>
      </c>
      <c r="T425" s="5">
        <v>0</v>
      </c>
      <c r="U425" s="5">
        <v>1</v>
      </c>
      <c r="V425" s="5">
        <v>0.5</v>
      </c>
      <c r="W425" s="5">
        <v>0.66666666666666696</v>
      </c>
      <c r="X425" s="5">
        <v>0.5</v>
      </c>
      <c r="Y425" s="5">
        <v>0.75</v>
      </c>
      <c r="Z425" s="5">
        <v>0.5</v>
      </c>
      <c r="AA425" t="s">
        <v>1887</v>
      </c>
      <c r="AB425" t="s">
        <v>2721</v>
      </c>
      <c r="AC425" t="s">
        <v>2721</v>
      </c>
      <c r="AD425" s="5">
        <v>-0.34657370684929301</v>
      </c>
      <c r="AE425" t="str">
        <f t="shared" si="6"/>
        <v>YES</v>
      </c>
    </row>
    <row r="426" spans="1:31" x14ac:dyDescent="0.25">
      <c r="A426" t="s">
        <v>5640</v>
      </c>
      <c r="B426" s="5">
        <v>0</v>
      </c>
      <c r="C426" s="5">
        <v>0.5</v>
      </c>
      <c r="D426" s="5">
        <v>0.75</v>
      </c>
      <c r="E426" s="5">
        <v>0.75</v>
      </c>
      <c r="F426" s="5">
        <v>0.25</v>
      </c>
      <c r="G426" s="5">
        <v>0</v>
      </c>
      <c r="H426" s="5">
        <v>1</v>
      </c>
      <c r="I426" s="5">
        <v>0.5</v>
      </c>
      <c r="J426" s="5">
        <v>0</v>
      </c>
      <c r="K426" s="5">
        <v>0</v>
      </c>
      <c r="L426" s="5">
        <v>0.5</v>
      </c>
      <c r="M426" s="5">
        <v>0.5</v>
      </c>
      <c r="O426" s="5">
        <v>0</v>
      </c>
      <c r="P426" s="5">
        <v>0</v>
      </c>
      <c r="Q426" s="5">
        <v>0.75</v>
      </c>
      <c r="R426" s="5">
        <v>0.5</v>
      </c>
      <c r="S426" s="5">
        <v>0.25</v>
      </c>
      <c r="T426" s="5">
        <v>0</v>
      </c>
      <c r="U426" s="5">
        <v>0.75</v>
      </c>
      <c r="V426" s="5">
        <v>0.75</v>
      </c>
      <c r="W426" s="5">
        <v>8.3333333333333301E-2</v>
      </c>
      <c r="X426" s="5">
        <v>8.3333333333333301E-2</v>
      </c>
      <c r="Y426" s="5">
        <v>0.5</v>
      </c>
      <c r="Z426" s="5">
        <v>0.5</v>
      </c>
      <c r="AA426" t="s">
        <v>1887</v>
      </c>
      <c r="AB426" t="s">
        <v>6</v>
      </c>
      <c r="AC426" t="s">
        <v>6</v>
      </c>
      <c r="AD426" s="5">
        <v>0.41426550253192401</v>
      </c>
      <c r="AE426" t="str">
        <f t="shared" si="6"/>
        <v>YES</v>
      </c>
    </row>
    <row r="427" spans="1:31" x14ac:dyDescent="0.25">
      <c r="A427" t="s">
        <v>5641</v>
      </c>
      <c r="B427" s="5">
        <v>0.75</v>
      </c>
      <c r="C427" s="5">
        <v>0.5</v>
      </c>
      <c r="D427" s="5">
        <v>0</v>
      </c>
      <c r="E427" s="5">
        <v>0</v>
      </c>
      <c r="F427" s="5">
        <v>1</v>
      </c>
      <c r="G427" s="5">
        <v>1</v>
      </c>
      <c r="H427" s="5">
        <v>0</v>
      </c>
      <c r="I427" s="5">
        <v>0</v>
      </c>
      <c r="J427" s="5">
        <v>0</v>
      </c>
      <c r="K427" s="5">
        <v>0</v>
      </c>
      <c r="L427" s="5">
        <v>0</v>
      </c>
      <c r="M427" s="5">
        <v>0</v>
      </c>
      <c r="O427" s="5">
        <v>0.5</v>
      </c>
      <c r="P427" s="5">
        <v>0.25</v>
      </c>
      <c r="Q427" s="5">
        <v>0</v>
      </c>
      <c r="R427" s="5">
        <v>0</v>
      </c>
      <c r="S427" s="5">
        <v>1</v>
      </c>
      <c r="T427" s="5">
        <v>0</v>
      </c>
      <c r="U427" s="5">
        <v>0</v>
      </c>
      <c r="V427" s="5">
        <v>0</v>
      </c>
      <c r="W427" s="5">
        <v>0.16666666666666699</v>
      </c>
      <c r="X427" s="5">
        <v>8.3333333333333301E-2</v>
      </c>
      <c r="Y427" s="5">
        <v>0</v>
      </c>
      <c r="Z427" s="5">
        <v>0</v>
      </c>
      <c r="AA427" t="s">
        <v>1887</v>
      </c>
      <c r="AB427" t="s">
        <v>6</v>
      </c>
      <c r="AC427" t="s">
        <v>6</v>
      </c>
      <c r="AD427" s="5">
        <v>-1.43551522000033</v>
      </c>
      <c r="AE427" t="str">
        <f t="shared" si="6"/>
        <v>YES</v>
      </c>
    </row>
    <row r="428" spans="1:31" x14ac:dyDescent="0.25">
      <c r="A428" t="s">
        <v>5642</v>
      </c>
      <c r="B428" s="5">
        <v>0</v>
      </c>
      <c r="C428" s="5">
        <v>0.5</v>
      </c>
      <c r="D428" s="5">
        <v>0.75</v>
      </c>
      <c r="E428" s="5">
        <v>0.75</v>
      </c>
      <c r="F428" s="5">
        <v>0.25</v>
      </c>
      <c r="G428" s="5">
        <v>0</v>
      </c>
      <c r="H428" s="5">
        <v>1</v>
      </c>
      <c r="I428" s="5">
        <v>0.5</v>
      </c>
      <c r="J428" s="5">
        <v>0</v>
      </c>
      <c r="K428" s="5">
        <v>0</v>
      </c>
      <c r="L428" s="5">
        <v>0.5</v>
      </c>
      <c r="M428" s="5">
        <v>0.5</v>
      </c>
      <c r="O428" s="5">
        <v>0</v>
      </c>
      <c r="P428" s="5">
        <v>0</v>
      </c>
      <c r="Q428" s="5">
        <v>0.75</v>
      </c>
      <c r="R428" s="5">
        <v>0.5</v>
      </c>
      <c r="S428" s="5">
        <v>0.25</v>
      </c>
      <c r="T428" s="5">
        <v>0</v>
      </c>
      <c r="U428" s="5">
        <v>0.75</v>
      </c>
      <c r="V428" s="5">
        <v>0.75</v>
      </c>
      <c r="W428" s="5">
        <v>8.3333333333333301E-2</v>
      </c>
      <c r="X428" s="5">
        <v>8.3333333333333301E-2</v>
      </c>
      <c r="Y428" s="5">
        <v>0.5</v>
      </c>
      <c r="Z428" s="5">
        <v>0.5</v>
      </c>
      <c r="AA428" t="s">
        <v>1887</v>
      </c>
      <c r="AB428" t="s">
        <v>6</v>
      </c>
      <c r="AC428" t="s">
        <v>6</v>
      </c>
      <c r="AD428" s="5">
        <v>0.41426550253192401</v>
      </c>
      <c r="AE428" t="str">
        <f t="shared" si="6"/>
        <v>YES</v>
      </c>
    </row>
    <row r="429" spans="1:31" x14ac:dyDescent="0.25">
      <c r="A429" t="s">
        <v>5643</v>
      </c>
      <c r="B429" s="5">
        <v>0.75</v>
      </c>
      <c r="C429" s="5">
        <v>1</v>
      </c>
      <c r="D429" s="5">
        <v>1</v>
      </c>
      <c r="E429" s="5">
        <v>1</v>
      </c>
      <c r="F429" s="5">
        <v>1</v>
      </c>
      <c r="G429" s="5">
        <v>1</v>
      </c>
      <c r="H429" s="5">
        <v>1</v>
      </c>
      <c r="I429" s="5">
        <v>1</v>
      </c>
      <c r="J429" s="5">
        <v>1</v>
      </c>
      <c r="K429" s="5">
        <v>1</v>
      </c>
      <c r="L429" s="5">
        <v>1</v>
      </c>
      <c r="M429" s="5">
        <v>1</v>
      </c>
      <c r="O429" s="5">
        <v>0.75</v>
      </c>
      <c r="P429" s="5">
        <v>1</v>
      </c>
      <c r="Q429" s="5">
        <v>0.75</v>
      </c>
      <c r="R429" s="5">
        <v>1</v>
      </c>
      <c r="S429" s="5">
        <v>1</v>
      </c>
      <c r="T429" s="5">
        <v>1</v>
      </c>
      <c r="U429" s="5">
        <v>1</v>
      </c>
      <c r="V429" s="5">
        <v>1</v>
      </c>
      <c r="W429" s="5">
        <v>1</v>
      </c>
      <c r="X429" s="5">
        <v>0.83333333333333304</v>
      </c>
      <c r="Y429" s="5">
        <v>1</v>
      </c>
      <c r="Z429" s="5">
        <v>1</v>
      </c>
      <c r="AA429" t="s">
        <v>1887</v>
      </c>
      <c r="AB429" t="s">
        <v>2721</v>
      </c>
      <c r="AC429" t="s">
        <v>2721</v>
      </c>
      <c r="AD429" s="5">
        <v>-1.46958016030149</v>
      </c>
      <c r="AE429" t="str">
        <f t="shared" si="6"/>
        <v>YES</v>
      </c>
    </row>
    <row r="430" spans="1:31" x14ac:dyDescent="0.25">
      <c r="A430" t="s">
        <v>5644</v>
      </c>
      <c r="B430" s="5">
        <v>1</v>
      </c>
      <c r="C430" s="5">
        <v>0.75</v>
      </c>
      <c r="D430" s="5">
        <v>1</v>
      </c>
      <c r="E430" s="5">
        <v>1</v>
      </c>
      <c r="F430" s="5">
        <v>1</v>
      </c>
      <c r="G430" s="5">
        <v>1</v>
      </c>
      <c r="H430" s="5">
        <v>1</v>
      </c>
      <c r="I430" s="5">
        <v>1</v>
      </c>
      <c r="J430" s="5">
        <v>1</v>
      </c>
      <c r="K430" s="5">
        <v>1</v>
      </c>
      <c r="L430" s="5">
        <v>1</v>
      </c>
      <c r="M430" s="5">
        <v>1</v>
      </c>
      <c r="O430" s="5">
        <v>1</v>
      </c>
      <c r="P430" s="5">
        <v>0.75</v>
      </c>
      <c r="Q430" s="5">
        <v>1</v>
      </c>
      <c r="R430" s="5">
        <v>1</v>
      </c>
      <c r="S430" s="5">
        <v>1</v>
      </c>
      <c r="T430" s="5">
        <v>1</v>
      </c>
      <c r="U430" s="5">
        <v>1</v>
      </c>
      <c r="V430" s="5">
        <v>1</v>
      </c>
      <c r="W430" s="5">
        <v>0.91666666666666696</v>
      </c>
      <c r="X430" s="5">
        <v>0.66666666666666696</v>
      </c>
      <c r="Y430" s="5">
        <v>1</v>
      </c>
      <c r="Z430" s="5">
        <v>1</v>
      </c>
      <c r="AA430" t="s">
        <v>1887</v>
      </c>
      <c r="AB430" t="s">
        <v>6</v>
      </c>
      <c r="AC430" t="s">
        <v>6</v>
      </c>
      <c r="AD430" s="5">
        <v>-1.8228419922469499E-3</v>
      </c>
      <c r="AE430" t="str">
        <f t="shared" si="6"/>
        <v>YES</v>
      </c>
    </row>
    <row r="431" spans="1:31" x14ac:dyDescent="0.25">
      <c r="A431" t="s">
        <v>5645</v>
      </c>
      <c r="B431" s="5">
        <v>0.5</v>
      </c>
      <c r="C431" s="5">
        <v>0.25</v>
      </c>
      <c r="D431" s="5">
        <v>0</v>
      </c>
      <c r="E431" s="5">
        <v>0</v>
      </c>
      <c r="F431" s="5">
        <v>0.5</v>
      </c>
      <c r="G431" s="5">
        <v>0.25</v>
      </c>
      <c r="H431" s="5">
        <v>0.75</v>
      </c>
      <c r="I431" s="5">
        <v>0.75</v>
      </c>
      <c r="J431" s="5">
        <v>0.58333333333333304</v>
      </c>
      <c r="K431" s="5">
        <v>0.75</v>
      </c>
      <c r="L431" s="5">
        <v>1</v>
      </c>
      <c r="M431" s="5">
        <v>1</v>
      </c>
      <c r="O431" s="5">
        <v>0.25</v>
      </c>
      <c r="P431" s="5">
        <v>0.25</v>
      </c>
      <c r="Q431" s="5">
        <v>0</v>
      </c>
      <c r="R431" s="5">
        <v>0</v>
      </c>
      <c r="S431" s="5">
        <v>0.5</v>
      </c>
      <c r="T431" s="5">
        <v>0.25</v>
      </c>
      <c r="U431" s="5">
        <v>0.75</v>
      </c>
      <c r="V431" s="5">
        <v>0.75</v>
      </c>
      <c r="W431" s="5">
        <v>0.16666666666666699</v>
      </c>
      <c r="X431" s="5">
        <v>0.33333333333333298</v>
      </c>
      <c r="Y431" s="5">
        <v>1</v>
      </c>
      <c r="Z431" s="5">
        <v>0.75</v>
      </c>
      <c r="AA431" t="s">
        <v>2720</v>
      </c>
      <c r="AB431" t="s">
        <v>36</v>
      </c>
      <c r="AC431" t="s">
        <v>2721</v>
      </c>
      <c r="AD431" s="5">
        <v>-2.45750192766172</v>
      </c>
      <c r="AE431" t="str">
        <f t="shared" si="6"/>
        <v>YES</v>
      </c>
    </row>
    <row r="432" spans="1:31" x14ac:dyDescent="0.25">
      <c r="A432" t="s">
        <v>5646</v>
      </c>
      <c r="B432" s="5">
        <v>0.25</v>
      </c>
      <c r="C432" s="5">
        <v>0.25</v>
      </c>
      <c r="D432" s="5">
        <v>0.25</v>
      </c>
      <c r="E432" s="5">
        <v>0</v>
      </c>
      <c r="F432" s="5">
        <v>0.5</v>
      </c>
      <c r="G432" s="5">
        <v>0.5</v>
      </c>
      <c r="H432" s="5">
        <v>0.5</v>
      </c>
      <c r="I432" s="5">
        <v>0.5</v>
      </c>
      <c r="J432" s="5">
        <v>0.58333333333333304</v>
      </c>
      <c r="K432" s="5">
        <v>0.66666666666666696</v>
      </c>
      <c r="L432" s="5">
        <v>1</v>
      </c>
      <c r="M432" s="5">
        <v>1</v>
      </c>
      <c r="O432" s="5">
        <v>0.25</v>
      </c>
      <c r="P432" s="5">
        <v>0.25</v>
      </c>
      <c r="Q432" s="5">
        <v>0</v>
      </c>
      <c r="R432" s="5">
        <v>0</v>
      </c>
      <c r="S432" s="5">
        <v>0.5</v>
      </c>
      <c r="T432" s="5">
        <v>0.5</v>
      </c>
      <c r="U432" s="5">
        <v>0.5</v>
      </c>
      <c r="V432" s="5">
        <v>0.5</v>
      </c>
      <c r="W432" s="5">
        <v>0.33333333333333298</v>
      </c>
      <c r="X432" s="5">
        <v>0.41666666666666702</v>
      </c>
      <c r="Y432" s="5">
        <v>0.75</v>
      </c>
      <c r="Z432" s="5">
        <v>0.75</v>
      </c>
      <c r="AA432" t="s">
        <v>1887</v>
      </c>
      <c r="AB432" t="s">
        <v>6</v>
      </c>
      <c r="AC432" t="s">
        <v>6</v>
      </c>
      <c r="AD432" s="5">
        <v>-1.2808434172145899</v>
      </c>
      <c r="AE432" t="str">
        <f t="shared" si="6"/>
        <v>YES</v>
      </c>
    </row>
    <row r="433" spans="1:31" x14ac:dyDescent="0.25">
      <c r="A433" t="s">
        <v>5647</v>
      </c>
      <c r="B433" s="5">
        <v>1</v>
      </c>
      <c r="C433" s="5">
        <v>1</v>
      </c>
      <c r="D433" s="5">
        <v>0.25</v>
      </c>
      <c r="E433" s="5">
        <v>1</v>
      </c>
      <c r="F433" s="5">
        <v>1</v>
      </c>
      <c r="G433" s="5">
        <v>1</v>
      </c>
      <c r="H433" s="5">
        <v>1</v>
      </c>
      <c r="I433" s="5">
        <v>1</v>
      </c>
      <c r="J433" s="5">
        <v>1</v>
      </c>
      <c r="K433" s="5">
        <v>1</v>
      </c>
      <c r="L433" s="5">
        <v>1</v>
      </c>
      <c r="M433" s="5">
        <v>1</v>
      </c>
      <c r="O433" s="5">
        <v>1</v>
      </c>
      <c r="P433" s="5">
        <v>1</v>
      </c>
      <c r="Q433" s="5">
        <v>0.25</v>
      </c>
      <c r="R433" s="5">
        <v>1</v>
      </c>
      <c r="S433" s="5">
        <v>1</v>
      </c>
      <c r="T433" s="5">
        <v>1</v>
      </c>
      <c r="U433" s="5">
        <v>0.25</v>
      </c>
      <c r="V433" s="5">
        <v>1</v>
      </c>
      <c r="W433" s="5">
        <v>0.83333333333333304</v>
      </c>
      <c r="X433" s="5">
        <v>1</v>
      </c>
      <c r="Y433" s="5">
        <v>0.25</v>
      </c>
      <c r="Z433" s="5">
        <v>1</v>
      </c>
      <c r="AA433" t="s">
        <v>1887</v>
      </c>
      <c r="AB433" t="s">
        <v>6</v>
      </c>
      <c r="AC433" t="s">
        <v>6</v>
      </c>
      <c r="AD433" s="5">
        <v>-2.45746416827309</v>
      </c>
      <c r="AE433" t="str">
        <f t="shared" si="6"/>
        <v>YES</v>
      </c>
    </row>
    <row r="434" spans="1:31" x14ac:dyDescent="0.25">
      <c r="A434" t="s">
        <v>5648</v>
      </c>
      <c r="B434" s="5">
        <v>1</v>
      </c>
      <c r="C434" s="5">
        <v>0.75</v>
      </c>
      <c r="D434" s="5">
        <v>0</v>
      </c>
      <c r="E434" s="5">
        <v>0</v>
      </c>
      <c r="F434" s="5">
        <v>0.75</v>
      </c>
      <c r="G434" s="5">
        <v>0.75</v>
      </c>
      <c r="H434" s="5">
        <v>0</v>
      </c>
      <c r="I434" s="5">
        <v>0</v>
      </c>
      <c r="J434" s="5">
        <v>0.41666666666666702</v>
      </c>
      <c r="K434" s="5">
        <v>0.41666666666666702</v>
      </c>
      <c r="L434" s="5">
        <v>0.5</v>
      </c>
      <c r="M434" s="5">
        <v>0.25</v>
      </c>
      <c r="O434" s="5">
        <v>1</v>
      </c>
      <c r="P434" s="5">
        <v>0.5</v>
      </c>
      <c r="Q434" s="5">
        <v>0</v>
      </c>
      <c r="R434" s="5">
        <v>0</v>
      </c>
      <c r="S434" s="5">
        <v>0.5</v>
      </c>
      <c r="T434" s="5">
        <v>0.75</v>
      </c>
      <c r="U434" s="5">
        <v>0</v>
      </c>
      <c r="V434" s="5">
        <v>0.25</v>
      </c>
      <c r="W434" s="5">
        <v>0.58333333333333304</v>
      </c>
      <c r="X434" s="5">
        <v>0.41666666666666702</v>
      </c>
      <c r="Y434" s="5">
        <v>0</v>
      </c>
      <c r="Z434" s="5">
        <v>0</v>
      </c>
      <c r="AA434" t="s">
        <v>1887</v>
      </c>
      <c r="AB434" t="s">
        <v>2721</v>
      </c>
      <c r="AC434" t="s">
        <v>2721</v>
      </c>
      <c r="AD434" s="5">
        <v>-1.04708752732802</v>
      </c>
      <c r="AE434" t="str">
        <f t="shared" si="6"/>
        <v>YES</v>
      </c>
    </row>
    <row r="435" spans="1:31" x14ac:dyDescent="0.25">
      <c r="A435" t="s">
        <v>5649</v>
      </c>
      <c r="B435" s="5">
        <v>0.25</v>
      </c>
      <c r="C435" s="5">
        <v>0</v>
      </c>
      <c r="D435" s="5">
        <v>0.75</v>
      </c>
      <c r="E435" s="5">
        <v>0.5</v>
      </c>
      <c r="F435" s="5">
        <v>0.75</v>
      </c>
      <c r="G435" s="5">
        <v>0.5</v>
      </c>
      <c r="H435" s="5">
        <v>0.75</v>
      </c>
      <c r="I435" s="5">
        <v>0.25</v>
      </c>
      <c r="J435" s="5">
        <v>0.16666666666666699</v>
      </c>
      <c r="K435" s="5">
        <v>0.41666666666666702</v>
      </c>
      <c r="L435" s="5">
        <v>1</v>
      </c>
      <c r="M435" s="5">
        <v>1</v>
      </c>
      <c r="O435" s="5">
        <v>0</v>
      </c>
      <c r="P435" s="5">
        <v>0.25</v>
      </c>
      <c r="Q435" s="5">
        <v>0.25</v>
      </c>
      <c r="R435" s="5">
        <v>0.5</v>
      </c>
      <c r="S435" s="5">
        <v>0.75</v>
      </c>
      <c r="T435" s="5">
        <v>0.5</v>
      </c>
      <c r="U435" s="5">
        <v>0.5</v>
      </c>
      <c r="V435" s="5">
        <v>0.75</v>
      </c>
      <c r="W435" s="5">
        <v>0.33333333333333298</v>
      </c>
      <c r="X435" s="5">
        <v>0.33333333333333298</v>
      </c>
      <c r="Y435" s="5">
        <v>0.5</v>
      </c>
      <c r="Z435" s="5">
        <v>0</v>
      </c>
      <c r="AA435" t="s">
        <v>1887</v>
      </c>
      <c r="AB435" t="s">
        <v>29</v>
      </c>
      <c r="AC435" t="s">
        <v>6182</v>
      </c>
      <c r="AD435" s="5">
        <v>-0.90065102747078596</v>
      </c>
      <c r="AE435" t="str">
        <f t="shared" si="6"/>
        <v>YES</v>
      </c>
    </row>
    <row r="436" spans="1:31" x14ac:dyDescent="0.25">
      <c r="A436" t="s">
        <v>5650</v>
      </c>
      <c r="B436" s="5">
        <v>0.25</v>
      </c>
      <c r="C436" s="5">
        <v>0</v>
      </c>
      <c r="D436" s="5">
        <v>1</v>
      </c>
      <c r="E436" s="5">
        <v>1</v>
      </c>
      <c r="F436" s="5">
        <v>0.5</v>
      </c>
      <c r="G436" s="5">
        <v>0</v>
      </c>
      <c r="H436" s="5">
        <v>1</v>
      </c>
      <c r="I436" s="5">
        <v>1</v>
      </c>
      <c r="J436" s="5">
        <v>0</v>
      </c>
      <c r="K436" s="5">
        <v>8.3333333333333301E-2</v>
      </c>
      <c r="L436" s="5">
        <v>1</v>
      </c>
      <c r="M436" s="5">
        <v>1</v>
      </c>
      <c r="O436" s="5">
        <v>0</v>
      </c>
      <c r="P436" s="5">
        <v>0</v>
      </c>
      <c r="Q436" s="5">
        <v>1</v>
      </c>
      <c r="R436" s="5">
        <v>1</v>
      </c>
      <c r="S436" s="5">
        <v>0</v>
      </c>
      <c r="T436" s="5">
        <v>0</v>
      </c>
      <c r="U436" s="5">
        <v>1</v>
      </c>
      <c r="V436" s="5">
        <v>1</v>
      </c>
      <c r="W436" s="5">
        <v>8.3333333333333301E-2</v>
      </c>
      <c r="X436" s="5">
        <v>8.3333333333333301E-2</v>
      </c>
      <c r="Y436" s="5">
        <v>1</v>
      </c>
      <c r="Z436" s="5">
        <v>1</v>
      </c>
      <c r="AA436" t="s">
        <v>2720</v>
      </c>
      <c r="AB436" t="s">
        <v>29</v>
      </c>
      <c r="AC436" t="s">
        <v>2721</v>
      </c>
      <c r="AD436" s="5">
        <v>-2.4482950886341102</v>
      </c>
      <c r="AE436" t="str">
        <f t="shared" si="6"/>
        <v>YES</v>
      </c>
    </row>
    <row r="437" spans="1:31" x14ac:dyDescent="0.25">
      <c r="A437" t="s">
        <v>5651</v>
      </c>
      <c r="B437" s="5">
        <v>1</v>
      </c>
      <c r="C437" s="5">
        <v>1</v>
      </c>
      <c r="D437" s="5">
        <v>1</v>
      </c>
      <c r="E437" s="5">
        <v>1</v>
      </c>
      <c r="F437" s="5">
        <v>1</v>
      </c>
      <c r="G437" s="5">
        <v>1</v>
      </c>
      <c r="H437" s="5">
        <v>1</v>
      </c>
      <c r="I437" s="5">
        <v>1</v>
      </c>
      <c r="J437" s="5">
        <v>0.91666666666666696</v>
      </c>
      <c r="K437" s="5">
        <v>0.75</v>
      </c>
      <c r="L437" s="5">
        <v>1</v>
      </c>
      <c r="M437" s="5">
        <v>1</v>
      </c>
      <c r="O437" s="5">
        <v>0.75</v>
      </c>
      <c r="P437" s="5">
        <v>1</v>
      </c>
      <c r="Q437" s="5">
        <v>0.75</v>
      </c>
      <c r="R437" s="5">
        <v>1</v>
      </c>
      <c r="S437" s="5">
        <v>1</v>
      </c>
      <c r="T437" s="5">
        <v>0.75</v>
      </c>
      <c r="U437" s="5">
        <v>1</v>
      </c>
      <c r="V437" s="5">
        <v>1</v>
      </c>
      <c r="W437" s="5">
        <v>0.91666666666666696</v>
      </c>
      <c r="X437" s="5">
        <v>0.83333333333333304</v>
      </c>
      <c r="Y437" s="5">
        <v>1</v>
      </c>
      <c r="Z437" s="5">
        <v>1</v>
      </c>
      <c r="AA437" t="s">
        <v>1887</v>
      </c>
      <c r="AB437" t="s">
        <v>36</v>
      </c>
      <c r="AC437" t="s">
        <v>2721</v>
      </c>
      <c r="AD437" s="5">
        <v>-0.79189681911749699</v>
      </c>
      <c r="AE437" t="str">
        <f t="shared" si="6"/>
        <v>YES</v>
      </c>
    </row>
    <row r="438" spans="1:31" x14ac:dyDescent="0.25">
      <c r="A438" t="s">
        <v>5652</v>
      </c>
      <c r="B438" s="5">
        <v>0</v>
      </c>
      <c r="C438" s="5">
        <v>0</v>
      </c>
      <c r="D438" s="5">
        <v>0</v>
      </c>
      <c r="E438" s="5">
        <v>0.25</v>
      </c>
      <c r="F438" s="5">
        <v>0</v>
      </c>
      <c r="G438" s="5">
        <v>0</v>
      </c>
      <c r="H438" s="5">
        <v>0.25</v>
      </c>
      <c r="I438" s="5">
        <v>0</v>
      </c>
      <c r="J438" s="5">
        <v>0.33333333333333298</v>
      </c>
      <c r="K438" s="5">
        <v>0.41666666666666702</v>
      </c>
      <c r="L438" s="5">
        <v>0.75</v>
      </c>
      <c r="M438" s="5">
        <v>0.25</v>
      </c>
      <c r="O438" s="5">
        <v>0</v>
      </c>
      <c r="P438" s="5">
        <v>0</v>
      </c>
      <c r="Q438" s="5">
        <v>0</v>
      </c>
      <c r="R438" s="5">
        <v>0</v>
      </c>
      <c r="S438" s="5">
        <v>0</v>
      </c>
      <c r="T438" s="5">
        <v>0</v>
      </c>
      <c r="U438" s="5">
        <v>0</v>
      </c>
      <c r="V438" s="5">
        <v>0</v>
      </c>
      <c r="W438" s="5">
        <v>0</v>
      </c>
      <c r="X438" s="5">
        <v>0</v>
      </c>
      <c r="Y438" s="5">
        <v>0</v>
      </c>
      <c r="Z438" s="5">
        <v>0</v>
      </c>
      <c r="AA438" t="s">
        <v>1887</v>
      </c>
      <c r="AB438" t="s">
        <v>6</v>
      </c>
      <c r="AC438" t="s">
        <v>6</v>
      </c>
      <c r="AD438" s="5">
        <v>0.185513724503264</v>
      </c>
      <c r="AE438" t="str">
        <f t="shared" si="6"/>
        <v>YES</v>
      </c>
    </row>
    <row r="439" spans="1:31" x14ac:dyDescent="0.25">
      <c r="A439" t="s">
        <v>5653</v>
      </c>
      <c r="B439" s="5">
        <v>0.75</v>
      </c>
      <c r="C439" s="5">
        <v>0.25</v>
      </c>
      <c r="D439" s="5">
        <v>1</v>
      </c>
      <c r="E439" s="5">
        <v>1</v>
      </c>
      <c r="F439" s="5">
        <v>0.75</v>
      </c>
      <c r="G439" s="5">
        <v>0.75</v>
      </c>
      <c r="H439" s="5">
        <v>1</v>
      </c>
      <c r="I439" s="5">
        <v>1</v>
      </c>
      <c r="J439" s="5">
        <v>1</v>
      </c>
      <c r="K439" s="5">
        <v>0.75</v>
      </c>
      <c r="L439" s="5">
        <v>1</v>
      </c>
      <c r="M439" s="5">
        <v>1</v>
      </c>
      <c r="O439" s="5">
        <v>0.5</v>
      </c>
      <c r="P439" s="5">
        <v>0.25</v>
      </c>
      <c r="Q439" s="5">
        <v>0.75</v>
      </c>
      <c r="R439" s="5">
        <v>1</v>
      </c>
      <c r="S439" s="5">
        <v>1</v>
      </c>
      <c r="T439" s="5">
        <v>0.5</v>
      </c>
      <c r="U439" s="5">
        <v>1</v>
      </c>
      <c r="V439" s="5">
        <v>1</v>
      </c>
      <c r="W439" s="5">
        <v>1</v>
      </c>
      <c r="X439" s="5">
        <v>0.41666666666666702</v>
      </c>
      <c r="Y439" s="5">
        <v>1</v>
      </c>
      <c r="Z439" s="5">
        <v>1</v>
      </c>
      <c r="AA439" t="s">
        <v>1887</v>
      </c>
      <c r="AB439" t="s">
        <v>36</v>
      </c>
      <c r="AC439" t="s">
        <v>6181</v>
      </c>
      <c r="AD439" s="5">
        <v>-1.40723598792645</v>
      </c>
      <c r="AE439" t="str">
        <f t="shared" si="6"/>
        <v>YES</v>
      </c>
    </row>
    <row r="440" spans="1:31" x14ac:dyDescent="0.25">
      <c r="A440" t="s">
        <v>5654</v>
      </c>
      <c r="B440" s="5">
        <v>1</v>
      </c>
      <c r="C440" s="5">
        <v>1</v>
      </c>
      <c r="D440" s="5">
        <v>0.5</v>
      </c>
      <c r="E440" s="5">
        <v>0.5</v>
      </c>
      <c r="F440" s="5">
        <v>1</v>
      </c>
      <c r="G440" s="5">
        <v>1</v>
      </c>
      <c r="H440" s="5">
        <v>0.5</v>
      </c>
      <c r="I440" s="5">
        <v>0.25</v>
      </c>
      <c r="J440" s="5">
        <v>0</v>
      </c>
      <c r="K440" s="5">
        <v>0</v>
      </c>
      <c r="L440" s="5">
        <v>0.25</v>
      </c>
      <c r="M440" s="5">
        <v>0</v>
      </c>
      <c r="O440" s="5">
        <v>0.5</v>
      </c>
      <c r="P440" s="5">
        <v>1</v>
      </c>
      <c r="Q440" s="5">
        <v>0.75</v>
      </c>
      <c r="R440" s="5">
        <v>0.75</v>
      </c>
      <c r="S440" s="5">
        <v>1</v>
      </c>
      <c r="T440" s="5">
        <v>1</v>
      </c>
      <c r="U440" s="5">
        <v>0.5</v>
      </c>
      <c r="V440" s="5">
        <v>0.5</v>
      </c>
      <c r="W440" s="5">
        <v>8.3333333333333301E-2</v>
      </c>
      <c r="X440" s="5">
        <v>8.3333333333333301E-2</v>
      </c>
      <c r="Y440" s="5">
        <v>0.5</v>
      </c>
      <c r="Z440" s="5">
        <v>0.25</v>
      </c>
      <c r="AA440" t="s">
        <v>1887</v>
      </c>
      <c r="AB440" t="s">
        <v>6</v>
      </c>
      <c r="AC440" t="s">
        <v>6</v>
      </c>
      <c r="AD440" s="5">
        <v>-0.65609812517485799</v>
      </c>
      <c r="AE440" t="str">
        <f t="shared" si="6"/>
        <v>YES</v>
      </c>
    </row>
    <row r="441" spans="1:31" x14ac:dyDescent="0.25">
      <c r="A441" t="s">
        <v>5655</v>
      </c>
      <c r="B441" s="5">
        <v>0.75</v>
      </c>
      <c r="C441" s="5">
        <v>0.5</v>
      </c>
      <c r="D441" s="5">
        <v>0</v>
      </c>
      <c r="E441" s="5">
        <v>0</v>
      </c>
      <c r="F441" s="5">
        <v>0.75</v>
      </c>
      <c r="G441" s="5">
        <v>0.5</v>
      </c>
      <c r="H441" s="5">
        <v>0</v>
      </c>
      <c r="I441" s="5">
        <v>0</v>
      </c>
      <c r="J441" s="5">
        <v>0</v>
      </c>
      <c r="K441" s="5">
        <v>0</v>
      </c>
      <c r="L441" s="5">
        <v>0.25</v>
      </c>
      <c r="M441" s="5">
        <v>0.25</v>
      </c>
      <c r="O441" s="5">
        <v>0.25</v>
      </c>
      <c r="P441" s="5">
        <v>0</v>
      </c>
      <c r="Q441" s="5">
        <v>0</v>
      </c>
      <c r="R441" s="5">
        <v>0.25</v>
      </c>
      <c r="S441" s="5">
        <v>0.5</v>
      </c>
      <c r="T441" s="5">
        <v>0.5</v>
      </c>
      <c r="U441" s="5">
        <v>0</v>
      </c>
      <c r="V441" s="5">
        <v>0</v>
      </c>
      <c r="W441" s="5">
        <v>0</v>
      </c>
      <c r="X441" s="5">
        <v>8.3333333333333301E-2</v>
      </c>
      <c r="Y441" s="5">
        <v>0</v>
      </c>
      <c r="Z441" s="5">
        <v>0</v>
      </c>
      <c r="AA441" t="s">
        <v>1887</v>
      </c>
      <c r="AB441" t="s">
        <v>6</v>
      </c>
      <c r="AC441" t="s">
        <v>6</v>
      </c>
      <c r="AD441" s="5">
        <v>-0.183000397415888</v>
      </c>
      <c r="AE441" t="str">
        <f t="shared" si="6"/>
        <v>YES</v>
      </c>
    </row>
    <row r="442" spans="1:31" x14ac:dyDescent="0.25">
      <c r="A442" t="s">
        <v>5656</v>
      </c>
      <c r="B442" s="5">
        <v>0</v>
      </c>
      <c r="C442" s="5">
        <v>0</v>
      </c>
      <c r="D442" s="5">
        <v>0</v>
      </c>
      <c r="E442" s="5">
        <v>0</v>
      </c>
      <c r="F442" s="5">
        <v>0.5</v>
      </c>
      <c r="G442" s="5">
        <v>0.25</v>
      </c>
      <c r="H442" s="5">
        <v>0</v>
      </c>
      <c r="I442" s="5">
        <v>0</v>
      </c>
      <c r="J442" s="5">
        <v>0</v>
      </c>
      <c r="K442" s="5">
        <v>0</v>
      </c>
      <c r="L442" s="5">
        <v>0</v>
      </c>
      <c r="M442" s="5">
        <v>0.25</v>
      </c>
      <c r="O442" s="5">
        <v>0</v>
      </c>
      <c r="P442" s="5">
        <v>0</v>
      </c>
      <c r="Q442" s="5">
        <v>0</v>
      </c>
      <c r="R442" s="5">
        <v>0</v>
      </c>
      <c r="S442" s="5">
        <v>0.5</v>
      </c>
      <c r="T442" s="5">
        <v>0</v>
      </c>
      <c r="U442" s="5">
        <v>0</v>
      </c>
      <c r="V442" s="5">
        <v>0</v>
      </c>
      <c r="W442" s="5">
        <v>8.3333333333333301E-2</v>
      </c>
      <c r="X442" s="5">
        <v>8.3333333333333301E-2</v>
      </c>
      <c r="Y442" s="5">
        <v>0</v>
      </c>
      <c r="Z442" s="5">
        <v>0</v>
      </c>
      <c r="AA442" t="s">
        <v>1887</v>
      </c>
      <c r="AB442" t="s">
        <v>6</v>
      </c>
      <c r="AC442" t="s">
        <v>6</v>
      </c>
      <c r="AD442" s="5">
        <v>-0.80655948688644397</v>
      </c>
      <c r="AE442" t="str">
        <f t="shared" si="6"/>
        <v>YES</v>
      </c>
    </row>
    <row r="443" spans="1:31" x14ac:dyDescent="0.25">
      <c r="A443" t="s">
        <v>5657</v>
      </c>
      <c r="B443" s="5">
        <v>0</v>
      </c>
      <c r="C443" s="5">
        <v>0</v>
      </c>
      <c r="D443" s="5">
        <v>1</v>
      </c>
      <c r="E443" s="5">
        <v>1</v>
      </c>
      <c r="F443" s="5">
        <v>0</v>
      </c>
      <c r="G443" s="5">
        <v>0</v>
      </c>
      <c r="H443" s="5">
        <v>1</v>
      </c>
      <c r="I443" s="5">
        <v>1</v>
      </c>
      <c r="J443" s="5">
        <v>0.25</v>
      </c>
      <c r="K443" s="5">
        <v>8.3333333333333301E-2</v>
      </c>
      <c r="L443" s="5">
        <v>1</v>
      </c>
      <c r="M443" s="5">
        <v>0.5</v>
      </c>
      <c r="O443" s="5">
        <v>0</v>
      </c>
      <c r="P443" s="5">
        <v>0</v>
      </c>
      <c r="Q443" s="5">
        <v>1</v>
      </c>
      <c r="R443" s="5">
        <v>0.75</v>
      </c>
      <c r="S443" s="5">
        <v>0.25</v>
      </c>
      <c r="T443" s="5">
        <v>0</v>
      </c>
      <c r="U443" s="5">
        <v>1</v>
      </c>
      <c r="V443" s="5">
        <v>1</v>
      </c>
      <c r="W443" s="5">
        <v>0</v>
      </c>
      <c r="X443" s="5">
        <v>0</v>
      </c>
      <c r="Y443" s="5">
        <v>1</v>
      </c>
      <c r="Z443" s="5">
        <v>1</v>
      </c>
      <c r="AA443" t="s">
        <v>1887</v>
      </c>
      <c r="AB443" t="s">
        <v>6</v>
      </c>
      <c r="AC443" t="s">
        <v>6</v>
      </c>
      <c r="AD443" s="5">
        <v>1.52666339225932</v>
      </c>
      <c r="AE443" t="str">
        <f t="shared" si="6"/>
        <v>YES</v>
      </c>
    </row>
    <row r="444" spans="1:31" x14ac:dyDescent="0.25">
      <c r="A444" t="s">
        <v>5658</v>
      </c>
      <c r="B444" s="5">
        <v>1</v>
      </c>
      <c r="C444" s="5">
        <v>1</v>
      </c>
      <c r="D444" s="5">
        <v>0.75</v>
      </c>
      <c r="E444" s="5">
        <v>0.5</v>
      </c>
      <c r="F444" s="5">
        <v>1</v>
      </c>
      <c r="G444" s="5">
        <v>1</v>
      </c>
      <c r="H444" s="5">
        <v>0.25</v>
      </c>
      <c r="I444" s="5">
        <v>0.5</v>
      </c>
      <c r="J444" s="5">
        <v>0.41666666666666702</v>
      </c>
      <c r="K444" s="5">
        <v>0.41666666666666702</v>
      </c>
      <c r="L444" s="5">
        <v>0</v>
      </c>
      <c r="M444" s="5">
        <v>0</v>
      </c>
      <c r="O444" s="5">
        <v>0.75</v>
      </c>
      <c r="P444" s="5">
        <v>1</v>
      </c>
      <c r="Q444" s="5">
        <v>0.25</v>
      </c>
      <c r="R444" s="5">
        <v>0.25</v>
      </c>
      <c r="S444" s="5">
        <v>1</v>
      </c>
      <c r="T444" s="5">
        <v>0.75</v>
      </c>
      <c r="U444" s="5">
        <v>0.25</v>
      </c>
      <c r="V444" s="5">
        <v>0.25</v>
      </c>
      <c r="W444" s="5">
        <v>0.16666666666666699</v>
      </c>
      <c r="X444" s="5">
        <v>8.3333333333333301E-2</v>
      </c>
      <c r="Y444" s="5">
        <v>0</v>
      </c>
      <c r="Z444" s="5">
        <v>0.25</v>
      </c>
      <c r="AA444" t="s">
        <v>1887</v>
      </c>
      <c r="AB444" t="s">
        <v>6</v>
      </c>
      <c r="AC444" t="s">
        <v>6</v>
      </c>
      <c r="AD444" s="5">
        <v>1.12596090565438</v>
      </c>
      <c r="AE444" t="str">
        <f t="shared" si="6"/>
        <v>YES</v>
      </c>
    </row>
    <row r="445" spans="1:31" x14ac:dyDescent="0.25">
      <c r="A445" t="s">
        <v>5659</v>
      </c>
      <c r="B445" s="5">
        <v>1</v>
      </c>
      <c r="C445" s="5">
        <v>0.75</v>
      </c>
      <c r="D445" s="5">
        <v>0</v>
      </c>
      <c r="E445" s="5">
        <v>0</v>
      </c>
      <c r="F445" s="5">
        <v>1</v>
      </c>
      <c r="G445" s="5">
        <v>1</v>
      </c>
      <c r="H445" s="5">
        <v>0</v>
      </c>
      <c r="I445" s="5">
        <v>0</v>
      </c>
      <c r="J445" s="5">
        <v>0.5</v>
      </c>
      <c r="K445" s="5">
        <v>0.16666666666666699</v>
      </c>
      <c r="L445" s="5">
        <v>0</v>
      </c>
      <c r="M445" s="5">
        <v>0</v>
      </c>
      <c r="O445" s="5">
        <v>0.5</v>
      </c>
      <c r="P445" s="5">
        <v>0.75</v>
      </c>
      <c r="Q445" s="5">
        <v>0</v>
      </c>
      <c r="R445" s="5">
        <v>0</v>
      </c>
      <c r="S445" s="5">
        <v>1</v>
      </c>
      <c r="T445" s="5">
        <v>0.75</v>
      </c>
      <c r="U445" s="5">
        <v>0</v>
      </c>
      <c r="V445" s="5">
        <v>0</v>
      </c>
      <c r="W445" s="5">
        <v>0.5</v>
      </c>
      <c r="X445" s="5">
        <v>0.33333333333333298</v>
      </c>
      <c r="Y445" s="5">
        <v>0</v>
      </c>
      <c r="Z445" s="5">
        <v>0</v>
      </c>
      <c r="AA445" t="s">
        <v>1887</v>
      </c>
      <c r="AB445" t="s">
        <v>6</v>
      </c>
      <c r="AC445" t="s">
        <v>6</v>
      </c>
      <c r="AD445" s="5">
        <v>-0.22988967256842899</v>
      </c>
      <c r="AE445" t="str">
        <f t="shared" si="6"/>
        <v>YES</v>
      </c>
    </row>
    <row r="446" spans="1:31" x14ac:dyDescent="0.25">
      <c r="A446" t="s">
        <v>5660</v>
      </c>
      <c r="B446" s="5">
        <v>0.5</v>
      </c>
      <c r="C446" s="5">
        <v>0.25</v>
      </c>
      <c r="D446" s="5">
        <v>0.5</v>
      </c>
      <c r="E446" s="5">
        <v>0.5</v>
      </c>
      <c r="F446" s="5">
        <v>0.5</v>
      </c>
      <c r="G446" s="5">
        <v>0.25</v>
      </c>
      <c r="H446" s="5">
        <v>0.75</v>
      </c>
      <c r="I446" s="5">
        <v>0.5</v>
      </c>
      <c r="J446" s="5">
        <v>0</v>
      </c>
      <c r="K446" s="5">
        <v>0</v>
      </c>
      <c r="L446" s="5">
        <v>0.5</v>
      </c>
      <c r="M446" s="5">
        <v>0.5</v>
      </c>
      <c r="O446" s="5">
        <v>0.25</v>
      </c>
      <c r="P446" s="5">
        <v>0.5</v>
      </c>
      <c r="Q446" s="5">
        <v>0.5</v>
      </c>
      <c r="R446" s="5">
        <v>0.5</v>
      </c>
      <c r="S446" s="5">
        <v>0.75</v>
      </c>
      <c r="T446" s="5">
        <v>0.25</v>
      </c>
      <c r="U446" s="5">
        <v>0.5</v>
      </c>
      <c r="V446" s="5">
        <v>0.5</v>
      </c>
      <c r="W446" s="5">
        <v>0</v>
      </c>
      <c r="X446" s="5">
        <v>0</v>
      </c>
      <c r="Y446" s="5">
        <v>0.5</v>
      </c>
      <c r="Z446" s="5">
        <v>0</v>
      </c>
      <c r="AA446" t="s">
        <v>1887</v>
      </c>
      <c r="AB446" t="s">
        <v>6</v>
      </c>
      <c r="AC446" t="s">
        <v>6</v>
      </c>
      <c r="AD446" s="5">
        <v>0.56497841931059301</v>
      </c>
      <c r="AE446" t="str">
        <f t="shared" si="6"/>
        <v>YES</v>
      </c>
    </row>
    <row r="447" spans="1:31" x14ac:dyDescent="0.25">
      <c r="A447" t="s">
        <v>5661</v>
      </c>
      <c r="B447" s="5">
        <v>0.5</v>
      </c>
      <c r="C447" s="5">
        <v>0.5</v>
      </c>
      <c r="D447" s="5">
        <v>0</v>
      </c>
      <c r="E447" s="5">
        <v>0.25</v>
      </c>
      <c r="F447" s="5">
        <v>0.5</v>
      </c>
      <c r="G447" s="5">
        <v>0.5</v>
      </c>
      <c r="H447" s="5">
        <v>0</v>
      </c>
      <c r="I447" s="5">
        <v>0</v>
      </c>
      <c r="J447" s="5">
        <v>0</v>
      </c>
      <c r="K447" s="5">
        <v>0</v>
      </c>
      <c r="L447" s="5">
        <v>0.25</v>
      </c>
      <c r="M447" s="5">
        <v>0</v>
      </c>
      <c r="O447" s="5">
        <v>0.25</v>
      </c>
      <c r="P447" s="5">
        <v>0.25</v>
      </c>
      <c r="Q447" s="5">
        <v>0</v>
      </c>
      <c r="R447" s="5">
        <v>0.25</v>
      </c>
      <c r="S447" s="5">
        <v>0.25</v>
      </c>
      <c r="T447" s="5">
        <v>0</v>
      </c>
      <c r="U447" s="5">
        <v>0</v>
      </c>
      <c r="V447" s="5">
        <v>0.25</v>
      </c>
      <c r="W447" s="5">
        <v>0.25</v>
      </c>
      <c r="X447" s="5">
        <v>0.25</v>
      </c>
      <c r="Y447" s="5">
        <v>0.25</v>
      </c>
      <c r="Z447" s="5">
        <v>0</v>
      </c>
      <c r="AA447" t="s">
        <v>1887</v>
      </c>
      <c r="AB447" t="s">
        <v>2721</v>
      </c>
      <c r="AC447" t="s">
        <v>2721</v>
      </c>
      <c r="AD447" s="5">
        <v>-0.33016734562811001</v>
      </c>
      <c r="AE447" t="str">
        <f t="shared" si="6"/>
        <v>YES</v>
      </c>
    </row>
    <row r="448" spans="1:31" x14ac:dyDescent="0.25">
      <c r="A448" t="s">
        <v>5662</v>
      </c>
      <c r="B448" s="5">
        <v>0</v>
      </c>
      <c r="C448" s="5">
        <v>0</v>
      </c>
      <c r="D448" s="5">
        <v>0.5</v>
      </c>
      <c r="E448" s="5">
        <v>0.25</v>
      </c>
      <c r="F448" s="5">
        <v>0.25</v>
      </c>
      <c r="G448" s="5">
        <v>0</v>
      </c>
      <c r="H448" s="5">
        <v>0.25</v>
      </c>
      <c r="I448" s="5">
        <v>0.25</v>
      </c>
      <c r="J448" s="5">
        <v>0</v>
      </c>
      <c r="K448" s="5">
        <v>0</v>
      </c>
      <c r="L448" s="5">
        <v>1</v>
      </c>
      <c r="M448" s="5">
        <v>0.5</v>
      </c>
      <c r="O448" s="5">
        <v>0</v>
      </c>
      <c r="P448" s="5">
        <v>0</v>
      </c>
      <c r="Q448" s="5">
        <v>0.25</v>
      </c>
      <c r="R448" s="5">
        <v>0</v>
      </c>
      <c r="S448" s="5">
        <v>0</v>
      </c>
      <c r="T448" s="5">
        <v>0</v>
      </c>
      <c r="U448" s="5">
        <v>0.75</v>
      </c>
      <c r="V448" s="5">
        <v>0.75</v>
      </c>
      <c r="W448" s="5">
        <v>8.3333333333333301E-2</v>
      </c>
      <c r="X448" s="5">
        <v>8.3333333333333301E-2</v>
      </c>
      <c r="Y448" s="5">
        <v>1</v>
      </c>
      <c r="Z448" s="5">
        <v>0.5</v>
      </c>
      <c r="AA448" t="s">
        <v>1887</v>
      </c>
      <c r="AB448" t="s">
        <v>36</v>
      </c>
      <c r="AC448" t="s">
        <v>2721</v>
      </c>
      <c r="AD448" s="5">
        <v>0.224637817686592</v>
      </c>
      <c r="AE448" t="str">
        <f t="shared" si="6"/>
        <v>YES</v>
      </c>
    </row>
    <row r="449" spans="1:31" x14ac:dyDescent="0.25">
      <c r="A449" t="s">
        <v>5663</v>
      </c>
      <c r="B449" s="5">
        <v>1</v>
      </c>
      <c r="C449" s="5">
        <v>1</v>
      </c>
      <c r="D449" s="5">
        <v>0.75</v>
      </c>
      <c r="E449" s="5">
        <v>1</v>
      </c>
      <c r="F449" s="5">
        <v>1</v>
      </c>
      <c r="G449" s="5">
        <v>1</v>
      </c>
      <c r="H449" s="5">
        <v>1</v>
      </c>
      <c r="I449" s="5">
        <v>0.75</v>
      </c>
      <c r="J449" s="5">
        <v>0.83333333333333304</v>
      </c>
      <c r="K449" s="5">
        <v>0.66666666666666696</v>
      </c>
      <c r="L449" s="5">
        <v>1</v>
      </c>
      <c r="M449" s="5">
        <v>0.5</v>
      </c>
      <c r="O449" s="5">
        <v>0.75</v>
      </c>
      <c r="P449" s="5">
        <v>0.75</v>
      </c>
      <c r="Q449" s="5">
        <v>0.75</v>
      </c>
      <c r="R449" s="5">
        <v>0.75</v>
      </c>
      <c r="S449" s="5">
        <v>1</v>
      </c>
      <c r="T449" s="5">
        <v>1</v>
      </c>
      <c r="U449" s="5">
        <v>0.75</v>
      </c>
      <c r="V449" s="5">
        <v>0.5</v>
      </c>
      <c r="W449" s="5">
        <v>0.66666666666666696</v>
      </c>
      <c r="X449" s="5">
        <v>0.33333333333333298</v>
      </c>
      <c r="Y449" s="5">
        <v>0.5</v>
      </c>
      <c r="Z449" s="5">
        <v>0</v>
      </c>
      <c r="AA449" t="s">
        <v>1887</v>
      </c>
      <c r="AB449" t="s">
        <v>2721</v>
      </c>
      <c r="AC449" t="s">
        <v>2721</v>
      </c>
      <c r="AD449" s="5">
        <v>-0.61044884000626198</v>
      </c>
      <c r="AE449" t="str">
        <f t="shared" si="6"/>
        <v>YES</v>
      </c>
    </row>
    <row r="450" spans="1:31" x14ac:dyDescent="0.25">
      <c r="A450" t="s">
        <v>5664</v>
      </c>
      <c r="B450" s="5">
        <v>0.25</v>
      </c>
      <c r="C450" s="5">
        <v>0.25</v>
      </c>
      <c r="D450" s="5">
        <v>0.5</v>
      </c>
      <c r="E450" s="5">
        <v>0.25</v>
      </c>
      <c r="F450" s="5">
        <v>0.75</v>
      </c>
      <c r="G450" s="5">
        <v>1</v>
      </c>
      <c r="H450" s="5">
        <v>0.5</v>
      </c>
      <c r="I450" s="5">
        <v>0.5</v>
      </c>
      <c r="J450" s="5">
        <v>0</v>
      </c>
      <c r="K450" s="5">
        <v>0.16666666666666699</v>
      </c>
      <c r="L450" s="5">
        <v>0.5</v>
      </c>
      <c r="M450" s="5">
        <v>0.5</v>
      </c>
      <c r="O450" s="5">
        <v>0.25</v>
      </c>
      <c r="P450" s="5">
        <v>0.25</v>
      </c>
      <c r="Q450" s="5">
        <v>0.25</v>
      </c>
      <c r="R450" s="5">
        <v>0</v>
      </c>
      <c r="S450" s="5">
        <v>0.75</v>
      </c>
      <c r="T450" s="5">
        <v>0</v>
      </c>
      <c r="U450" s="5">
        <v>0.25</v>
      </c>
      <c r="V450" s="5">
        <v>0.5</v>
      </c>
      <c r="W450" s="5">
        <v>8.3333333333333301E-2</v>
      </c>
      <c r="X450" s="5">
        <v>8.3333333333333301E-2</v>
      </c>
      <c r="Y450" s="5">
        <v>0.25</v>
      </c>
      <c r="Z450" s="5">
        <v>0.5</v>
      </c>
      <c r="AA450" t="s">
        <v>1887</v>
      </c>
      <c r="AB450" t="s">
        <v>6</v>
      </c>
      <c r="AC450" t="s">
        <v>6</v>
      </c>
      <c r="AD450" s="5">
        <v>2.3879492531383901</v>
      </c>
      <c r="AE450" t="str">
        <f t="shared" ref="AE450:AE513" si="7">IF(AD450&lt;3,"YES", "NO")</f>
        <v>YES</v>
      </c>
    </row>
    <row r="451" spans="1:31" x14ac:dyDescent="0.25">
      <c r="A451" t="s">
        <v>5665</v>
      </c>
      <c r="B451" s="5">
        <v>0</v>
      </c>
      <c r="C451" s="5">
        <v>0</v>
      </c>
      <c r="D451" s="5">
        <v>1</v>
      </c>
      <c r="E451" s="5">
        <v>1</v>
      </c>
      <c r="F451" s="5">
        <v>0</v>
      </c>
      <c r="G451" s="5">
        <v>0</v>
      </c>
      <c r="H451" s="5">
        <v>0.75</v>
      </c>
      <c r="I451" s="5">
        <v>1</v>
      </c>
      <c r="J451" s="5">
        <v>0</v>
      </c>
      <c r="K451" s="5">
        <v>0</v>
      </c>
      <c r="L451" s="5">
        <v>0.75</v>
      </c>
      <c r="M451" s="5">
        <v>0.5</v>
      </c>
      <c r="O451" s="5">
        <v>0</v>
      </c>
      <c r="P451" s="5">
        <v>0</v>
      </c>
      <c r="Q451" s="5">
        <v>0.75</v>
      </c>
      <c r="R451" s="5">
        <v>0.75</v>
      </c>
      <c r="S451" s="5">
        <v>0</v>
      </c>
      <c r="T451" s="5">
        <v>0</v>
      </c>
      <c r="U451" s="5">
        <v>0.25</v>
      </c>
      <c r="V451" s="5">
        <v>0.5</v>
      </c>
      <c r="W451" s="5">
        <v>0</v>
      </c>
      <c r="X451" s="5">
        <v>0</v>
      </c>
      <c r="Y451" s="5">
        <v>0.5</v>
      </c>
      <c r="Z451" s="5">
        <v>0.5</v>
      </c>
      <c r="AA451" t="s">
        <v>1887</v>
      </c>
      <c r="AB451" t="s">
        <v>2721</v>
      </c>
      <c r="AC451" t="s">
        <v>2721</v>
      </c>
      <c r="AD451" s="5">
        <v>1.0471215190779899</v>
      </c>
      <c r="AE451" t="str">
        <f t="shared" si="7"/>
        <v>YES</v>
      </c>
    </row>
    <row r="452" spans="1:31" x14ac:dyDescent="0.25">
      <c r="A452" t="s">
        <v>5666</v>
      </c>
      <c r="B452" s="5">
        <v>0.5</v>
      </c>
      <c r="C452" s="5">
        <v>0.5</v>
      </c>
      <c r="D452" s="5">
        <v>0.25</v>
      </c>
      <c r="E452" s="5">
        <v>0</v>
      </c>
      <c r="F452" s="5">
        <v>0.5</v>
      </c>
      <c r="G452" s="5">
        <v>0.5</v>
      </c>
      <c r="H452" s="5">
        <v>0</v>
      </c>
      <c r="I452" s="5">
        <v>0</v>
      </c>
      <c r="J452" s="5">
        <v>0</v>
      </c>
      <c r="K452" s="5">
        <v>0</v>
      </c>
      <c r="L452" s="5">
        <v>0.5</v>
      </c>
      <c r="M452" s="5">
        <v>0</v>
      </c>
      <c r="O452" s="5">
        <v>0.25</v>
      </c>
      <c r="P452" s="5">
        <v>0</v>
      </c>
      <c r="Q452" s="5">
        <v>0.25</v>
      </c>
      <c r="R452" s="5">
        <v>0</v>
      </c>
      <c r="S452" s="5">
        <v>0.75</v>
      </c>
      <c r="T452" s="5">
        <v>0.5</v>
      </c>
      <c r="U452" s="5">
        <v>0</v>
      </c>
      <c r="V452" s="5">
        <v>0</v>
      </c>
      <c r="W452" s="5">
        <v>8.3333333333333301E-2</v>
      </c>
      <c r="X452" s="5">
        <v>0</v>
      </c>
      <c r="Y452" s="5">
        <v>0</v>
      </c>
      <c r="Z452" s="5">
        <v>0</v>
      </c>
      <c r="AA452" t="s">
        <v>1887</v>
      </c>
      <c r="AB452" t="s">
        <v>29</v>
      </c>
      <c r="AC452" t="s">
        <v>6182</v>
      </c>
      <c r="AD452" s="5">
        <v>0.110237389612728</v>
      </c>
      <c r="AE452" t="str">
        <f t="shared" si="7"/>
        <v>YES</v>
      </c>
    </row>
    <row r="453" spans="1:31" x14ac:dyDescent="0.25">
      <c r="A453" t="s">
        <v>5667</v>
      </c>
      <c r="B453" s="5">
        <v>0.75</v>
      </c>
      <c r="C453" s="5">
        <v>0.75</v>
      </c>
      <c r="D453" s="5">
        <v>1</v>
      </c>
      <c r="E453" s="5">
        <v>1</v>
      </c>
      <c r="F453" s="5">
        <v>0.75</v>
      </c>
      <c r="G453" s="5">
        <v>1</v>
      </c>
      <c r="H453" s="5">
        <v>1</v>
      </c>
      <c r="I453" s="5">
        <v>1</v>
      </c>
      <c r="J453" s="5">
        <v>1</v>
      </c>
      <c r="K453" s="5">
        <v>0.75</v>
      </c>
      <c r="L453" s="5">
        <v>1</v>
      </c>
      <c r="M453" s="5">
        <v>1</v>
      </c>
      <c r="O453" s="5">
        <v>0.75</v>
      </c>
      <c r="P453" s="5">
        <v>0.5</v>
      </c>
      <c r="Q453" s="5">
        <v>1</v>
      </c>
      <c r="R453" s="5">
        <v>1</v>
      </c>
      <c r="S453" s="5">
        <v>1</v>
      </c>
      <c r="T453" s="5">
        <v>1</v>
      </c>
      <c r="U453" s="5">
        <v>1</v>
      </c>
      <c r="V453" s="5">
        <v>1</v>
      </c>
      <c r="W453" s="5">
        <v>1</v>
      </c>
      <c r="X453" s="5">
        <v>0.41666666666666702</v>
      </c>
      <c r="Y453" s="5">
        <v>1</v>
      </c>
      <c r="Z453" s="5">
        <v>1</v>
      </c>
      <c r="AA453" t="s">
        <v>1887</v>
      </c>
      <c r="AB453" t="s">
        <v>6</v>
      </c>
      <c r="AC453" t="s">
        <v>6</v>
      </c>
      <c r="AD453" s="5">
        <v>-0.81053612351380799</v>
      </c>
      <c r="AE453" t="str">
        <f t="shared" si="7"/>
        <v>YES</v>
      </c>
    </row>
    <row r="454" spans="1:31" x14ac:dyDescent="0.25">
      <c r="A454" t="s">
        <v>5668</v>
      </c>
      <c r="B454" s="5">
        <v>1</v>
      </c>
      <c r="C454" s="5">
        <v>1</v>
      </c>
      <c r="D454" s="5">
        <v>1</v>
      </c>
      <c r="E454" s="5">
        <v>1</v>
      </c>
      <c r="F454" s="5">
        <v>1</v>
      </c>
      <c r="G454" s="5">
        <v>1</v>
      </c>
      <c r="H454" s="5">
        <v>1</v>
      </c>
      <c r="I454" s="5">
        <v>1</v>
      </c>
      <c r="J454" s="5">
        <v>1</v>
      </c>
      <c r="K454" s="5">
        <v>0.75</v>
      </c>
      <c r="L454" s="5">
        <v>1</v>
      </c>
      <c r="M454" s="5">
        <v>1</v>
      </c>
      <c r="O454" s="5">
        <v>1</v>
      </c>
      <c r="P454" s="5">
        <v>0.75</v>
      </c>
      <c r="Q454" s="5">
        <v>0.75</v>
      </c>
      <c r="R454" s="5">
        <v>1</v>
      </c>
      <c r="S454" s="5">
        <v>1</v>
      </c>
      <c r="T454" s="5">
        <v>1</v>
      </c>
      <c r="U454" s="5">
        <v>1</v>
      </c>
      <c r="V454" s="5">
        <v>1</v>
      </c>
      <c r="W454" s="5">
        <v>1</v>
      </c>
      <c r="X454" s="5">
        <v>0.5</v>
      </c>
      <c r="Y454" s="5">
        <v>1</v>
      </c>
      <c r="Z454" s="5">
        <v>1</v>
      </c>
      <c r="AA454" t="s">
        <v>1887</v>
      </c>
      <c r="AB454" t="s">
        <v>6</v>
      </c>
      <c r="AC454" t="s">
        <v>6</v>
      </c>
      <c r="AD454" s="5">
        <v>-2.3993933377597099</v>
      </c>
      <c r="AE454" t="str">
        <f t="shared" si="7"/>
        <v>YES</v>
      </c>
    </row>
    <row r="455" spans="1:31" x14ac:dyDescent="0.25">
      <c r="A455" t="s">
        <v>5669</v>
      </c>
      <c r="B455" s="5">
        <v>0.5</v>
      </c>
      <c r="C455" s="5">
        <v>0.5</v>
      </c>
      <c r="D455" s="5">
        <v>0</v>
      </c>
      <c r="E455" s="5">
        <v>0</v>
      </c>
      <c r="F455" s="5">
        <v>0.75</v>
      </c>
      <c r="G455" s="5">
        <v>0.75</v>
      </c>
      <c r="H455" s="5">
        <v>0</v>
      </c>
      <c r="I455" s="5">
        <v>0</v>
      </c>
      <c r="J455" s="5">
        <v>8.3333333333333301E-2</v>
      </c>
      <c r="K455" s="5">
        <v>8.3333333333333301E-2</v>
      </c>
      <c r="L455" s="5">
        <v>0</v>
      </c>
      <c r="M455" s="5">
        <v>0</v>
      </c>
      <c r="O455" s="5">
        <v>0.25</v>
      </c>
      <c r="P455" s="5">
        <v>0</v>
      </c>
      <c r="Q455" s="5">
        <v>0</v>
      </c>
      <c r="R455" s="5">
        <v>0</v>
      </c>
      <c r="S455" s="5">
        <v>1</v>
      </c>
      <c r="T455" s="5">
        <v>0.5</v>
      </c>
      <c r="U455" s="5">
        <v>0</v>
      </c>
      <c r="V455" s="5">
        <v>0</v>
      </c>
      <c r="W455" s="5">
        <v>8.3333333333333301E-2</v>
      </c>
      <c r="X455" s="5">
        <v>0</v>
      </c>
      <c r="Y455" s="5">
        <v>0</v>
      </c>
      <c r="Z455" s="5">
        <v>0</v>
      </c>
      <c r="AA455" t="s">
        <v>1887</v>
      </c>
      <c r="AB455" t="s">
        <v>2721</v>
      </c>
      <c r="AC455" t="s">
        <v>2721</v>
      </c>
      <c r="AD455" s="5">
        <v>-0.12625318252821</v>
      </c>
      <c r="AE455" t="str">
        <f t="shared" si="7"/>
        <v>YES</v>
      </c>
    </row>
    <row r="456" spans="1:31" x14ac:dyDescent="0.25">
      <c r="A456" t="s">
        <v>5670</v>
      </c>
      <c r="B456" s="5">
        <v>1</v>
      </c>
      <c r="C456" s="5">
        <v>1</v>
      </c>
      <c r="D456" s="5">
        <v>1</v>
      </c>
      <c r="E456" s="5">
        <v>0.5</v>
      </c>
      <c r="F456" s="5">
        <v>1</v>
      </c>
      <c r="G456" s="5">
        <v>1</v>
      </c>
      <c r="H456" s="5">
        <v>1</v>
      </c>
      <c r="I456" s="5">
        <v>0.5</v>
      </c>
      <c r="J456" s="5">
        <v>1</v>
      </c>
      <c r="K456" s="5">
        <v>0.58333333333333304</v>
      </c>
      <c r="L456" s="5">
        <v>0.75</v>
      </c>
      <c r="M456" s="5">
        <v>0</v>
      </c>
      <c r="O456" s="5">
        <v>0.75</v>
      </c>
      <c r="P456" s="5">
        <v>1</v>
      </c>
      <c r="Q456" s="5">
        <v>0.75</v>
      </c>
      <c r="R456" s="5">
        <v>0.25</v>
      </c>
      <c r="S456" s="5">
        <v>1</v>
      </c>
      <c r="T456" s="5">
        <v>0.75</v>
      </c>
      <c r="U456" s="5">
        <v>1</v>
      </c>
      <c r="V456" s="5">
        <v>0.25</v>
      </c>
      <c r="W456" s="5">
        <v>0.5</v>
      </c>
      <c r="X456" s="5">
        <v>0.41666666666666702</v>
      </c>
      <c r="Y456" s="5">
        <v>1</v>
      </c>
      <c r="Z456" s="5">
        <v>0</v>
      </c>
      <c r="AA456" t="s">
        <v>1887</v>
      </c>
      <c r="AB456" t="s">
        <v>6</v>
      </c>
      <c r="AC456" t="s">
        <v>6</v>
      </c>
      <c r="AD456" s="5">
        <v>-1.49550069493362</v>
      </c>
      <c r="AE456" t="str">
        <f t="shared" si="7"/>
        <v>YES</v>
      </c>
    </row>
    <row r="457" spans="1:31" x14ac:dyDescent="0.25">
      <c r="A457" t="s">
        <v>5671</v>
      </c>
      <c r="B457" s="5">
        <v>0.25</v>
      </c>
      <c r="C457" s="5">
        <v>0</v>
      </c>
      <c r="D457" s="5">
        <v>0</v>
      </c>
      <c r="E457" s="5">
        <v>0</v>
      </c>
      <c r="F457" s="5">
        <v>0</v>
      </c>
      <c r="G457" s="5">
        <v>0.25</v>
      </c>
      <c r="H457" s="5">
        <v>0</v>
      </c>
      <c r="I457" s="5">
        <v>0</v>
      </c>
      <c r="J457" s="5">
        <v>0</v>
      </c>
      <c r="K457" s="5">
        <v>0.33333333333333298</v>
      </c>
      <c r="L457" s="5">
        <v>0</v>
      </c>
      <c r="M457" s="5">
        <v>0.5</v>
      </c>
      <c r="O457" s="5">
        <v>0</v>
      </c>
      <c r="P457" s="5">
        <v>0.25</v>
      </c>
      <c r="Q457" s="5">
        <v>0</v>
      </c>
      <c r="R457" s="5">
        <v>0</v>
      </c>
      <c r="S457" s="5">
        <v>0</v>
      </c>
      <c r="T457" s="5">
        <v>0</v>
      </c>
      <c r="U457" s="5">
        <v>0</v>
      </c>
      <c r="V457" s="5">
        <v>0</v>
      </c>
      <c r="W457" s="5">
        <v>8.3333333333333301E-2</v>
      </c>
      <c r="X457" s="5">
        <v>8.3333333333333301E-2</v>
      </c>
      <c r="Y457" s="5">
        <v>0</v>
      </c>
      <c r="Z457" s="5">
        <v>0</v>
      </c>
      <c r="AA457" t="s">
        <v>1887</v>
      </c>
      <c r="AB457" t="s">
        <v>6</v>
      </c>
      <c r="AC457" t="s">
        <v>6</v>
      </c>
      <c r="AD457" s="5">
        <v>7.24295681871263E-2</v>
      </c>
      <c r="AE457" t="str">
        <f t="shared" si="7"/>
        <v>YES</v>
      </c>
    </row>
    <row r="458" spans="1:31" x14ac:dyDescent="0.25">
      <c r="A458" t="s">
        <v>5672</v>
      </c>
      <c r="B458" s="5">
        <v>1</v>
      </c>
      <c r="C458" s="5">
        <v>0.75</v>
      </c>
      <c r="D458" s="5">
        <v>1</v>
      </c>
      <c r="E458" s="5">
        <v>1</v>
      </c>
      <c r="F458" s="5">
        <v>1</v>
      </c>
      <c r="G458" s="5">
        <v>1</v>
      </c>
      <c r="H458" s="5">
        <v>1</v>
      </c>
      <c r="I458" s="5">
        <v>1</v>
      </c>
      <c r="J458" s="5">
        <v>0.75</v>
      </c>
      <c r="K458" s="5">
        <v>0.75</v>
      </c>
      <c r="L458" s="5">
        <v>1</v>
      </c>
      <c r="M458" s="5">
        <v>1</v>
      </c>
      <c r="O458" s="5">
        <v>0.75</v>
      </c>
      <c r="P458" s="5">
        <v>0.75</v>
      </c>
      <c r="Q458" s="5">
        <v>1</v>
      </c>
      <c r="R458" s="5">
        <v>1</v>
      </c>
      <c r="S458" s="5">
        <v>1</v>
      </c>
      <c r="T458" s="5">
        <v>1</v>
      </c>
      <c r="U458" s="5">
        <v>1</v>
      </c>
      <c r="V458" s="5">
        <v>1</v>
      </c>
      <c r="W458" s="5">
        <v>0.83333333333333304</v>
      </c>
      <c r="X458" s="5">
        <v>0.66666666666666696</v>
      </c>
      <c r="Y458" s="5">
        <v>1</v>
      </c>
      <c r="Z458" s="5">
        <v>1</v>
      </c>
      <c r="AA458" t="s">
        <v>1887</v>
      </c>
      <c r="AB458" t="s">
        <v>6</v>
      </c>
      <c r="AC458" t="s">
        <v>6</v>
      </c>
      <c r="AD458" s="5">
        <v>7.2926194075840806E-2</v>
      </c>
      <c r="AE458" t="str">
        <f t="shared" si="7"/>
        <v>YES</v>
      </c>
    </row>
    <row r="459" spans="1:31" x14ac:dyDescent="0.25">
      <c r="A459" t="s">
        <v>5673</v>
      </c>
      <c r="B459" s="5">
        <v>1</v>
      </c>
      <c r="C459" s="5">
        <v>1</v>
      </c>
      <c r="D459" s="5">
        <v>0.25</v>
      </c>
      <c r="E459" s="5">
        <v>0</v>
      </c>
      <c r="F459" s="5">
        <v>1</v>
      </c>
      <c r="G459" s="5">
        <v>1</v>
      </c>
      <c r="H459" s="5">
        <v>0.25</v>
      </c>
      <c r="I459" s="5">
        <v>0</v>
      </c>
      <c r="J459" s="5">
        <v>0.25</v>
      </c>
      <c r="K459" s="5">
        <v>0.16666666666666699</v>
      </c>
      <c r="L459" s="5">
        <v>0</v>
      </c>
      <c r="M459" s="5">
        <v>0</v>
      </c>
      <c r="O459" s="5">
        <v>0.75</v>
      </c>
      <c r="P459" s="5">
        <v>1</v>
      </c>
      <c r="Q459" s="5">
        <v>0.25</v>
      </c>
      <c r="R459" s="5">
        <v>0</v>
      </c>
      <c r="S459" s="5">
        <v>1</v>
      </c>
      <c r="T459" s="5">
        <v>0.75</v>
      </c>
      <c r="U459" s="5">
        <v>0</v>
      </c>
      <c r="V459" s="5">
        <v>0</v>
      </c>
      <c r="W459" s="5">
        <v>0.33333333333333298</v>
      </c>
      <c r="X459" s="5">
        <v>0.16666666666666699</v>
      </c>
      <c r="Y459" s="5">
        <v>0</v>
      </c>
      <c r="Z459" s="5">
        <v>0.25</v>
      </c>
      <c r="AA459" t="s">
        <v>1887</v>
      </c>
      <c r="AB459" t="s">
        <v>6</v>
      </c>
      <c r="AC459" t="s">
        <v>6</v>
      </c>
      <c r="AD459" s="5">
        <v>-0.14974614364417299</v>
      </c>
      <c r="AE459" t="str">
        <f t="shared" si="7"/>
        <v>YES</v>
      </c>
    </row>
    <row r="460" spans="1:31" x14ac:dyDescent="0.25">
      <c r="A460" t="s">
        <v>5674</v>
      </c>
      <c r="B460" s="5">
        <v>0.5</v>
      </c>
      <c r="C460" s="5">
        <v>0</v>
      </c>
      <c r="D460" s="5">
        <v>0</v>
      </c>
      <c r="E460" s="5">
        <v>0</v>
      </c>
      <c r="F460" s="5">
        <v>0.5</v>
      </c>
      <c r="G460" s="5">
        <v>0.5</v>
      </c>
      <c r="H460" s="5">
        <v>0</v>
      </c>
      <c r="I460" s="5">
        <v>0</v>
      </c>
      <c r="J460" s="5">
        <v>0</v>
      </c>
      <c r="K460" s="5">
        <v>0</v>
      </c>
      <c r="L460" s="5">
        <v>0</v>
      </c>
      <c r="M460" s="5">
        <v>0</v>
      </c>
      <c r="O460" s="5">
        <v>0</v>
      </c>
      <c r="P460" s="5">
        <v>0</v>
      </c>
      <c r="Q460" s="5">
        <v>0</v>
      </c>
      <c r="R460" s="5">
        <v>0</v>
      </c>
      <c r="S460" s="5">
        <v>0.5</v>
      </c>
      <c r="T460" s="5">
        <v>0.25</v>
      </c>
      <c r="U460" s="5">
        <v>0</v>
      </c>
      <c r="V460" s="5">
        <v>0</v>
      </c>
      <c r="W460" s="5">
        <v>8.3333333333333301E-2</v>
      </c>
      <c r="X460" s="5">
        <v>8.3333333333333301E-2</v>
      </c>
      <c r="Y460" s="5">
        <v>0</v>
      </c>
      <c r="Z460" s="5">
        <v>0</v>
      </c>
      <c r="AA460" t="s">
        <v>2720</v>
      </c>
      <c r="AB460" t="s">
        <v>6</v>
      </c>
      <c r="AC460" t="s">
        <v>2721</v>
      </c>
      <c r="AD460" s="5">
        <v>-2.4266752697261502</v>
      </c>
      <c r="AE460" t="str">
        <f t="shared" si="7"/>
        <v>YES</v>
      </c>
    </row>
    <row r="461" spans="1:31" x14ac:dyDescent="0.25">
      <c r="A461" t="s">
        <v>5675</v>
      </c>
      <c r="B461" s="5">
        <v>0</v>
      </c>
      <c r="C461" s="5">
        <v>0</v>
      </c>
      <c r="D461" s="5">
        <v>1</v>
      </c>
      <c r="E461" s="5">
        <v>1</v>
      </c>
      <c r="F461" s="5">
        <v>0</v>
      </c>
      <c r="G461" s="5">
        <v>0</v>
      </c>
      <c r="H461" s="5">
        <v>0.75</v>
      </c>
      <c r="I461" s="5">
        <v>1</v>
      </c>
      <c r="J461" s="5">
        <v>0</v>
      </c>
      <c r="K461" s="5">
        <v>0</v>
      </c>
      <c r="L461" s="5">
        <v>0.5</v>
      </c>
      <c r="M461" s="5">
        <v>0.5</v>
      </c>
      <c r="O461" s="5">
        <v>0</v>
      </c>
      <c r="P461" s="5">
        <v>0</v>
      </c>
      <c r="Q461" s="5">
        <v>1</v>
      </c>
      <c r="R461" s="5">
        <v>0.75</v>
      </c>
      <c r="S461" s="5">
        <v>0</v>
      </c>
      <c r="T461" s="5">
        <v>0</v>
      </c>
      <c r="U461" s="5">
        <v>0.25</v>
      </c>
      <c r="V461" s="5">
        <v>0.5</v>
      </c>
      <c r="W461" s="5">
        <v>0</v>
      </c>
      <c r="X461" s="5">
        <v>0</v>
      </c>
      <c r="Y461" s="5">
        <v>0.5</v>
      </c>
      <c r="Z461" s="5">
        <v>0.5</v>
      </c>
      <c r="AA461" t="s">
        <v>1887</v>
      </c>
      <c r="AB461" t="s">
        <v>2721</v>
      </c>
      <c r="AC461" t="s">
        <v>2721</v>
      </c>
      <c r="AD461" s="5">
        <v>0.246418333315398</v>
      </c>
      <c r="AE461" t="str">
        <f t="shared" si="7"/>
        <v>YES</v>
      </c>
    </row>
    <row r="462" spans="1:31" x14ac:dyDescent="0.25">
      <c r="A462" t="s">
        <v>5676</v>
      </c>
      <c r="B462" s="5">
        <v>0.25</v>
      </c>
      <c r="C462" s="5">
        <v>0.25</v>
      </c>
      <c r="D462" s="5">
        <v>0</v>
      </c>
      <c r="E462" s="5">
        <v>0.25</v>
      </c>
      <c r="F462" s="5">
        <v>0.5</v>
      </c>
      <c r="G462" s="5">
        <v>0.25</v>
      </c>
      <c r="H462" s="5">
        <v>0</v>
      </c>
      <c r="I462" s="5">
        <v>0</v>
      </c>
      <c r="J462" s="5">
        <v>0</v>
      </c>
      <c r="K462" s="5">
        <v>0</v>
      </c>
      <c r="L462" s="5">
        <v>0</v>
      </c>
      <c r="M462" s="5">
        <v>0</v>
      </c>
      <c r="O462" s="5">
        <v>0</v>
      </c>
      <c r="P462" s="5">
        <v>0</v>
      </c>
      <c r="Q462" s="5">
        <v>0</v>
      </c>
      <c r="R462" s="5">
        <v>0</v>
      </c>
      <c r="S462" s="5">
        <v>0.5</v>
      </c>
      <c r="T462" s="5">
        <v>0</v>
      </c>
      <c r="U462" s="5">
        <v>0</v>
      </c>
      <c r="V462" s="5">
        <v>0</v>
      </c>
      <c r="W462" s="5">
        <v>8.3333333333333301E-2</v>
      </c>
      <c r="X462" s="5">
        <v>8.3333333333333301E-2</v>
      </c>
      <c r="Y462" s="5">
        <v>0</v>
      </c>
      <c r="Z462" s="5">
        <v>0</v>
      </c>
      <c r="AA462" t="s">
        <v>1887</v>
      </c>
      <c r="AB462" t="s">
        <v>6</v>
      </c>
      <c r="AC462" t="s">
        <v>6</v>
      </c>
      <c r="AD462" s="5">
        <v>-0.81825366622821805</v>
      </c>
      <c r="AE462" t="str">
        <f t="shared" si="7"/>
        <v>YES</v>
      </c>
    </row>
    <row r="463" spans="1:31" x14ac:dyDescent="0.25">
      <c r="A463" t="s">
        <v>5677</v>
      </c>
      <c r="B463" s="5">
        <v>0.5</v>
      </c>
      <c r="C463" s="5">
        <v>0.5</v>
      </c>
      <c r="D463" s="5">
        <v>0</v>
      </c>
      <c r="E463" s="5">
        <v>0</v>
      </c>
      <c r="F463" s="5">
        <v>0.25</v>
      </c>
      <c r="G463" s="5">
        <v>0.25</v>
      </c>
      <c r="H463" s="5">
        <v>0.25</v>
      </c>
      <c r="I463" s="5">
        <v>0</v>
      </c>
      <c r="J463" s="5">
        <v>0.5</v>
      </c>
      <c r="K463" s="5">
        <v>0.66666666666666696</v>
      </c>
      <c r="L463" s="5">
        <v>1</v>
      </c>
      <c r="M463" s="5">
        <v>1</v>
      </c>
      <c r="O463" s="5">
        <v>0.25</v>
      </c>
      <c r="P463" s="5">
        <v>0.25</v>
      </c>
      <c r="Q463" s="5">
        <v>0</v>
      </c>
      <c r="R463" s="5">
        <v>0</v>
      </c>
      <c r="S463" s="5">
        <v>0.25</v>
      </c>
      <c r="T463" s="5">
        <v>0.25</v>
      </c>
      <c r="U463" s="5">
        <v>0</v>
      </c>
      <c r="V463" s="5">
        <v>0.25</v>
      </c>
      <c r="W463" s="5">
        <v>0.16666666666666699</v>
      </c>
      <c r="X463" s="5">
        <v>0.16666666666666699</v>
      </c>
      <c r="Y463" s="5">
        <v>0.5</v>
      </c>
      <c r="Z463" s="5">
        <v>0.25</v>
      </c>
      <c r="AA463" t="s">
        <v>1887</v>
      </c>
      <c r="AB463" t="s">
        <v>6</v>
      </c>
      <c r="AC463" t="s">
        <v>6</v>
      </c>
      <c r="AD463" s="5">
        <v>3.5941352408980103E-2</v>
      </c>
      <c r="AE463" t="str">
        <f t="shared" si="7"/>
        <v>YES</v>
      </c>
    </row>
    <row r="464" spans="1:31" x14ac:dyDescent="0.25">
      <c r="A464" t="s">
        <v>5678</v>
      </c>
      <c r="B464" s="5">
        <v>1</v>
      </c>
      <c r="C464" s="5">
        <v>1</v>
      </c>
      <c r="D464" s="5">
        <v>0</v>
      </c>
      <c r="E464" s="5">
        <v>0.25</v>
      </c>
      <c r="F464" s="5">
        <v>1</v>
      </c>
      <c r="G464" s="5">
        <v>1</v>
      </c>
      <c r="H464" s="5">
        <v>0</v>
      </c>
      <c r="I464" s="5">
        <v>0</v>
      </c>
      <c r="J464" s="5">
        <v>0.58333333333333304</v>
      </c>
      <c r="K464" s="5">
        <v>0.5</v>
      </c>
      <c r="L464" s="5">
        <v>0.75</v>
      </c>
      <c r="M464" s="5">
        <v>0.75</v>
      </c>
      <c r="O464" s="5">
        <v>1</v>
      </c>
      <c r="P464" s="5">
        <v>0.75</v>
      </c>
      <c r="Q464" s="5">
        <v>0</v>
      </c>
      <c r="R464" s="5">
        <v>0</v>
      </c>
      <c r="S464" s="5">
        <v>1</v>
      </c>
      <c r="T464" s="5">
        <v>1</v>
      </c>
      <c r="U464" s="5">
        <v>0</v>
      </c>
      <c r="V464" s="5">
        <v>0</v>
      </c>
      <c r="W464" s="5">
        <v>0.41666666666666702</v>
      </c>
      <c r="X464" s="5">
        <v>0.33333333333333298</v>
      </c>
      <c r="Y464" s="5">
        <v>0</v>
      </c>
      <c r="Z464" s="5">
        <v>0</v>
      </c>
      <c r="AA464" t="s">
        <v>1887</v>
      </c>
      <c r="AB464" t="s">
        <v>6</v>
      </c>
      <c r="AC464" t="s">
        <v>6</v>
      </c>
      <c r="AD464" s="5">
        <v>-0.70093770689334001</v>
      </c>
      <c r="AE464" t="str">
        <f t="shared" si="7"/>
        <v>YES</v>
      </c>
    </row>
    <row r="465" spans="1:31" x14ac:dyDescent="0.25">
      <c r="A465" t="s">
        <v>5679</v>
      </c>
      <c r="B465" s="5">
        <v>0</v>
      </c>
      <c r="C465" s="5">
        <v>0</v>
      </c>
      <c r="D465" s="5">
        <v>0</v>
      </c>
      <c r="E465" s="5">
        <v>0</v>
      </c>
      <c r="F465" s="5">
        <v>0.5</v>
      </c>
      <c r="G465" s="5">
        <v>0.25</v>
      </c>
      <c r="H465" s="5">
        <v>0</v>
      </c>
      <c r="I465" s="5">
        <v>0</v>
      </c>
      <c r="J465" s="5">
        <v>0</v>
      </c>
      <c r="K465" s="5">
        <v>0</v>
      </c>
      <c r="L465" s="5">
        <v>0.25</v>
      </c>
      <c r="M465" s="5">
        <v>0</v>
      </c>
      <c r="O465" s="5">
        <v>0</v>
      </c>
      <c r="P465" s="5">
        <v>0</v>
      </c>
      <c r="Q465" s="5">
        <v>0</v>
      </c>
      <c r="R465" s="5">
        <v>0</v>
      </c>
      <c r="S465" s="5">
        <v>0.5</v>
      </c>
      <c r="T465" s="5">
        <v>0</v>
      </c>
      <c r="U465" s="5">
        <v>0</v>
      </c>
      <c r="V465" s="5">
        <v>0</v>
      </c>
      <c r="W465" s="5">
        <v>8.3333333333333301E-2</v>
      </c>
      <c r="X465" s="5">
        <v>0</v>
      </c>
      <c r="Y465" s="5">
        <v>0</v>
      </c>
      <c r="Z465" s="5">
        <v>0</v>
      </c>
      <c r="AA465" t="s">
        <v>1887</v>
      </c>
      <c r="AB465" t="s">
        <v>6</v>
      </c>
      <c r="AC465" t="s">
        <v>6</v>
      </c>
      <c r="AD465" s="5">
        <v>-1.5407807555365001</v>
      </c>
      <c r="AE465" t="str">
        <f t="shared" si="7"/>
        <v>YES</v>
      </c>
    </row>
    <row r="466" spans="1:31" x14ac:dyDescent="0.25">
      <c r="A466" t="s">
        <v>5680</v>
      </c>
      <c r="B466" s="5">
        <v>0</v>
      </c>
      <c r="C466" s="5">
        <v>0</v>
      </c>
      <c r="D466" s="5">
        <v>0.5</v>
      </c>
      <c r="E466" s="5">
        <v>0.5</v>
      </c>
      <c r="F466" s="5">
        <v>0</v>
      </c>
      <c r="G466" s="5">
        <v>0</v>
      </c>
      <c r="H466" s="5">
        <v>0.5</v>
      </c>
      <c r="I466" s="5">
        <v>0.5</v>
      </c>
      <c r="J466" s="5">
        <v>0.25</v>
      </c>
      <c r="K466" s="5">
        <v>0.16666666666666699</v>
      </c>
      <c r="L466" s="5">
        <v>1</v>
      </c>
      <c r="M466" s="5">
        <v>1</v>
      </c>
      <c r="O466" s="5">
        <v>0</v>
      </c>
      <c r="P466" s="5">
        <v>0</v>
      </c>
      <c r="Q466" s="5">
        <v>0.5</v>
      </c>
      <c r="R466" s="5">
        <v>0.5</v>
      </c>
      <c r="S466" s="5">
        <v>0</v>
      </c>
      <c r="T466" s="5">
        <v>0</v>
      </c>
      <c r="U466" s="5">
        <v>0.75</v>
      </c>
      <c r="V466" s="5">
        <v>0.25</v>
      </c>
      <c r="W466" s="5">
        <v>8.3333333333333301E-2</v>
      </c>
      <c r="X466" s="5">
        <v>8.3333333333333301E-2</v>
      </c>
      <c r="Y466" s="5">
        <v>1</v>
      </c>
      <c r="Z466" s="5">
        <v>0.25</v>
      </c>
      <c r="AA466" t="s">
        <v>1887</v>
      </c>
      <c r="AB466" t="s">
        <v>29</v>
      </c>
      <c r="AC466" t="s">
        <v>6182</v>
      </c>
      <c r="AD466" s="5">
        <v>-0.54760336607890803</v>
      </c>
      <c r="AE466" t="str">
        <f t="shared" si="7"/>
        <v>YES</v>
      </c>
    </row>
    <row r="467" spans="1:31" x14ac:dyDescent="0.25">
      <c r="A467" t="s">
        <v>5681</v>
      </c>
      <c r="B467" s="5">
        <v>0</v>
      </c>
      <c r="C467" s="5">
        <v>0</v>
      </c>
      <c r="D467" s="5">
        <v>0</v>
      </c>
      <c r="E467" s="5">
        <v>0</v>
      </c>
      <c r="F467" s="5">
        <v>0.5</v>
      </c>
      <c r="G467" s="5">
        <v>0.25</v>
      </c>
      <c r="H467" s="5">
        <v>0</v>
      </c>
      <c r="I467" s="5">
        <v>0</v>
      </c>
      <c r="J467" s="5">
        <v>0</v>
      </c>
      <c r="K467" s="5">
        <v>0.16666666666666699</v>
      </c>
      <c r="L467" s="5">
        <v>0.75</v>
      </c>
      <c r="M467" s="5">
        <v>1</v>
      </c>
      <c r="O467" s="5">
        <v>0</v>
      </c>
      <c r="P467" s="5">
        <v>0</v>
      </c>
      <c r="Q467" s="5">
        <v>0</v>
      </c>
      <c r="R467" s="5">
        <v>0</v>
      </c>
      <c r="S467" s="5">
        <v>0.25</v>
      </c>
      <c r="T467" s="5">
        <v>0</v>
      </c>
      <c r="U467" s="5">
        <v>0</v>
      </c>
      <c r="V467" s="5">
        <v>0</v>
      </c>
      <c r="W467" s="5">
        <v>8.3333333333333301E-2</v>
      </c>
      <c r="X467" s="5">
        <v>8.3333333333333301E-2</v>
      </c>
      <c r="Y467" s="5">
        <v>0.25</v>
      </c>
      <c r="Z467" s="5">
        <v>0</v>
      </c>
      <c r="AA467" t="s">
        <v>1887</v>
      </c>
      <c r="AB467" t="s">
        <v>2721</v>
      </c>
      <c r="AC467" t="s">
        <v>2721</v>
      </c>
      <c r="AD467" s="5">
        <v>-4.9715854206625401E-2</v>
      </c>
      <c r="AE467" t="str">
        <f t="shared" si="7"/>
        <v>YES</v>
      </c>
    </row>
    <row r="468" spans="1:31" x14ac:dyDescent="0.25">
      <c r="A468" t="s">
        <v>5682</v>
      </c>
      <c r="B468" s="5">
        <v>0.25</v>
      </c>
      <c r="C468" s="5">
        <v>0.5</v>
      </c>
      <c r="D468" s="5">
        <v>0.25</v>
      </c>
      <c r="E468" s="5">
        <v>0.25</v>
      </c>
      <c r="F468" s="5">
        <v>0.5</v>
      </c>
      <c r="G468" s="5">
        <v>0.5</v>
      </c>
      <c r="H468" s="5">
        <v>0</v>
      </c>
      <c r="I468" s="5">
        <v>0.25</v>
      </c>
      <c r="J468" s="5">
        <v>0</v>
      </c>
      <c r="K468" s="5">
        <v>0</v>
      </c>
      <c r="L468" s="5">
        <v>0.5</v>
      </c>
      <c r="M468" s="5">
        <v>0.5</v>
      </c>
      <c r="O468" s="5">
        <v>0</v>
      </c>
      <c r="P468" s="5">
        <v>0</v>
      </c>
      <c r="Q468" s="5">
        <v>0</v>
      </c>
      <c r="R468" s="5">
        <v>0.5</v>
      </c>
      <c r="S468" s="5">
        <v>0.5</v>
      </c>
      <c r="T468" s="5">
        <v>0.5</v>
      </c>
      <c r="U468" s="5">
        <v>0.25</v>
      </c>
      <c r="V468" s="5">
        <v>0.5</v>
      </c>
      <c r="W468" s="5">
        <v>0.25</v>
      </c>
      <c r="X468" s="5">
        <v>0.16666666666666699</v>
      </c>
      <c r="Y468" s="5">
        <v>0.25</v>
      </c>
      <c r="Z468" s="5">
        <v>0.25</v>
      </c>
      <c r="AA468" t="s">
        <v>1887</v>
      </c>
      <c r="AB468" t="s">
        <v>6</v>
      </c>
      <c r="AC468" t="s">
        <v>6</v>
      </c>
      <c r="AD468" s="5">
        <v>-0.12921842794448599</v>
      </c>
      <c r="AE468" t="str">
        <f t="shared" si="7"/>
        <v>YES</v>
      </c>
    </row>
    <row r="469" spans="1:31" x14ac:dyDescent="0.25">
      <c r="A469" t="s">
        <v>5683</v>
      </c>
      <c r="B469" s="5">
        <v>0.5</v>
      </c>
      <c r="C469" s="5">
        <v>0.25</v>
      </c>
      <c r="D469" s="5">
        <v>0</v>
      </c>
      <c r="E469" s="5">
        <v>0</v>
      </c>
      <c r="F469" s="5">
        <v>0.5</v>
      </c>
      <c r="G469" s="5">
        <v>0.25</v>
      </c>
      <c r="H469" s="5">
        <v>0</v>
      </c>
      <c r="I469" s="5">
        <v>0</v>
      </c>
      <c r="J469" s="5">
        <v>0</v>
      </c>
      <c r="K469" s="5">
        <v>0</v>
      </c>
      <c r="L469" s="5">
        <v>0.75</v>
      </c>
      <c r="M469" s="5">
        <v>0.75</v>
      </c>
      <c r="O469" s="5">
        <v>0</v>
      </c>
      <c r="P469" s="5">
        <v>0.25</v>
      </c>
      <c r="Q469" s="5">
        <v>0</v>
      </c>
      <c r="R469" s="5">
        <v>0</v>
      </c>
      <c r="S469" s="5">
        <v>0</v>
      </c>
      <c r="T469" s="5">
        <v>0</v>
      </c>
      <c r="U469" s="5">
        <v>0</v>
      </c>
      <c r="V469" s="5">
        <v>0</v>
      </c>
      <c r="W469" s="5">
        <v>8.3333333333333301E-2</v>
      </c>
      <c r="X469" s="5">
        <v>8.3333333333333301E-2</v>
      </c>
      <c r="Y469" s="5">
        <v>0</v>
      </c>
      <c r="Z469" s="5">
        <v>0</v>
      </c>
      <c r="AA469" t="s">
        <v>2720</v>
      </c>
      <c r="AB469" t="s">
        <v>6</v>
      </c>
      <c r="AC469" t="s">
        <v>2721</v>
      </c>
      <c r="AD469" s="5">
        <v>-2.4686666646353301</v>
      </c>
      <c r="AE469" t="str">
        <f t="shared" si="7"/>
        <v>YES</v>
      </c>
    </row>
    <row r="470" spans="1:31" x14ac:dyDescent="0.25">
      <c r="A470" t="s">
        <v>5684</v>
      </c>
      <c r="B470" s="5">
        <v>0</v>
      </c>
      <c r="C470" s="5">
        <v>0</v>
      </c>
      <c r="D470" s="5">
        <v>0</v>
      </c>
      <c r="E470" s="5">
        <v>0</v>
      </c>
      <c r="F470" s="5">
        <v>0</v>
      </c>
      <c r="G470" s="5">
        <v>0</v>
      </c>
      <c r="H470" s="5">
        <v>0.5</v>
      </c>
      <c r="I470" s="5">
        <v>0</v>
      </c>
      <c r="J470" s="5">
        <v>0</v>
      </c>
      <c r="K470" s="5">
        <v>0</v>
      </c>
      <c r="L470" s="5">
        <v>0.5</v>
      </c>
      <c r="M470" s="5">
        <v>0.5</v>
      </c>
      <c r="O470" s="5">
        <v>0</v>
      </c>
      <c r="P470" s="5">
        <v>0</v>
      </c>
      <c r="Q470" s="5">
        <v>0.25</v>
      </c>
      <c r="R470" s="5">
        <v>0</v>
      </c>
      <c r="S470" s="5">
        <v>0</v>
      </c>
      <c r="T470" s="5">
        <v>0</v>
      </c>
      <c r="U470" s="5">
        <v>0</v>
      </c>
      <c r="V470" s="5">
        <v>0</v>
      </c>
      <c r="W470" s="5">
        <v>0</v>
      </c>
      <c r="X470" s="5">
        <v>0</v>
      </c>
      <c r="Y470" s="5">
        <v>0.5</v>
      </c>
      <c r="Z470" s="5">
        <v>0.5</v>
      </c>
      <c r="AA470" t="s">
        <v>1887</v>
      </c>
      <c r="AB470" t="s">
        <v>6</v>
      </c>
      <c r="AC470" t="s">
        <v>6</v>
      </c>
      <c r="AD470" s="5">
        <v>1.16735653293612</v>
      </c>
      <c r="AE470" t="str">
        <f t="shared" si="7"/>
        <v>YES</v>
      </c>
    </row>
    <row r="471" spans="1:31" x14ac:dyDescent="0.25">
      <c r="A471" t="s">
        <v>5685</v>
      </c>
      <c r="B471" s="5">
        <v>0.75</v>
      </c>
      <c r="C471" s="5">
        <v>0.75</v>
      </c>
      <c r="D471" s="5">
        <v>0</v>
      </c>
      <c r="E471" s="5">
        <v>0</v>
      </c>
      <c r="F471" s="5">
        <v>1</v>
      </c>
      <c r="G471" s="5">
        <v>1</v>
      </c>
      <c r="H471" s="5">
        <v>0</v>
      </c>
      <c r="I471" s="5">
        <v>0</v>
      </c>
      <c r="J471" s="5">
        <v>0.16666666666666699</v>
      </c>
      <c r="K471" s="5">
        <v>0.16666666666666699</v>
      </c>
      <c r="L471" s="5">
        <v>0</v>
      </c>
      <c r="M471" s="5">
        <v>0</v>
      </c>
      <c r="O471" s="5">
        <v>0.5</v>
      </c>
      <c r="P471" s="5">
        <v>0.25</v>
      </c>
      <c r="Q471" s="5">
        <v>0</v>
      </c>
      <c r="R471" s="5">
        <v>0</v>
      </c>
      <c r="S471" s="5">
        <v>0.75</v>
      </c>
      <c r="T471" s="5">
        <v>0.5</v>
      </c>
      <c r="U471" s="5">
        <v>0</v>
      </c>
      <c r="V471" s="5">
        <v>0</v>
      </c>
      <c r="W471" s="5">
        <v>8.3333333333333301E-2</v>
      </c>
      <c r="X471" s="5">
        <v>8.3333333333333301E-2</v>
      </c>
      <c r="Y471" s="5">
        <v>0</v>
      </c>
      <c r="Z471" s="5">
        <v>0</v>
      </c>
      <c r="AA471" t="s">
        <v>1887</v>
      </c>
      <c r="AB471" t="s">
        <v>6</v>
      </c>
      <c r="AC471" t="s">
        <v>6</v>
      </c>
      <c r="AD471" s="5">
        <v>-0.48122837317759698</v>
      </c>
      <c r="AE471" t="str">
        <f t="shared" si="7"/>
        <v>YES</v>
      </c>
    </row>
    <row r="472" spans="1:31" x14ac:dyDescent="0.25">
      <c r="A472" t="s">
        <v>5686</v>
      </c>
      <c r="B472" s="5">
        <v>0.75</v>
      </c>
      <c r="C472" s="5">
        <v>1</v>
      </c>
      <c r="D472" s="5">
        <v>1</v>
      </c>
      <c r="E472" s="5">
        <v>1</v>
      </c>
      <c r="F472" s="5">
        <v>1</v>
      </c>
      <c r="G472" s="5">
        <v>0.5</v>
      </c>
      <c r="H472" s="5">
        <v>1</v>
      </c>
      <c r="I472" s="5">
        <v>0.75</v>
      </c>
      <c r="J472" s="5">
        <v>0.83333333333333304</v>
      </c>
      <c r="K472" s="5">
        <v>0.91666666666666696</v>
      </c>
      <c r="L472" s="5">
        <v>0.75</v>
      </c>
      <c r="M472" s="5">
        <v>0.25</v>
      </c>
      <c r="O472" s="5">
        <v>0.75</v>
      </c>
      <c r="P472" s="5">
        <v>0.75</v>
      </c>
      <c r="Q472" s="5">
        <v>0.75</v>
      </c>
      <c r="R472" s="5">
        <v>1</v>
      </c>
      <c r="S472" s="5">
        <v>1</v>
      </c>
      <c r="T472" s="5">
        <v>0.75</v>
      </c>
      <c r="U472" s="5">
        <v>0.75</v>
      </c>
      <c r="V472" s="5">
        <v>0.5</v>
      </c>
      <c r="W472" s="5">
        <v>0.66666666666666696</v>
      </c>
      <c r="X472" s="5">
        <v>0.25</v>
      </c>
      <c r="Y472" s="5">
        <v>0.5</v>
      </c>
      <c r="Z472" s="5">
        <v>0.75</v>
      </c>
      <c r="AA472" t="s">
        <v>1887</v>
      </c>
      <c r="AB472" t="s">
        <v>6</v>
      </c>
      <c r="AC472" t="s">
        <v>6</v>
      </c>
      <c r="AD472" s="5">
        <v>-0.26965140087756601</v>
      </c>
      <c r="AE472" t="str">
        <f t="shared" si="7"/>
        <v>YES</v>
      </c>
    </row>
    <row r="473" spans="1:31" x14ac:dyDescent="0.25">
      <c r="A473" t="s">
        <v>5687</v>
      </c>
      <c r="B473" s="5">
        <v>0.5</v>
      </c>
      <c r="C473" s="5">
        <v>0.25</v>
      </c>
      <c r="D473" s="5">
        <v>0</v>
      </c>
      <c r="E473" s="5">
        <v>0</v>
      </c>
      <c r="F473" s="5">
        <v>0.75</v>
      </c>
      <c r="G473" s="5">
        <v>0.75</v>
      </c>
      <c r="H473" s="5">
        <v>0</v>
      </c>
      <c r="I473" s="5">
        <v>0</v>
      </c>
      <c r="J473" s="5">
        <v>0</v>
      </c>
      <c r="K473" s="5">
        <v>8.3333333333333301E-2</v>
      </c>
      <c r="L473" s="5">
        <v>0</v>
      </c>
      <c r="M473" s="5">
        <v>0</v>
      </c>
      <c r="O473" s="5">
        <v>0.25</v>
      </c>
      <c r="P473" s="5">
        <v>0.25</v>
      </c>
      <c r="Q473" s="5">
        <v>0</v>
      </c>
      <c r="R473" s="5">
        <v>0</v>
      </c>
      <c r="S473" s="5">
        <v>0.5</v>
      </c>
      <c r="T473" s="5">
        <v>0.25</v>
      </c>
      <c r="U473" s="5">
        <v>0</v>
      </c>
      <c r="V473" s="5">
        <v>0</v>
      </c>
      <c r="W473" s="5">
        <v>0.16666666666666699</v>
      </c>
      <c r="X473" s="5">
        <v>8.3333333333333301E-2</v>
      </c>
      <c r="Y473" s="5">
        <v>0</v>
      </c>
      <c r="Z473" s="5">
        <v>0</v>
      </c>
      <c r="AA473" t="s">
        <v>2720</v>
      </c>
      <c r="AB473" t="s">
        <v>6</v>
      </c>
      <c r="AC473" t="s">
        <v>2721</v>
      </c>
      <c r="AD473" s="5">
        <v>-2.4538683279451599</v>
      </c>
      <c r="AE473" t="str">
        <f t="shared" si="7"/>
        <v>YES</v>
      </c>
    </row>
    <row r="474" spans="1:31" x14ac:dyDescent="0.25">
      <c r="A474" t="s">
        <v>5688</v>
      </c>
      <c r="B474" s="5">
        <v>0</v>
      </c>
      <c r="C474" s="5">
        <v>0</v>
      </c>
      <c r="D474" s="5">
        <v>0</v>
      </c>
      <c r="E474" s="5">
        <v>0</v>
      </c>
      <c r="F474" s="5">
        <v>0.5</v>
      </c>
      <c r="G474" s="5">
        <v>0</v>
      </c>
      <c r="H474" s="5">
        <v>0</v>
      </c>
      <c r="I474" s="5">
        <v>0</v>
      </c>
      <c r="J474" s="5">
        <v>0</v>
      </c>
      <c r="K474" s="5">
        <v>0</v>
      </c>
      <c r="L474" s="5">
        <v>0.5</v>
      </c>
      <c r="M474" s="5">
        <v>0.25</v>
      </c>
      <c r="O474" s="5">
        <v>0</v>
      </c>
      <c r="P474" s="5">
        <v>0</v>
      </c>
      <c r="Q474" s="5">
        <v>0</v>
      </c>
      <c r="R474" s="5">
        <v>0</v>
      </c>
      <c r="S474" s="5">
        <v>0</v>
      </c>
      <c r="T474" s="5">
        <v>0</v>
      </c>
      <c r="U474" s="5">
        <v>0</v>
      </c>
      <c r="V474" s="5">
        <v>0</v>
      </c>
      <c r="W474" s="5">
        <v>0</v>
      </c>
      <c r="X474" s="5">
        <v>8.3333333333333301E-2</v>
      </c>
      <c r="Y474" s="5">
        <v>0</v>
      </c>
      <c r="Z474" s="5">
        <v>0</v>
      </c>
      <c r="AA474" t="s">
        <v>1887</v>
      </c>
      <c r="AB474" t="s">
        <v>6</v>
      </c>
      <c r="AC474" t="s">
        <v>6</v>
      </c>
      <c r="AD474" s="5">
        <v>0.10786630012439501</v>
      </c>
      <c r="AE474" t="str">
        <f t="shared" si="7"/>
        <v>YES</v>
      </c>
    </row>
    <row r="475" spans="1:31" x14ac:dyDescent="0.25">
      <c r="A475" t="s">
        <v>5689</v>
      </c>
      <c r="B475" s="5">
        <v>0.75</v>
      </c>
      <c r="C475" s="5">
        <v>0.25</v>
      </c>
      <c r="D475" s="5">
        <v>0.5</v>
      </c>
      <c r="E475" s="5">
        <v>0.75</v>
      </c>
      <c r="F475" s="5">
        <v>0.75</v>
      </c>
      <c r="G475" s="5">
        <v>1</v>
      </c>
      <c r="H475" s="5">
        <v>0.25</v>
      </c>
      <c r="I475" s="5">
        <v>0.5</v>
      </c>
      <c r="J475" s="5">
        <v>0</v>
      </c>
      <c r="K475" s="5">
        <v>0</v>
      </c>
      <c r="L475" s="5">
        <v>0.25</v>
      </c>
      <c r="M475" s="5">
        <v>0.5</v>
      </c>
      <c r="O475" s="5">
        <v>0.25</v>
      </c>
      <c r="P475" s="5">
        <v>0.25</v>
      </c>
      <c r="Q475" s="5">
        <v>0.5</v>
      </c>
      <c r="R475" s="5">
        <v>0.5</v>
      </c>
      <c r="S475" s="5">
        <v>1</v>
      </c>
      <c r="T475" s="5">
        <v>0.25</v>
      </c>
      <c r="U475" s="5">
        <v>0.25</v>
      </c>
      <c r="V475" s="5">
        <v>0.5</v>
      </c>
      <c r="W475" s="5">
        <v>0.33333333333333298</v>
      </c>
      <c r="X475" s="5">
        <v>0.16666666666666699</v>
      </c>
      <c r="Y475" s="5">
        <v>0.5</v>
      </c>
      <c r="Z475" s="5">
        <v>0.5</v>
      </c>
      <c r="AA475" t="s">
        <v>1887</v>
      </c>
      <c r="AB475" t="s">
        <v>6</v>
      </c>
      <c r="AC475" t="s">
        <v>6</v>
      </c>
      <c r="AD475" s="5">
        <v>0.28839550368899802</v>
      </c>
      <c r="AE475" t="str">
        <f t="shared" si="7"/>
        <v>YES</v>
      </c>
    </row>
    <row r="476" spans="1:31" x14ac:dyDescent="0.25">
      <c r="A476" t="s">
        <v>5690</v>
      </c>
      <c r="B476" s="5">
        <v>0.25</v>
      </c>
      <c r="C476" s="5">
        <v>0</v>
      </c>
      <c r="D476" s="5">
        <v>1</v>
      </c>
      <c r="E476" s="5">
        <v>1</v>
      </c>
      <c r="F476" s="5">
        <v>0.5</v>
      </c>
      <c r="G476" s="5">
        <v>0</v>
      </c>
      <c r="H476" s="5">
        <v>0.75</v>
      </c>
      <c r="I476" s="5">
        <v>1</v>
      </c>
      <c r="J476" s="5">
        <v>0</v>
      </c>
      <c r="K476" s="5">
        <v>0</v>
      </c>
      <c r="L476" s="5">
        <v>0.75</v>
      </c>
      <c r="M476" s="5">
        <v>0.5</v>
      </c>
      <c r="O476" s="5">
        <v>0</v>
      </c>
      <c r="P476" s="5">
        <v>0</v>
      </c>
      <c r="Q476" s="5">
        <v>1</v>
      </c>
      <c r="R476" s="5">
        <v>1</v>
      </c>
      <c r="S476" s="5">
        <v>0.25</v>
      </c>
      <c r="T476" s="5">
        <v>0</v>
      </c>
      <c r="U476" s="5">
        <v>1</v>
      </c>
      <c r="V476" s="5">
        <v>1</v>
      </c>
      <c r="W476" s="5">
        <v>0.25</v>
      </c>
      <c r="X476" s="5">
        <v>0.16666666666666699</v>
      </c>
      <c r="Y476" s="5">
        <v>1</v>
      </c>
      <c r="Z476" s="5">
        <v>1</v>
      </c>
      <c r="AA476" t="s">
        <v>1887</v>
      </c>
      <c r="AB476" t="s">
        <v>29</v>
      </c>
      <c r="AC476" t="s">
        <v>6182</v>
      </c>
      <c r="AD476" s="5">
        <v>-0.350124802929141</v>
      </c>
      <c r="AE476" t="str">
        <f t="shared" si="7"/>
        <v>YES</v>
      </c>
    </row>
    <row r="477" spans="1:31" x14ac:dyDescent="0.25">
      <c r="A477" t="s">
        <v>5691</v>
      </c>
      <c r="B477" s="5">
        <v>0</v>
      </c>
      <c r="C477" s="5">
        <v>0.25</v>
      </c>
      <c r="D477" s="5">
        <v>0.75</v>
      </c>
      <c r="E477" s="5">
        <v>0.5</v>
      </c>
      <c r="F477" s="5">
        <v>0.25</v>
      </c>
      <c r="G477" s="5">
        <v>0.25</v>
      </c>
      <c r="H477" s="5">
        <v>0.75</v>
      </c>
      <c r="I477" s="5">
        <v>0.5</v>
      </c>
      <c r="J477" s="5">
        <v>0.33333333333333298</v>
      </c>
      <c r="K477" s="5">
        <v>0.25</v>
      </c>
      <c r="L477" s="5">
        <v>1</v>
      </c>
      <c r="M477" s="5">
        <v>1</v>
      </c>
      <c r="O477" s="5">
        <v>0</v>
      </c>
      <c r="P477" s="5">
        <v>0.25</v>
      </c>
      <c r="Q477" s="5">
        <v>0.75</v>
      </c>
      <c r="R477" s="5">
        <v>0.75</v>
      </c>
      <c r="S477" s="5">
        <v>0.75</v>
      </c>
      <c r="T477" s="5">
        <v>0</v>
      </c>
      <c r="U477" s="5">
        <v>1</v>
      </c>
      <c r="V477" s="5">
        <v>1</v>
      </c>
      <c r="W477" s="5">
        <v>0.16666666666666699</v>
      </c>
      <c r="X477" s="5">
        <v>8.3333333333333301E-2</v>
      </c>
      <c r="Y477" s="5">
        <v>1</v>
      </c>
      <c r="Z477" s="5">
        <v>0.75</v>
      </c>
      <c r="AA477" t="s">
        <v>1887</v>
      </c>
      <c r="AB477" t="s">
        <v>29</v>
      </c>
      <c r="AC477" t="s">
        <v>6182</v>
      </c>
      <c r="AD477" s="5">
        <v>-0.41669541663984899</v>
      </c>
      <c r="AE477" t="str">
        <f t="shared" si="7"/>
        <v>YES</v>
      </c>
    </row>
    <row r="478" spans="1:31" x14ac:dyDescent="0.25">
      <c r="A478" t="s">
        <v>5692</v>
      </c>
      <c r="B478" s="5">
        <v>0.25</v>
      </c>
      <c r="C478" s="5">
        <v>0.5</v>
      </c>
      <c r="D478" s="5">
        <v>0.75</v>
      </c>
      <c r="E478" s="5">
        <v>0.75</v>
      </c>
      <c r="F478" s="5">
        <v>0.5</v>
      </c>
      <c r="G478" s="5">
        <v>0</v>
      </c>
      <c r="H478" s="5">
        <v>0.75</v>
      </c>
      <c r="I478" s="5">
        <v>0.5</v>
      </c>
      <c r="J478" s="5">
        <v>0.33333333333333298</v>
      </c>
      <c r="K478" s="5">
        <v>0.16666666666666699</v>
      </c>
      <c r="L478" s="5">
        <v>0.5</v>
      </c>
      <c r="M478" s="5">
        <v>0.5</v>
      </c>
      <c r="O478" s="5">
        <v>0.25</v>
      </c>
      <c r="P478" s="5">
        <v>0</v>
      </c>
      <c r="Q478" s="5">
        <v>1</v>
      </c>
      <c r="R478" s="5">
        <v>0.75</v>
      </c>
      <c r="S478" s="5">
        <v>0.75</v>
      </c>
      <c r="T478" s="5">
        <v>0.5</v>
      </c>
      <c r="U478" s="5">
        <v>0.75</v>
      </c>
      <c r="V478" s="5">
        <v>0.5</v>
      </c>
      <c r="W478" s="5">
        <v>0.75</v>
      </c>
      <c r="X478" s="5">
        <v>0.66666666666666696</v>
      </c>
      <c r="Y478" s="5">
        <v>0.5</v>
      </c>
      <c r="Z478" s="5">
        <v>0</v>
      </c>
      <c r="AA478" t="s">
        <v>1887</v>
      </c>
      <c r="AB478" t="s">
        <v>29</v>
      </c>
      <c r="AC478" t="s">
        <v>6182</v>
      </c>
      <c r="AD478" s="5">
        <v>-0.16678819111302701</v>
      </c>
      <c r="AE478" t="str">
        <f t="shared" si="7"/>
        <v>YES</v>
      </c>
    </row>
    <row r="479" spans="1:31" x14ac:dyDescent="0.25">
      <c r="A479" t="s">
        <v>5693</v>
      </c>
      <c r="B479" s="5">
        <v>0.5</v>
      </c>
      <c r="C479" s="5">
        <v>0.5</v>
      </c>
      <c r="D479" s="5">
        <v>0</v>
      </c>
      <c r="E479" s="5">
        <v>0</v>
      </c>
      <c r="F479" s="5">
        <v>0.5</v>
      </c>
      <c r="G479" s="5">
        <v>0.5</v>
      </c>
      <c r="H479" s="5">
        <v>0</v>
      </c>
      <c r="I479" s="5">
        <v>0</v>
      </c>
      <c r="J479" s="5">
        <v>0</v>
      </c>
      <c r="K479" s="5">
        <v>0</v>
      </c>
      <c r="L479" s="5">
        <v>0</v>
      </c>
      <c r="M479" s="5">
        <v>0</v>
      </c>
      <c r="O479" s="5">
        <v>0.25</v>
      </c>
      <c r="P479" s="5">
        <v>0.25</v>
      </c>
      <c r="Q479" s="5">
        <v>0</v>
      </c>
      <c r="R479" s="5">
        <v>0</v>
      </c>
      <c r="S479" s="5">
        <v>0.5</v>
      </c>
      <c r="T479" s="5">
        <v>0.5</v>
      </c>
      <c r="U479" s="5">
        <v>0</v>
      </c>
      <c r="V479" s="5">
        <v>0</v>
      </c>
      <c r="W479" s="5">
        <v>8.3333333333333301E-2</v>
      </c>
      <c r="X479" s="5">
        <v>8.3333333333333301E-2</v>
      </c>
      <c r="Y479" s="5">
        <v>0</v>
      </c>
      <c r="Z479" s="5">
        <v>0</v>
      </c>
      <c r="AA479" t="s">
        <v>1887</v>
      </c>
      <c r="AB479" t="s">
        <v>6</v>
      </c>
      <c r="AC479" t="s">
        <v>6</v>
      </c>
      <c r="AD479" s="5">
        <v>-0.41856118516324697</v>
      </c>
      <c r="AE479" t="str">
        <f t="shared" si="7"/>
        <v>YES</v>
      </c>
    </row>
    <row r="480" spans="1:31" x14ac:dyDescent="0.25">
      <c r="A480" t="s">
        <v>5694</v>
      </c>
      <c r="B480" s="5">
        <v>0.75</v>
      </c>
      <c r="C480" s="5">
        <v>0.75</v>
      </c>
      <c r="D480" s="5">
        <v>0.75</v>
      </c>
      <c r="E480" s="5">
        <v>0.25</v>
      </c>
      <c r="F480" s="5">
        <v>0.5</v>
      </c>
      <c r="G480" s="5">
        <v>0.75</v>
      </c>
      <c r="H480" s="5">
        <v>0.25</v>
      </c>
      <c r="I480" s="5">
        <v>0.25</v>
      </c>
      <c r="J480" s="5">
        <v>0</v>
      </c>
      <c r="K480" s="5">
        <v>8.3333333333333301E-2</v>
      </c>
      <c r="L480" s="5">
        <v>0.25</v>
      </c>
      <c r="M480" s="5">
        <v>0.25</v>
      </c>
      <c r="O480" s="5">
        <v>0.5</v>
      </c>
      <c r="P480" s="5">
        <v>0.75</v>
      </c>
      <c r="Q480" s="5">
        <v>0.25</v>
      </c>
      <c r="R480" s="5">
        <v>0.25</v>
      </c>
      <c r="S480" s="5">
        <v>0.75</v>
      </c>
      <c r="T480" s="5">
        <v>0.5</v>
      </c>
      <c r="U480" s="5">
        <v>0.25</v>
      </c>
      <c r="V480" s="5">
        <v>0.25</v>
      </c>
      <c r="W480" s="5">
        <v>0</v>
      </c>
      <c r="X480" s="5">
        <v>0</v>
      </c>
      <c r="Y480" s="5">
        <v>0</v>
      </c>
      <c r="Z480" s="5">
        <v>0.25</v>
      </c>
      <c r="AA480" t="s">
        <v>1887</v>
      </c>
      <c r="AB480" t="s">
        <v>6</v>
      </c>
      <c r="AC480" t="s">
        <v>6</v>
      </c>
      <c r="AD480" s="5">
        <v>2.5673614401450502</v>
      </c>
      <c r="AE480" t="str">
        <f t="shared" si="7"/>
        <v>YES</v>
      </c>
    </row>
    <row r="481" spans="1:31" x14ac:dyDescent="0.25">
      <c r="A481" t="s">
        <v>5695</v>
      </c>
      <c r="B481" s="5">
        <v>0.5</v>
      </c>
      <c r="C481" s="5">
        <v>0.25</v>
      </c>
      <c r="D481" s="5">
        <v>0</v>
      </c>
      <c r="E481" s="5">
        <v>0</v>
      </c>
      <c r="F481" s="5">
        <v>0.5</v>
      </c>
      <c r="G481" s="5">
        <v>0.75</v>
      </c>
      <c r="H481" s="5">
        <v>0</v>
      </c>
      <c r="I481" s="5">
        <v>0</v>
      </c>
      <c r="J481" s="5">
        <v>0.16666666666666699</v>
      </c>
      <c r="K481" s="5">
        <v>0.25</v>
      </c>
      <c r="L481" s="5">
        <v>0.75</v>
      </c>
      <c r="M481" s="5">
        <v>1</v>
      </c>
      <c r="O481" s="5">
        <v>0.5</v>
      </c>
      <c r="P481" s="5">
        <v>0.25</v>
      </c>
      <c r="Q481" s="5">
        <v>0</v>
      </c>
      <c r="R481" s="5">
        <v>0</v>
      </c>
      <c r="S481" s="5">
        <v>0.75</v>
      </c>
      <c r="T481" s="5">
        <v>0.5</v>
      </c>
      <c r="U481" s="5">
        <v>0</v>
      </c>
      <c r="V481" s="5">
        <v>0</v>
      </c>
      <c r="W481" s="5">
        <v>0.16666666666666699</v>
      </c>
      <c r="X481" s="5">
        <v>8.3333333333333301E-2</v>
      </c>
      <c r="Y481" s="5">
        <v>0</v>
      </c>
      <c r="Z481" s="5">
        <v>0</v>
      </c>
      <c r="AA481" t="s">
        <v>2720</v>
      </c>
      <c r="AB481" t="s">
        <v>6</v>
      </c>
      <c r="AC481" t="s">
        <v>2721</v>
      </c>
      <c r="AD481" s="5">
        <v>-2.4498184286367901</v>
      </c>
      <c r="AE481" t="str">
        <f t="shared" si="7"/>
        <v>YES</v>
      </c>
    </row>
    <row r="482" spans="1:31" x14ac:dyDescent="0.25">
      <c r="A482" t="s">
        <v>5696</v>
      </c>
      <c r="B482" s="5">
        <v>0.25</v>
      </c>
      <c r="C482" s="5">
        <v>0.25</v>
      </c>
      <c r="D482" s="5">
        <v>0.5</v>
      </c>
      <c r="E482" s="5">
        <v>0.25</v>
      </c>
      <c r="F482" s="5">
        <v>0.25</v>
      </c>
      <c r="G482" s="5">
        <v>0.25</v>
      </c>
      <c r="H482" s="5">
        <v>0.5</v>
      </c>
      <c r="I482" s="5">
        <v>0</v>
      </c>
      <c r="J482" s="5">
        <v>0</v>
      </c>
      <c r="K482" s="5">
        <v>0</v>
      </c>
      <c r="L482" s="5">
        <v>0</v>
      </c>
      <c r="M482" s="5">
        <v>0</v>
      </c>
      <c r="O482" s="5">
        <v>0</v>
      </c>
      <c r="P482" s="5">
        <v>0</v>
      </c>
      <c r="Q482" s="5">
        <v>0</v>
      </c>
      <c r="R482" s="5">
        <v>0.25</v>
      </c>
      <c r="S482" s="5">
        <v>0.25</v>
      </c>
      <c r="T482" s="5">
        <v>0</v>
      </c>
      <c r="U482" s="5">
        <v>0.5</v>
      </c>
      <c r="V482" s="5">
        <v>0.5</v>
      </c>
      <c r="W482" s="5">
        <v>0</v>
      </c>
      <c r="X482" s="5">
        <v>0</v>
      </c>
      <c r="Y482" s="5">
        <v>0.5</v>
      </c>
      <c r="Z482" s="5">
        <v>0</v>
      </c>
      <c r="AA482" t="s">
        <v>1887</v>
      </c>
      <c r="AB482" t="s">
        <v>6</v>
      </c>
      <c r="AC482" t="s">
        <v>6</v>
      </c>
      <c r="AD482" s="5">
        <v>0.51000260397377695</v>
      </c>
      <c r="AE482" t="str">
        <f t="shared" si="7"/>
        <v>YES</v>
      </c>
    </row>
    <row r="483" spans="1:31" x14ac:dyDescent="0.25">
      <c r="A483" t="s">
        <v>5697</v>
      </c>
      <c r="B483" s="5">
        <v>0</v>
      </c>
      <c r="C483" s="5">
        <v>0</v>
      </c>
      <c r="D483" s="5">
        <v>0.5</v>
      </c>
      <c r="E483" s="5">
        <v>0.5</v>
      </c>
      <c r="F483" s="5">
        <v>0</v>
      </c>
      <c r="G483" s="5">
        <v>0</v>
      </c>
      <c r="H483" s="5">
        <v>0.75</v>
      </c>
      <c r="I483" s="5">
        <v>0.5</v>
      </c>
      <c r="J483" s="5">
        <v>0</v>
      </c>
      <c r="K483" s="5">
        <v>8.3333333333333301E-2</v>
      </c>
      <c r="L483" s="5">
        <v>0.25</v>
      </c>
      <c r="M483" s="5">
        <v>0.5</v>
      </c>
      <c r="O483" s="5">
        <v>0</v>
      </c>
      <c r="P483" s="5">
        <v>0.25</v>
      </c>
      <c r="Q483" s="5">
        <v>0.25</v>
      </c>
      <c r="R483" s="5">
        <v>0.25</v>
      </c>
      <c r="S483" s="5">
        <v>0.25</v>
      </c>
      <c r="T483" s="5">
        <v>0</v>
      </c>
      <c r="U483" s="5">
        <v>0.25</v>
      </c>
      <c r="V483" s="5">
        <v>0.5</v>
      </c>
      <c r="W483" s="5">
        <v>0</v>
      </c>
      <c r="X483" s="5">
        <v>0</v>
      </c>
      <c r="Y483" s="5">
        <v>0.25</v>
      </c>
      <c r="Z483" s="5">
        <v>0.5</v>
      </c>
      <c r="AA483" t="s">
        <v>1887</v>
      </c>
      <c r="AB483" t="s">
        <v>6</v>
      </c>
      <c r="AC483" t="s">
        <v>6</v>
      </c>
      <c r="AD483" s="5">
        <v>1.4816456474206801</v>
      </c>
      <c r="AE483" t="str">
        <f t="shared" si="7"/>
        <v>YES</v>
      </c>
    </row>
    <row r="484" spans="1:31" x14ac:dyDescent="0.25">
      <c r="A484" t="s">
        <v>5698</v>
      </c>
      <c r="B484" s="5">
        <v>0.25</v>
      </c>
      <c r="C484" s="5">
        <v>0.25</v>
      </c>
      <c r="D484" s="5">
        <v>0</v>
      </c>
      <c r="E484" s="5">
        <v>0</v>
      </c>
      <c r="F484" s="5">
        <v>0.25</v>
      </c>
      <c r="G484" s="5">
        <v>0</v>
      </c>
      <c r="H484" s="5">
        <v>0</v>
      </c>
      <c r="I484" s="5">
        <v>0</v>
      </c>
      <c r="J484" s="5">
        <v>0</v>
      </c>
      <c r="K484" s="5">
        <v>0</v>
      </c>
      <c r="L484" s="5">
        <v>1</v>
      </c>
      <c r="M484" s="5">
        <v>0.25</v>
      </c>
      <c r="O484" s="5">
        <v>0</v>
      </c>
      <c r="P484" s="5">
        <v>0</v>
      </c>
      <c r="Q484" s="5">
        <v>0</v>
      </c>
      <c r="R484" s="5">
        <v>0</v>
      </c>
      <c r="S484" s="5">
        <v>0</v>
      </c>
      <c r="T484" s="5">
        <v>0.5</v>
      </c>
      <c r="U484" s="5">
        <v>0</v>
      </c>
      <c r="V484" s="5">
        <v>0</v>
      </c>
      <c r="W484" s="5">
        <v>0</v>
      </c>
      <c r="X484" s="5">
        <v>0</v>
      </c>
      <c r="Y484" s="5">
        <v>0</v>
      </c>
      <c r="Z484" s="5">
        <v>0</v>
      </c>
      <c r="AA484" t="s">
        <v>1887</v>
      </c>
      <c r="AB484" t="s">
        <v>6</v>
      </c>
      <c r="AC484" t="s">
        <v>6</v>
      </c>
      <c r="AD484" s="5">
        <v>0.19943233238925401</v>
      </c>
      <c r="AE484" t="str">
        <f t="shared" si="7"/>
        <v>YES</v>
      </c>
    </row>
    <row r="485" spans="1:31" x14ac:dyDescent="0.25">
      <c r="A485" t="s">
        <v>5699</v>
      </c>
      <c r="B485" s="5">
        <v>0.25</v>
      </c>
      <c r="C485" s="5">
        <v>0.5</v>
      </c>
      <c r="D485" s="5">
        <v>1</v>
      </c>
      <c r="E485" s="5">
        <v>1</v>
      </c>
      <c r="F485" s="5">
        <v>0.25</v>
      </c>
      <c r="G485" s="5">
        <v>0.5</v>
      </c>
      <c r="H485" s="5">
        <v>1</v>
      </c>
      <c r="I485" s="5">
        <v>1</v>
      </c>
      <c r="J485" s="5">
        <v>1</v>
      </c>
      <c r="K485" s="5">
        <v>1</v>
      </c>
      <c r="L485" s="5">
        <v>1</v>
      </c>
      <c r="M485" s="5">
        <v>1</v>
      </c>
      <c r="O485" s="5">
        <v>0.5</v>
      </c>
      <c r="P485" s="5">
        <v>0.25</v>
      </c>
      <c r="Q485" s="5">
        <v>1</v>
      </c>
      <c r="R485" s="5">
        <v>1</v>
      </c>
      <c r="S485" s="5">
        <v>0.5</v>
      </c>
      <c r="T485" s="5">
        <v>0.5</v>
      </c>
      <c r="U485" s="5">
        <v>1</v>
      </c>
      <c r="V485" s="5">
        <v>1</v>
      </c>
      <c r="W485" s="5">
        <v>0.41666666666666702</v>
      </c>
      <c r="X485" s="5">
        <v>0.25</v>
      </c>
      <c r="Y485" s="5">
        <v>1</v>
      </c>
      <c r="Z485" s="5">
        <v>1</v>
      </c>
      <c r="AA485" t="s">
        <v>1887</v>
      </c>
      <c r="AB485" t="s">
        <v>29</v>
      </c>
      <c r="AC485" t="s">
        <v>6182</v>
      </c>
      <c r="AD485" s="5">
        <v>0.33447055891905603</v>
      </c>
      <c r="AE485" t="str">
        <f t="shared" si="7"/>
        <v>YES</v>
      </c>
    </row>
    <row r="486" spans="1:31" x14ac:dyDescent="0.25">
      <c r="A486" t="s">
        <v>5700</v>
      </c>
      <c r="B486" s="5">
        <v>0.25</v>
      </c>
      <c r="C486" s="5">
        <v>0.5</v>
      </c>
      <c r="D486" s="5">
        <v>0.75</v>
      </c>
      <c r="E486" s="5">
        <v>0.75</v>
      </c>
      <c r="F486" s="5">
        <v>0.25</v>
      </c>
      <c r="G486" s="5">
        <v>0</v>
      </c>
      <c r="H486" s="5">
        <v>0.75</v>
      </c>
      <c r="I486" s="5">
        <v>0.75</v>
      </c>
      <c r="J486" s="5">
        <v>0</v>
      </c>
      <c r="K486" s="5">
        <v>0</v>
      </c>
      <c r="L486" s="5">
        <v>1</v>
      </c>
      <c r="M486" s="5">
        <v>1</v>
      </c>
      <c r="O486" s="5">
        <v>0</v>
      </c>
      <c r="P486" s="5">
        <v>0.5</v>
      </c>
      <c r="Q486" s="5">
        <v>0.5</v>
      </c>
      <c r="R486" s="5">
        <v>0.75</v>
      </c>
      <c r="S486" s="5">
        <v>0.25</v>
      </c>
      <c r="T486" s="5">
        <v>0</v>
      </c>
      <c r="U486" s="5">
        <v>0.75</v>
      </c>
      <c r="V486" s="5">
        <v>0.75</v>
      </c>
      <c r="W486" s="5">
        <v>0.16666666666666699</v>
      </c>
      <c r="X486" s="5">
        <v>8.3333333333333301E-2</v>
      </c>
      <c r="Y486" s="5">
        <v>0.75</v>
      </c>
      <c r="Z486" s="5">
        <v>0.75</v>
      </c>
      <c r="AA486" t="s">
        <v>2720</v>
      </c>
      <c r="AB486" t="s">
        <v>29</v>
      </c>
      <c r="AC486" t="s">
        <v>2721</v>
      </c>
      <c r="AD486" s="5">
        <v>-2.4330563001012799</v>
      </c>
      <c r="AE486" t="str">
        <f t="shared" si="7"/>
        <v>YES</v>
      </c>
    </row>
    <row r="487" spans="1:31" x14ac:dyDescent="0.25">
      <c r="A487" t="s">
        <v>5701</v>
      </c>
      <c r="B487" s="5">
        <v>0</v>
      </c>
      <c r="C487" s="5">
        <v>0</v>
      </c>
      <c r="D487" s="5">
        <v>0.25</v>
      </c>
      <c r="E487" s="5">
        <v>0.5</v>
      </c>
      <c r="F487" s="5">
        <v>0</v>
      </c>
      <c r="G487" s="5">
        <v>0</v>
      </c>
      <c r="H487" s="5">
        <v>0.25</v>
      </c>
      <c r="I487" s="5">
        <v>0.5</v>
      </c>
      <c r="J487" s="5">
        <v>0</v>
      </c>
      <c r="K487" s="5">
        <v>0</v>
      </c>
      <c r="L487" s="5">
        <v>0.75</v>
      </c>
      <c r="M487" s="5">
        <v>0.5</v>
      </c>
      <c r="O487" s="5">
        <v>0</v>
      </c>
      <c r="P487" s="5">
        <v>0.25</v>
      </c>
      <c r="Q487" s="5">
        <v>0</v>
      </c>
      <c r="R487" s="5">
        <v>0.5</v>
      </c>
      <c r="S487" s="5">
        <v>0.25</v>
      </c>
      <c r="T487" s="5">
        <v>0</v>
      </c>
      <c r="U487" s="5">
        <v>0.25</v>
      </c>
      <c r="V487" s="5">
        <v>0.5</v>
      </c>
      <c r="W487" s="5">
        <v>0</v>
      </c>
      <c r="X487" s="5">
        <v>0</v>
      </c>
      <c r="Y487" s="5">
        <v>0.5</v>
      </c>
      <c r="Z487" s="5">
        <v>0.5</v>
      </c>
      <c r="AA487" t="s">
        <v>1887</v>
      </c>
      <c r="AB487" t="s">
        <v>6</v>
      </c>
      <c r="AC487" t="s">
        <v>6</v>
      </c>
      <c r="AD487" s="5">
        <v>0.225070121378356</v>
      </c>
      <c r="AE487" t="str">
        <f t="shared" si="7"/>
        <v>YES</v>
      </c>
    </row>
    <row r="488" spans="1:31" x14ac:dyDescent="0.25">
      <c r="A488" t="s">
        <v>5702</v>
      </c>
      <c r="B488" s="5">
        <v>1</v>
      </c>
      <c r="C488" s="5">
        <v>0.75</v>
      </c>
      <c r="D488" s="5">
        <v>1</v>
      </c>
      <c r="E488" s="5">
        <v>0.75</v>
      </c>
      <c r="F488" s="5">
        <v>1</v>
      </c>
      <c r="G488" s="5">
        <v>1</v>
      </c>
      <c r="H488" s="5">
        <v>1</v>
      </c>
      <c r="I488" s="5">
        <v>1</v>
      </c>
      <c r="J488" s="5">
        <v>0.91666666666666696</v>
      </c>
      <c r="K488" s="5">
        <v>0.75</v>
      </c>
      <c r="L488" s="5">
        <v>1</v>
      </c>
      <c r="M488" s="5">
        <v>0.5</v>
      </c>
      <c r="O488" s="5">
        <v>0.75</v>
      </c>
      <c r="P488" s="5">
        <v>0.25</v>
      </c>
      <c r="Q488" s="5">
        <v>0.75</v>
      </c>
      <c r="R488" s="5">
        <v>0.75</v>
      </c>
      <c r="S488" s="5">
        <v>1</v>
      </c>
      <c r="T488" s="5">
        <v>0.75</v>
      </c>
      <c r="U488" s="5">
        <v>0.75</v>
      </c>
      <c r="V488" s="5">
        <v>1</v>
      </c>
      <c r="W488" s="5">
        <v>0.58333333333333304</v>
      </c>
      <c r="X488" s="5">
        <v>0.33333333333333298</v>
      </c>
      <c r="Y488" s="5">
        <v>0.75</v>
      </c>
      <c r="Z488" s="5">
        <v>0.75</v>
      </c>
      <c r="AA488" t="s">
        <v>1887</v>
      </c>
      <c r="AB488" t="s">
        <v>6</v>
      </c>
      <c r="AC488" t="s">
        <v>2721</v>
      </c>
      <c r="AD488" s="5">
        <v>-0.52425200565501795</v>
      </c>
      <c r="AE488" t="str">
        <f t="shared" si="7"/>
        <v>YES</v>
      </c>
    </row>
    <row r="489" spans="1:31" x14ac:dyDescent="0.25">
      <c r="A489" t="s">
        <v>5703</v>
      </c>
      <c r="B489" s="5">
        <v>0</v>
      </c>
      <c r="C489" s="5">
        <v>0</v>
      </c>
      <c r="D489" s="5">
        <v>1</v>
      </c>
      <c r="E489" s="5">
        <v>1</v>
      </c>
      <c r="F489" s="5">
        <v>0</v>
      </c>
      <c r="G489" s="5">
        <v>0</v>
      </c>
      <c r="H489" s="5">
        <v>1</v>
      </c>
      <c r="I489" s="5">
        <v>1</v>
      </c>
      <c r="J489" s="5">
        <v>0</v>
      </c>
      <c r="K489" s="5">
        <v>0</v>
      </c>
      <c r="L489" s="5">
        <v>0.75</v>
      </c>
      <c r="M489" s="5">
        <v>0.5</v>
      </c>
      <c r="O489" s="5">
        <v>0</v>
      </c>
      <c r="P489" s="5">
        <v>0</v>
      </c>
      <c r="Q489" s="5">
        <v>1</v>
      </c>
      <c r="R489" s="5">
        <v>1</v>
      </c>
      <c r="S489" s="5">
        <v>0</v>
      </c>
      <c r="T489" s="5">
        <v>0</v>
      </c>
      <c r="U489" s="5">
        <v>0.5</v>
      </c>
      <c r="V489" s="5">
        <v>0.75</v>
      </c>
      <c r="W489" s="5">
        <v>0</v>
      </c>
      <c r="X489" s="5">
        <v>0</v>
      </c>
      <c r="Y489" s="5">
        <v>0.5</v>
      </c>
      <c r="Z489" s="5">
        <v>0.5</v>
      </c>
      <c r="AA489" t="s">
        <v>1887</v>
      </c>
      <c r="AB489" t="s">
        <v>6</v>
      </c>
      <c r="AC489" t="s">
        <v>6</v>
      </c>
      <c r="AD489" s="5">
        <v>0.174633608945957</v>
      </c>
      <c r="AE489" t="str">
        <f t="shared" si="7"/>
        <v>YES</v>
      </c>
    </row>
    <row r="490" spans="1:31" x14ac:dyDescent="0.25">
      <c r="A490" t="s">
        <v>5704</v>
      </c>
      <c r="B490" s="5">
        <v>1</v>
      </c>
      <c r="C490" s="5">
        <v>1</v>
      </c>
      <c r="D490" s="5">
        <v>0</v>
      </c>
      <c r="E490" s="5">
        <v>0</v>
      </c>
      <c r="F490" s="5">
        <v>1</v>
      </c>
      <c r="G490" s="5">
        <v>1</v>
      </c>
      <c r="H490" s="5">
        <v>0</v>
      </c>
      <c r="I490" s="5">
        <v>0</v>
      </c>
      <c r="J490" s="5">
        <v>0.41666666666666702</v>
      </c>
      <c r="K490" s="5">
        <v>0.25</v>
      </c>
      <c r="L490" s="5">
        <v>0</v>
      </c>
      <c r="M490" s="5">
        <v>0</v>
      </c>
      <c r="O490" s="5">
        <v>0.75</v>
      </c>
      <c r="P490" s="5">
        <v>1</v>
      </c>
      <c r="Q490" s="5">
        <v>0</v>
      </c>
      <c r="R490" s="5">
        <v>0</v>
      </c>
      <c r="S490" s="5">
        <v>1</v>
      </c>
      <c r="T490" s="5">
        <v>1</v>
      </c>
      <c r="U490" s="5">
        <v>0</v>
      </c>
      <c r="V490" s="5">
        <v>0</v>
      </c>
      <c r="W490" s="5">
        <v>0.5</v>
      </c>
      <c r="X490" s="5">
        <v>0.33333333333333298</v>
      </c>
      <c r="Y490" s="5">
        <v>0</v>
      </c>
      <c r="Z490" s="5">
        <v>0</v>
      </c>
      <c r="AA490" t="s">
        <v>2720</v>
      </c>
      <c r="AB490" t="s">
        <v>6</v>
      </c>
      <c r="AC490" t="s">
        <v>2721</v>
      </c>
      <c r="AD490" s="5">
        <v>-2.3446240721531399</v>
      </c>
      <c r="AE490" t="str">
        <f t="shared" si="7"/>
        <v>YES</v>
      </c>
    </row>
    <row r="491" spans="1:31" x14ac:dyDescent="0.25">
      <c r="A491" t="s">
        <v>5705</v>
      </c>
      <c r="B491" s="5">
        <v>0</v>
      </c>
      <c r="C491" s="5">
        <v>0</v>
      </c>
      <c r="D491" s="5">
        <v>0.75</v>
      </c>
      <c r="E491" s="5">
        <v>0.75</v>
      </c>
      <c r="F491" s="5">
        <v>0</v>
      </c>
      <c r="G491" s="5">
        <v>0</v>
      </c>
      <c r="H491" s="5">
        <v>1</v>
      </c>
      <c r="I491" s="5">
        <v>1</v>
      </c>
      <c r="J491" s="5">
        <v>0.33333333333333298</v>
      </c>
      <c r="K491" s="5">
        <v>0.16666666666666699</v>
      </c>
      <c r="L491" s="5">
        <v>0.75</v>
      </c>
      <c r="M491" s="5">
        <v>1</v>
      </c>
      <c r="O491" s="5">
        <v>0</v>
      </c>
      <c r="P491" s="5">
        <v>0</v>
      </c>
      <c r="Q491" s="5">
        <v>0.5</v>
      </c>
      <c r="R491" s="5">
        <v>0.75</v>
      </c>
      <c r="S491" s="5">
        <v>0</v>
      </c>
      <c r="T491" s="5">
        <v>0</v>
      </c>
      <c r="U491" s="5">
        <v>0.75</v>
      </c>
      <c r="V491" s="5">
        <v>0.5</v>
      </c>
      <c r="W491" s="5">
        <v>0</v>
      </c>
      <c r="X491" s="5">
        <v>8.3333333333333301E-2</v>
      </c>
      <c r="Y491" s="5">
        <v>0.75</v>
      </c>
      <c r="Z491" s="5">
        <v>1</v>
      </c>
      <c r="AA491" t="s">
        <v>1887</v>
      </c>
      <c r="AB491" t="s">
        <v>36</v>
      </c>
      <c r="AC491" t="s">
        <v>6181</v>
      </c>
      <c r="AD491" s="5">
        <v>-0.17906347009499099</v>
      </c>
      <c r="AE491" t="str">
        <f t="shared" si="7"/>
        <v>YES</v>
      </c>
    </row>
    <row r="492" spans="1:31" x14ac:dyDescent="0.25">
      <c r="A492" t="s">
        <v>5706</v>
      </c>
      <c r="B492" s="5">
        <v>0.75</v>
      </c>
      <c r="C492" s="5">
        <v>0.75</v>
      </c>
      <c r="D492" s="5">
        <v>0</v>
      </c>
      <c r="E492" s="5">
        <v>0.25</v>
      </c>
      <c r="F492" s="5">
        <v>0.5</v>
      </c>
      <c r="G492" s="5">
        <v>0.75</v>
      </c>
      <c r="H492" s="5">
        <v>0.25</v>
      </c>
      <c r="I492" s="5">
        <v>0.25</v>
      </c>
      <c r="J492" s="5">
        <v>0.41666666666666702</v>
      </c>
      <c r="K492" s="5">
        <v>0.25</v>
      </c>
      <c r="L492" s="5">
        <v>1</v>
      </c>
      <c r="M492" s="5">
        <v>0.5</v>
      </c>
      <c r="O492" s="5">
        <v>0.5</v>
      </c>
      <c r="P492" s="5">
        <v>0.25</v>
      </c>
      <c r="Q492" s="5">
        <v>0</v>
      </c>
      <c r="R492" s="5">
        <v>0</v>
      </c>
      <c r="S492" s="5">
        <v>0.75</v>
      </c>
      <c r="T492" s="5">
        <v>0.75</v>
      </c>
      <c r="U492" s="5">
        <v>0.25</v>
      </c>
      <c r="V492" s="5">
        <v>0.25</v>
      </c>
      <c r="W492" s="5">
        <v>0.16666666666666699</v>
      </c>
      <c r="X492" s="5">
        <v>0.25</v>
      </c>
      <c r="Y492" s="5">
        <v>0.75</v>
      </c>
      <c r="Z492" s="5">
        <v>0</v>
      </c>
      <c r="AA492" t="s">
        <v>1887</v>
      </c>
      <c r="AB492" t="s">
        <v>29</v>
      </c>
      <c r="AC492" t="s">
        <v>6182</v>
      </c>
      <c r="AD492" s="5">
        <v>-0.54986785291123097</v>
      </c>
      <c r="AE492" t="str">
        <f t="shared" si="7"/>
        <v>YES</v>
      </c>
    </row>
    <row r="493" spans="1:31" x14ac:dyDescent="0.25">
      <c r="A493" t="s">
        <v>5707</v>
      </c>
      <c r="B493" s="5">
        <v>0</v>
      </c>
      <c r="C493" s="5">
        <v>0.25</v>
      </c>
      <c r="D493" s="5">
        <v>0</v>
      </c>
      <c r="E493" s="5">
        <v>0.25</v>
      </c>
      <c r="F493" s="5">
        <v>0</v>
      </c>
      <c r="G493" s="5">
        <v>0</v>
      </c>
      <c r="H493" s="5">
        <v>0</v>
      </c>
      <c r="I493" s="5">
        <v>0</v>
      </c>
      <c r="J493" s="5">
        <v>0</v>
      </c>
      <c r="K493" s="5">
        <v>0</v>
      </c>
      <c r="L493" s="5">
        <v>0</v>
      </c>
      <c r="M493" s="5">
        <v>0</v>
      </c>
      <c r="O493" s="5">
        <v>0</v>
      </c>
      <c r="P493" s="5">
        <v>0.25</v>
      </c>
      <c r="Q493" s="5">
        <v>0</v>
      </c>
      <c r="R493" s="5">
        <v>0</v>
      </c>
      <c r="S493" s="5">
        <v>0.25</v>
      </c>
      <c r="T493" s="5">
        <v>0</v>
      </c>
      <c r="U493" s="5">
        <v>0.25</v>
      </c>
      <c r="V493" s="5">
        <v>0</v>
      </c>
      <c r="W493" s="5">
        <v>8.3333333333333301E-2</v>
      </c>
      <c r="X493" s="5">
        <v>0</v>
      </c>
      <c r="Y493" s="5">
        <v>0.5</v>
      </c>
      <c r="Z493" s="5">
        <v>0</v>
      </c>
      <c r="AA493" t="s">
        <v>1887</v>
      </c>
      <c r="AB493" t="s">
        <v>6</v>
      </c>
      <c r="AC493" t="s">
        <v>6</v>
      </c>
      <c r="AD493" s="5">
        <v>0.14310105281825</v>
      </c>
      <c r="AE493" t="str">
        <f t="shared" si="7"/>
        <v>YES</v>
      </c>
    </row>
    <row r="494" spans="1:31" x14ac:dyDescent="0.25">
      <c r="A494" t="s">
        <v>5708</v>
      </c>
      <c r="B494" s="5">
        <v>0.25</v>
      </c>
      <c r="C494" s="5">
        <v>0.25</v>
      </c>
      <c r="D494" s="5">
        <v>0.75</v>
      </c>
      <c r="E494" s="5">
        <v>0.75</v>
      </c>
      <c r="F494" s="5">
        <v>0.75</v>
      </c>
      <c r="G494" s="5">
        <v>0.75</v>
      </c>
      <c r="H494" s="5">
        <v>0.75</v>
      </c>
      <c r="I494" s="5">
        <v>0.75</v>
      </c>
      <c r="J494" s="5">
        <v>0.33333333333333298</v>
      </c>
      <c r="K494" s="5">
        <v>0.41666666666666702</v>
      </c>
      <c r="L494" s="5">
        <v>0.5</v>
      </c>
      <c r="M494" s="5">
        <v>0.25</v>
      </c>
      <c r="O494" s="5">
        <v>0.25</v>
      </c>
      <c r="P494" s="5">
        <v>0.25</v>
      </c>
      <c r="Q494" s="5">
        <v>0.25</v>
      </c>
      <c r="R494" s="5">
        <v>0.5</v>
      </c>
      <c r="S494" s="5">
        <v>0.75</v>
      </c>
      <c r="T494" s="5">
        <v>0.5</v>
      </c>
      <c r="U494" s="5">
        <v>0.75</v>
      </c>
      <c r="V494" s="5">
        <v>0.5</v>
      </c>
      <c r="W494" s="5">
        <v>0.33333333333333298</v>
      </c>
      <c r="X494" s="5">
        <v>8.3333333333333301E-2</v>
      </c>
      <c r="Y494" s="5">
        <v>0</v>
      </c>
      <c r="Z494" s="5">
        <v>0.5</v>
      </c>
      <c r="AA494" t="s">
        <v>1887</v>
      </c>
      <c r="AB494" t="s">
        <v>6</v>
      </c>
      <c r="AC494" t="s">
        <v>6</v>
      </c>
      <c r="AD494" s="5">
        <v>-0.58950729628949805</v>
      </c>
      <c r="AE494" t="str">
        <f t="shared" si="7"/>
        <v>YES</v>
      </c>
    </row>
    <row r="495" spans="1:31" x14ac:dyDescent="0.25">
      <c r="A495" t="s">
        <v>5709</v>
      </c>
      <c r="B495" s="5">
        <v>1</v>
      </c>
      <c r="C495" s="5">
        <v>0.75</v>
      </c>
      <c r="D495" s="5">
        <v>1</v>
      </c>
      <c r="E495" s="5">
        <v>0.75</v>
      </c>
      <c r="F495" s="5">
        <v>1</v>
      </c>
      <c r="G495" s="5">
        <v>0.75</v>
      </c>
      <c r="H495" s="5">
        <v>0.75</v>
      </c>
      <c r="I495" s="5">
        <v>0.5</v>
      </c>
      <c r="J495" s="5">
        <v>0.83333333333333304</v>
      </c>
      <c r="K495" s="5">
        <v>0.41666666666666702</v>
      </c>
      <c r="L495" s="5">
        <v>1</v>
      </c>
      <c r="M495" s="5">
        <v>0.5</v>
      </c>
      <c r="O495" s="5">
        <v>1</v>
      </c>
      <c r="P495" s="5">
        <v>0.5</v>
      </c>
      <c r="Q495" s="5">
        <v>0.5</v>
      </c>
      <c r="R495" s="5">
        <v>0.75</v>
      </c>
      <c r="S495" s="5">
        <v>0.75</v>
      </c>
      <c r="T495" s="5">
        <v>0.75</v>
      </c>
      <c r="U495" s="5">
        <v>1</v>
      </c>
      <c r="V495" s="5">
        <v>1</v>
      </c>
      <c r="W495" s="5">
        <v>1</v>
      </c>
      <c r="X495" s="5">
        <v>0.5</v>
      </c>
      <c r="Y495" s="5">
        <v>1</v>
      </c>
      <c r="Z495" s="5">
        <v>0.5</v>
      </c>
      <c r="AA495" t="s">
        <v>1887</v>
      </c>
      <c r="AB495" t="s">
        <v>29</v>
      </c>
      <c r="AC495" t="s">
        <v>6182</v>
      </c>
      <c r="AD495" s="5">
        <v>-0.71964446739148102</v>
      </c>
      <c r="AE495" t="str">
        <f t="shared" si="7"/>
        <v>YES</v>
      </c>
    </row>
    <row r="496" spans="1:31" x14ac:dyDescent="0.25">
      <c r="A496" t="s">
        <v>5710</v>
      </c>
      <c r="B496" s="5">
        <v>0</v>
      </c>
      <c r="C496" s="5">
        <v>0</v>
      </c>
      <c r="D496" s="5">
        <v>0.25</v>
      </c>
      <c r="E496" s="5">
        <v>1</v>
      </c>
      <c r="F496" s="5">
        <v>0</v>
      </c>
      <c r="G496" s="5">
        <v>0</v>
      </c>
      <c r="H496" s="5">
        <v>1</v>
      </c>
      <c r="I496" s="5">
        <v>1</v>
      </c>
      <c r="J496" s="5">
        <v>0.58333333333333304</v>
      </c>
      <c r="K496" s="5">
        <v>0.66666666666666696</v>
      </c>
      <c r="L496" s="5">
        <v>1</v>
      </c>
      <c r="M496" s="5">
        <v>1</v>
      </c>
      <c r="O496" s="5">
        <v>0</v>
      </c>
      <c r="P496" s="5">
        <v>0</v>
      </c>
      <c r="Q496" s="5">
        <v>0.25</v>
      </c>
      <c r="R496" s="5">
        <v>0.25</v>
      </c>
      <c r="S496" s="5">
        <v>0</v>
      </c>
      <c r="T496" s="5">
        <v>0</v>
      </c>
      <c r="U496" s="5">
        <v>0.5</v>
      </c>
      <c r="V496" s="5">
        <v>0.75</v>
      </c>
      <c r="W496" s="5">
        <v>0.16666666666666699</v>
      </c>
      <c r="X496" s="5">
        <v>8.3333333333333301E-2</v>
      </c>
      <c r="Y496" s="5">
        <v>0.5</v>
      </c>
      <c r="Z496" s="5">
        <v>0.75</v>
      </c>
      <c r="AA496" t="s">
        <v>1887</v>
      </c>
      <c r="AB496" t="s">
        <v>6</v>
      </c>
      <c r="AC496" t="s">
        <v>6</v>
      </c>
      <c r="AD496" s="5">
        <v>-1.9683251321092701</v>
      </c>
      <c r="AE496" t="str">
        <f t="shared" si="7"/>
        <v>YES</v>
      </c>
    </row>
    <row r="497" spans="1:31" x14ac:dyDescent="0.25">
      <c r="A497" t="s">
        <v>5711</v>
      </c>
      <c r="B497" s="5">
        <v>0</v>
      </c>
      <c r="C497" s="5">
        <v>0</v>
      </c>
      <c r="D497" s="5">
        <v>1</v>
      </c>
      <c r="E497" s="5">
        <v>1</v>
      </c>
      <c r="F497" s="5">
        <v>0</v>
      </c>
      <c r="G497" s="5">
        <v>0</v>
      </c>
      <c r="H497" s="5">
        <v>1</v>
      </c>
      <c r="I497" s="5">
        <v>1</v>
      </c>
      <c r="J497" s="5">
        <v>8.3333333333333301E-2</v>
      </c>
      <c r="K497" s="5">
        <v>8.3333333333333301E-2</v>
      </c>
      <c r="L497" s="5">
        <v>1</v>
      </c>
      <c r="M497" s="5">
        <v>1</v>
      </c>
      <c r="O497" s="5">
        <v>0</v>
      </c>
      <c r="P497" s="5">
        <v>0</v>
      </c>
      <c r="Q497" s="5">
        <v>1</v>
      </c>
      <c r="R497" s="5">
        <v>1</v>
      </c>
      <c r="S497" s="5">
        <v>0</v>
      </c>
      <c r="T497" s="5">
        <v>0</v>
      </c>
      <c r="U497" s="5">
        <v>1</v>
      </c>
      <c r="V497" s="5">
        <v>0.75</v>
      </c>
      <c r="W497" s="5">
        <v>0</v>
      </c>
      <c r="X497" s="5">
        <v>0</v>
      </c>
      <c r="Y497" s="5">
        <v>1</v>
      </c>
      <c r="Z497" s="5">
        <v>0.75</v>
      </c>
      <c r="AA497" t="s">
        <v>1887</v>
      </c>
      <c r="AB497" t="s">
        <v>2721</v>
      </c>
      <c r="AC497" t="s">
        <v>2721</v>
      </c>
      <c r="AD497" s="5">
        <v>-0.82615519193180498</v>
      </c>
      <c r="AE497" t="str">
        <f t="shared" si="7"/>
        <v>YES</v>
      </c>
    </row>
    <row r="498" spans="1:31" x14ac:dyDescent="0.25">
      <c r="A498" t="s">
        <v>5712</v>
      </c>
      <c r="B498" s="5">
        <v>0.5</v>
      </c>
      <c r="C498" s="5">
        <v>0</v>
      </c>
      <c r="D498" s="5">
        <v>0.5</v>
      </c>
      <c r="E498" s="5">
        <v>0.25</v>
      </c>
      <c r="F498" s="5">
        <v>0.25</v>
      </c>
      <c r="G498" s="5">
        <v>0</v>
      </c>
      <c r="H498" s="5">
        <v>0</v>
      </c>
      <c r="I498" s="5">
        <v>0</v>
      </c>
      <c r="J498" s="5">
        <v>8.3333333333333301E-2</v>
      </c>
      <c r="K498" s="5">
        <v>8.3333333333333301E-2</v>
      </c>
      <c r="L498" s="5">
        <v>0.25</v>
      </c>
      <c r="M498" s="5">
        <v>0.25</v>
      </c>
      <c r="O498" s="5">
        <v>0</v>
      </c>
      <c r="P498" s="5">
        <v>0</v>
      </c>
      <c r="Q498" s="5">
        <v>0.5</v>
      </c>
      <c r="R498" s="5">
        <v>0.5</v>
      </c>
      <c r="S498" s="5">
        <v>0</v>
      </c>
      <c r="T498" s="5">
        <v>0</v>
      </c>
      <c r="U498" s="5">
        <v>0.25</v>
      </c>
      <c r="V498" s="5">
        <v>0.5</v>
      </c>
      <c r="W498" s="5">
        <v>8.3333333333333301E-2</v>
      </c>
      <c r="X498" s="5">
        <v>0.16666666666666699</v>
      </c>
      <c r="Y498" s="5">
        <v>0.75</v>
      </c>
      <c r="Z498" s="5">
        <v>0.5</v>
      </c>
      <c r="AA498" t="s">
        <v>1887</v>
      </c>
      <c r="AB498" t="s">
        <v>36</v>
      </c>
      <c r="AC498" t="s">
        <v>2721</v>
      </c>
      <c r="AD498" s="5">
        <v>-0.21283051296366401</v>
      </c>
      <c r="AE498" t="str">
        <f t="shared" si="7"/>
        <v>YES</v>
      </c>
    </row>
    <row r="499" spans="1:31" x14ac:dyDescent="0.25">
      <c r="A499" t="s">
        <v>5713</v>
      </c>
      <c r="B499" s="5">
        <v>0</v>
      </c>
      <c r="C499" s="5">
        <v>0</v>
      </c>
      <c r="D499" s="5">
        <v>0.25</v>
      </c>
      <c r="E499" s="5">
        <v>0</v>
      </c>
      <c r="F499" s="5">
        <v>0.25</v>
      </c>
      <c r="G499" s="5">
        <v>0</v>
      </c>
      <c r="H499" s="5">
        <v>0.75</v>
      </c>
      <c r="I499" s="5">
        <v>0.5</v>
      </c>
      <c r="J499" s="5">
        <v>0</v>
      </c>
      <c r="K499" s="5">
        <v>0.25</v>
      </c>
      <c r="L499" s="5">
        <v>1</v>
      </c>
      <c r="M499" s="5">
        <v>0.75</v>
      </c>
      <c r="O499" s="5">
        <v>0</v>
      </c>
      <c r="P499" s="5">
        <v>0</v>
      </c>
      <c r="Q499" s="5">
        <v>0</v>
      </c>
      <c r="R499" s="5">
        <v>0</v>
      </c>
      <c r="S499" s="5">
        <v>0</v>
      </c>
      <c r="T499" s="5">
        <v>0</v>
      </c>
      <c r="U499" s="5">
        <v>0.75</v>
      </c>
      <c r="V499" s="5">
        <v>0.5</v>
      </c>
      <c r="W499" s="5">
        <v>0.16666666666666699</v>
      </c>
      <c r="X499" s="5">
        <v>8.3333333333333301E-2</v>
      </c>
      <c r="Y499" s="5">
        <v>0.75</v>
      </c>
      <c r="Z499" s="5">
        <v>0.25</v>
      </c>
      <c r="AA499" t="s">
        <v>1887</v>
      </c>
      <c r="AB499" t="s">
        <v>6</v>
      </c>
      <c r="AC499" t="s">
        <v>6</v>
      </c>
      <c r="AD499" s="5">
        <v>0.36817621775815101</v>
      </c>
      <c r="AE499" t="str">
        <f t="shared" si="7"/>
        <v>YES</v>
      </c>
    </row>
    <row r="500" spans="1:31" x14ac:dyDescent="0.25">
      <c r="A500" t="s">
        <v>5714</v>
      </c>
      <c r="B500" s="5">
        <v>0.5</v>
      </c>
      <c r="C500" s="5">
        <v>0.75</v>
      </c>
      <c r="D500" s="5">
        <v>0</v>
      </c>
      <c r="E500" s="5">
        <v>0.25</v>
      </c>
      <c r="F500" s="5">
        <v>0.5</v>
      </c>
      <c r="G500" s="5">
        <v>0.5</v>
      </c>
      <c r="H500" s="5">
        <v>0.25</v>
      </c>
      <c r="I500" s="5">
        <v>0</v>
      </c>
      <c r="J500" s="5">
        <v>0</v>
      </c>
      <c r="K500" s="5">
        <v>8.3333333333333301E-2</v>
      </c>
      <c r="L500" s="5">
        <v>0.5</v>
      </c>
      <c r="M500" s="5">
        <v>0.25</v>
      </c>
      <c r="O500" s="5">
        <v>0.25</v>
      </c>
      <c r="P500" s="5">
        <v>0.5</v>
      </c>
      <c r="Q500" s="5">
        <v>0.25</v>
      </c>
      <c r="R500" s="5">
        <v>0</v>
      </c>
      <c r="S500" s="5">
        <v>0.75</v>
      </c>
      <c r="T500" s="5">
        <v>0.5</v>
      </c>
      <c r="U500" s="5">
        <v>0</v>
      </c>
      <c r="V500" s="5">
        <v>0</v>
      </c>
      <c r="W500" s="5">
        <v>0</v>
      </c>
      <c r="X500" s="5">
        <v>0</v>
      </c>
      <c r="Y500" s="5">
        <v>0</v>
      </c>
      <c r="Z500" s="5">
        <v>0.25</v>
      </c>
      <c r="AA500" t="s">
        <v>1887</v>
      </c>
      <c r="AB500" t="s">
        <v>6</v>
      </c>
      <c r="AC500" t="s">
        <v>6</v>
      </c>
      <c r="AD500" s="5">
        <v>1.3573044118718101</v>
      </c>
      <c r="AE500" t="str">
        <f t="shared" si="7"/>
        <v>YES</v>
      </c>
    </row>
    <row r="501" spans="1:31" x14ac:dyDescent="0.25">
      <c r="A501" t="s">
        <v>5715</v>
      </c>
      <c r="B501" s="5">
        <v>0.25</v>
      </c>
      <c r="C501" s="5">
        <v>0</v>
      </c>
      <c r="D501" s="5">
        <v>0.25</v>
      </c>
      <c r="E501" s="5">
        <v>0.25</v>
      </c>
      <c r="F501" s="5">
        <v>0.25</v>
      </c>
      <c r="G501" s="5">
        <v>0.25</v>
      </c>
      <c r="H501" s="5">
        <v>0</v>
      </c>
      <c r="I501" s="5">
        <v>0</v>
      </c>
      <c r="J501" s="5">
        <v>0.25</v>
      </c>
      <c r="K501" s="5">
        <v>0.41666666666666702</v>
      </c>
      <c r="L501" s="5">
        <v>0.75</v>
      </c>
      <c r="M501" s="5">
        <v>1</v>
      </c>
      <c r="O501" s="5">
        <v>0</v>
      </c>
      <c r="P501" s="5">
        <v>0</v>
      </c>
      <c r="Q501" s="5">
        <v>0</v>
      </c>
      <c r="R501" s="5">
        <v>0.25</v>
      </c>
      <c r="S501" s="5">
        <v>0</v>
      </c>
      <c r="T501" s="5">
        <v>0</v>
      </c>
      <c r="U501" s="5">
        <v>0.25</v>
      </c>
      <c r="V501" s="5">
        <v>0.25</v>
      </c>
      <c r="W501" s="5">
        <v>8.3333333333333301E-2</v>
      </c>
      <c r="X501" s="5">
        <v>8.3333333333333301E-2</v>
      </c>
      <c r="Y501" s="5">
        <v>0</v>
      </c>
      <c r="Z501" s="5">
        <v>0.25</v>
      </c>
      <c r="AA501" t="s">
        <v>1887</v>
      </c>
      <c r="AB501" t="s">
        <v>6</v>
      </c>
      <c r="AC501" t="s">
        <v>6</v>
      </c>
      <c r="AD501" s="5">
        <v>-0.41829094412330597</v>
      </c>
      <c r="AE501" t="str">
        <f t="shared" si="7"/>
        <v>YES</v>
      </c>
    </row>
    <row r="502" spans="1:31" x14ac:dyDescent="0.25">
      <c r="A502" t="s">
        <v>5716</v>
      </c>
      <c r="B502" s="5">
        <v>0</v>
      </c>
      <c r="C502" s="5">
        <v>0</v>
      </c>
      <c r="D502" s="5">
        <v>0.5</v>
      </c>
      <c r="E502" s="5">
        <v>0.75</v>
      </c>
      <c r="F502" s="5">
        <v>0.25</v>
      </c>
      <c r="G502" s="5">
        <v>0</v>
      </c>
      <c r="H502" s="5">
        <v>0.75</v>
      </c>
      <c r="I502" s="5">
        <v>1</v>
      </c>
      <c r="J502" s="5">
        <v>8.3333333333333301E-2</v>
      </c>
      <c r="K502" s="5">
        <v>0.16666666666666699</v>
      </c>
      <c r="L502" s="5">
        <v>1</v>
      </c>
      <c r="M502" s="5">
        <v>0.5</v>
      </c>
      <c r="O502" s="5">
        <v>0</v>
      </c>
      <c r="P502" s="5">
        <v>0</v>
      </c>
      <c r="Q502" s="5">
        <v>0.75</v>
      </c>
      <c r="R502" s="5">
        <v>0.5</v>
      </c>
      <c r="S502" s="5">
        <v>0</v>
      </c>
      <c r="T502" s="5">
        <v>0</v>
      </c>
      <c r="U502" s="5">
        <v>0.25</v>
      </c>
      <c r="V502" s="5">
        <v>0.5</v>
      </c>
      <c r="W502" s="5">
        <v>0</v>
      </c>
      <c r="X502" s="5">
        <v>8.3333333333333301E-2</v>
      </c>
      <c r="Y502" s="5">
        <v>0.25</v>
      </c>
      <c r="Z502" s="5">
        <v>0.5</v>
      </c>
      <c r="AA502" t="s">
        <v>1887</v>
      </c>
      <c r="AB502" t="s">
        <v>29</v>
      </c>
      <c r="AC502" t="s">
        <v>6182</v>
      </c>
      <c r="AD502" s="5">
        <v>4.1004629380348698E-2</v>
      </c>
      <c r="AE502" t="str">
        <f t="shared" si="7"/>
        <v>YES</v>
      </c>
    </row>
    <row r="503" spans="1:31" x14ac:dyDescent="0.25">
      <c r="A503" t="s">
        <v>5717</v>
      </c>
      <c r="B503" s="5">
        <v>0.5</v>
      </c>
      <c r="C503" s="5">
        <v>1</v>
      </c>
      <c r="D503" s="5">
        <v>0.5</v>
      </c>
      <c r="E503" s="5">
        <v>0.5</v>
      </c>
      <c r="F503" s="5">
        <v>1</v>
      </c>
      <c r="G503" s="5">
        <v>1</v>
      </c>
      <c r="H503" s="5">
        <v>0.5</v>
      </c>
      <c r="I503" s="5">
        <v>0.25</v>
      </c>
      <c r="J503" s="5">
        <v>0.16666666666666699</v>
      </c>
      <c r="K503" s="5">
        <v>8.3333333333333301E-2</v>
      </c>
      <c r="L503" s="5">
        <v>0.5</v>
      </c>
      <c r="M503" s="5">
        <v>0</v>
      </c>
      <c r="O503" s="5">
        <v>0.25</v>
      </c>
      <c r="P503" s="5">
        <v>1</v>
      </c>
      <c r="Q503" s="5">
        <v>0.75</v>
      </c>
      <c r="R503" s="5">
        <v>0.25</v>
      </c>
      <c r="S503" s="5">
        <v>1</v>
      </c>
      <c r="T503" s="5">
        <v>0.5</v>
      </c>
      <c r="U503" s="5">
        <v>0.5</v>
      </c>
      <c r="V503" s="5">
        <v>0.25</v>
      </c>
      <c r="W503" s="5">
        <v>8.3333333333333301E-2</v>
      </c>
      <c r="X503" s="5">
        <v>0.16666666666666699</v>
      </c>
      <c r="Y503" s="5">
        <v>0.25</v>
      </c>
      <c r="Z503" s="5">
        <v>0.25</v>
      </c>
      <c r="AA503" t="s">
        <v>1887</v>
      </c>
      <c r="AB503" t="s">
        <v>2721</v>
      </c>
      <c r="AC503" t="s">
        <v>2721</v>
      </c>
      <c r="AD503" s="5">
        <v>0.58882393988422199</v>
      </c>
      <c r="AE503" t="str">
        <f t="shared" si="7"/>
        <v>YES</v>
      </c>
    </row>
    <row r="504" spans="1:31" x14ac:dyDescent="0.25">
      <c r="A504" t="s">
        <v>5718</v>
      </c>
      <c r="B504" s="5">
        <v>1</v>
      </c>
      <c r="C504" s="5">
        <v>0.5</v>
      </c>
      <c r="D504" s="5">
        <v>0</v>
      </c>
      <c r="E504" s="5">
        <v>0</v>
      </c>
      <c r="F504" s="5">
        <v>0.75</v>
      </c>
      <c r="G504" s="5">
        <v>0.75</v>
      </c>
      <c r="H504" s="5">
        <v>0</v>
      </c>
      <c r="I504" s="5">
        <v>0</v>
      </c>
      <c r="J504" s="5">
        <v>0.25</v>
      </c>
      <c r="K504" s="5">
        <v>0.25</v>
      </c>
      <c r="L504" s="5">
        <v>1</v>
      </c>
      <c r="M504" s="5">
        <v>1</v>
      </c>
      <c r="O504" s="5">
        <v>0.75</v>
      </c>
      <c r="P504" s="5">
        <v>0.25</v>
      </c>
      <c r="Q504" s="5">
        <v>0</v>
      </c>
      <c r="R504" s="5">
        <v>0</v>
      </c>
      <c r="S504" s="5">
        <v>1</v>
      </c>
      <c r="T504" s="5">
        <v>0.5</v>
      </c>
      <c r="U504" s="5">
        <v>0</v>
      </c>
      <c r="V504" s="5">
        <v>0.25</v>
      </c>
      <c r="W504" s="5">
        <v>0.33333333333333298</v>
      </c>
      <c r="X504" s="5">
        <v>0.25</v>
      </c>
      <c r="Y504" s="5">
        <v>0.5</v>
      </c>
      <c r="Z504" s="5">
        <v>0.25</v>
      </c>
      <c r="AA504" t="s">
        <v>1887</v>
      </c>
      <c r="AB504" t="s">
        <v>6</v>
      </c>
      <c r="AC504" t="s">
        <v>6</v>
      </c>
      <c r="AD504" s="5">
        <v>-0.561659156399403</v>
      </c>
      <c r="AE504" t="str">
        <f t="shared" si="7"/>
        <v>YES</v>
      </c>
    </row>
    <row r="505" spans="1:31" x14ac:dyDescent="0.25">
      <c r="A505" t="s">
        <v>5719</v>
      </c>
      <c r="B505" s="5">
        <v>0</v>
      </c>
      <c r="C505" s="5">
        <v>0</v>
      </c>
      <c r="D505" s="5">
        <v>0.25</v>
      </c>
      <c r="E505" s="5">
        <v>0</v>
      </c>
      <c r="F505" s="5">
        <v>0.25</v>
      </c>
      <c r="G505" s="5">
        <v>0</v>
      </c>
      <c r="H505" s="5">
        <v>1</v>
      </c>
      <c r="I505" s="5">
        <v>0.25</v>
      </c>
      <c r="J505" s="5">
        <v>8.3333333333333301E-2</v>
      </c>
      <c r="K505" s="5">
        <v>0.16666666666666699</v>
      </c>
      <c r="L505" s="5">
        <v>0.75</v>
      </c>
      <c r="M505" s="5">
        <v>0.25</v>
      </c>
      <c r="O505" s="5">
        <v>0</v>
      </c>
      <c r="P505" s="5">
        <v>0</v>
      </c>
      <c r="Q505" s="5">
        <v>0</v>
      </c>
      <c r="R505" s="5">
        <v>0</v>
      </c>
      <c r="S505" s="5">
        <v>0</v>
      </c>
      <c r="T505" s="5">
        <v>0</v>
      </c>
      <c r="U505" s="5">
        <v>0.75</v>
      </c>
      <c r="V505" s="5">
        <v>0.25</v>
      </c>
      <c r="W505" s="5">
        <v>0.16666666666666699</v>
      </c>
      <c r="X505" s="5">
        <v>8.3333333333333301E-2</v>
      </c>
      <c r="Y505" s="5">
        <v>0.25</v>
      </c>
      <c r="Z505" s="5">
        <v>0</v>
      </c>
      <c r="AA505" t="s">
        <v>1887</v>
      </c>
      <c r="AB505" t="s">
        <v>2721</v>
      </c>
      <c r="AC505" t="s">
        <v>2721</v>
      </c>
      <c r="AD505" s="5">
        <v>3.0588134079453499E-3</v>
      </c>
      <c r="AE505" t="str">
        <f t="shared" si="7"/>
        <v>YES</v>
      </c>
    </row>
    <row r="506" spans="1:31" x14ac:dyDescent="0.25">
      <c r="A506" t="s">
        <v>5720</v>
      </c>
      <c r="B506" s="5">
        <v>1</v>
      </c>
      <c r="C506" s="5">
        <v>1</v>
      </c>
      <c r="D506" s="5">
        <v>0</v>
      </c>
      <c r="E506" s="5">
        <v>0</v>
      </c>
      <c r="F506" s="5">
        <v>1</v>
      </c>
      <c r="G506" s="5">
        <v>1</v>
      </c>
      <c r="H506" s="5">
        <v>0</v>
      </c>
      <c r="I506" s="5">
        <v>0</v>
      </c>
      <c r="J506" s="5">
        <v>0.33333333333333298</v>
      </c>
      <c r="K506" s="5">
        <v>0.16666666666666699</v>
      </c>
      <c r="L506" s="5">
        <v>0</v>
      </c>
      <c r="M506" s="5">
        <v>0.25</v>
      </c>
      <c r="O506" s="5">
        <v>0.75</v>
      </c>
      <c r="P506" s="5">
        <v>0.75</v>
      </c>
      <c r="Q506" s="5">
        <v>0</v>
      </c>
      <c r="R506" s="5">
        <v>0</v>
      </c>
      <c r="S506" s="5">
        <v>1</v>
      </c>
      <c r="T506" s="5">
        <v>1</v>
      </c>
      <c r="U506" s="5">
        <v>0</v>
      </c>
      <c r="V506" s="5">
        <v>0</v>
      </c>
      <c r="W506" s="5">
        <v>0.33333333333333298</v>
      </c>
      <c r="X506" s="5">
        <v>0.33333333333333298</v>
      </c>
      <c r="Y506" s="5">
        <v>0</v>
      </c>
      <c r="Z506" s="5">
        <v>0</v>
      </c>
      <c r="AA506" t="s">
        <v>1887</v>
      </c>
      <c r="AB506" t="s">
        <v>2721</v>
      </c>
      <c r="AC506" t="s">
        <v>2721</v>
      </c>
      <c r="AD506" s="5">
        <v>-1.66696254591465</v>
      </c>
      <c r="AE506" t="str">
        <f t="shared" si="7"/>
        <v>YES</v>
      </c>
    </row>
    <row r="507" spans="1:31" x14ac:dyDescent="0.25">
      <c r="A507" t="s">
        <v>5721</v>
      </c>
      <c r="B507" s="5">
        <v>1</v>
      </c>
      <c r="C507" s="5">
        <v>1</v>
      </c>
      <c r="D507" s="5">
        <v>1</v>
      </c>
      <c r="E507" s="5">
        <v>1</v>
      </c>
      <c r="F507" s="5">
        <v>1</v>
      </c>
      <c r="G507" s="5">
        <v>1</v>
      </c>
      <c r="H507" s="5">
        <v>0.75</v>
      </c>
      <c r="I507" s="5">
        <v>1</v>
      </c>
      <c r="J507" s="5">
        <v>1</v>
      </c>
      <c r="K507" s="5">
        <v>1</v>
      </c>
      <c r="L507" s="5">
        <v>1</v>
      </c>
      <c r="M507" s="5">
        <v>1</v>
      </c>
      <c r="O507" s="5">
        <v>1</v>
      </c>
      <c r="P507" s="5">
        <v>1</v>
      </c>
      <c r="Q507" s="5">
        <v>1</v>
      </c>
      <c r="R507" s="5">
        <v>1</v>
      </c>
      <c r="S507" s="5">
        <v>1</v>
      </c>
      <c r="T507" s="5">
        <v>0.75</v>
      </c>
      <c r="U507" s="5">
        <v>1</v>
      </c>
      <c r="V507" s="5">
        <v>1</v>
      </c>
      <c r="W507" s="5">
        <v>1</v>
      </c>
      <c r="X507" s="5">
        <v>0.91666666666666696</v>
      </c>
      <c r="Y507" s="5">
        <v>1</v>
      </c>
      <c r="Z507" s="5">
        <v>1</v>
      </c>
      <c r="AA507" t="s">
        <v>1887</v>
      </c>
      <c r="AB507" t="s">
        <v>6</v>
      </c>
      <c r="AC507" t="s">
        <v>6</v>
      </c>
      <c r="AD507" s="5">
        <v>-0.85513549402443101</v>
      </c>
      <c r="AE507" t="str">
        <f t="shared" si="7"/>
        <v>YES</v>
      </c>
    </row>
    <row r="508" spans="1:31" x14ac:dyDescent="0.25">
      <c r="A508" t="s">
        <v>5722</v>
      </c>
      <c r="B508" s="5">
        <v>0.5</v>
      </c>
      <c r="C508" s="5">
        <v>0</v>
      </c>
      <c r="D508" s="5">
        <v>0.25</v>
      </c>
      <c r="E508" s="5">
        <v>0.25</v>
      </c>
      <c r="F508" s="5">
        <v>0.75</v>
      </c>
      <c r="G508" s="5">
        <v>0.75</v>
      </c>
      <c r="H508" s="5">
        <v>0</v>
      </c>
      <c r="I508" s="5">
        <v>0</v>
      </c>
      <c r="J508" s="5">
        <v>8.3333333333333301E-2</v>
      </c>
      <c r="K508" s="5">
        <v>8.3333333333333301E-2</v>
      </c>
      <c r="L508" s="5">
        <v>0</v>
      </c>
      <c r="M508" s="5">
        <v>0</v>
      </c>
      <c r="O508" s="5">
        <v>0.25</v>
      </c>
      <c r="P508" s="5">
        <v>0.25</v>
      </c>
      <c r="Q508" s="5">
        <v>0.5</v>
      </c>
      <c r="R508" s="5">
        <v>0.25</v>
      </c>
      <c r="S508" s="5">
        <v>0.75</v>
      </c>
      <c r="T508" s="5">
        <v>0.5</v>
      </c>
      <c r="U508" s="5">
        <v>0</v>
      </c>
      <c r="V508" s="5">
        <v>0.25</v>
      </c>
      <c r="W508" s="5">
        <v>0.16666666666666699</v>
      </c>
      <c r="X508" s="5">
        <v>8.3333333333333301E-2</v>
      </c>
      <c r="Y508" s="5">
        <v>0</v>
      </c>
      <c r="Z508" s="5">
        <v>0.25</v>
      </c>
      <c r="AA508" t="s">
        <v>1887</v>
      </c>
      <c r="AB508" t="s">
        <v>6</v>
      </c>
      <c r="AC508" t="s">
        <v>6</v>
      </c>
      <c r="AD508" s="5">
        <v>0.23540497205706101</v>
      </c>
      <c r="AE508" t="str">
        <f t="shared" si="7"/>
        <v>YES</v>
      </c>
    </row>
    <row r="509" spans="1:31" x14ac:dyDescent="0.25">
      <c r="A509" t="s">
        <v>5723</v>
      </c>
      <c r="B509" s="5">
        <v>0</v>
      </c>
      <c r="C509" s="5">
        <v>0</v>
      </c>
      <c r="D509" s="5">
        <v>0.75</v>
      </c>
      <c r="E509" s="5">
        <v>0.5</v>
      </c>
      <c r="F509" s="5">
        <v>0</v>
      </c>
      <c r="G509" s="5">
        <v>0</v>
      </c>
      <c r="H509" s="5">
        <v>0.5</v>
      </c>
      <c r="I509" s="5">
        <v>0</v>
      </c>
      <c r="J509" s="5">
        <v>0</v>
      </c>
      <c r="K509" s="5">
        <v>0</v>
      </c>
      <c r="L509" s="5">
        <v>0.25</v>
      </c>
      <c r="M509" s="5">
        <v>0.25</v>
      </c>
      <c r="O509" s="5">
        <v>0</v>
      </c>
      <c r="P509" s="5">
        <v>0.25</v>
      </c>
      <c r="Q509" s="5">
        <v>0.75</v>
      </c>
      <c r="R509" s="5">
        <v>0.25</v>
      </c>
      <c r="S509" s="5">
        <v>0</v>
      </c>
      <c r="T509" s="5">
        <v>0</v>
      </c>
      <c r="U509" s="5">
        <v>0.25</v>
      </c>
      <c r="V509" s="5">
        <v>0.5</v>
      </c>
      <c r="W509" s="5">
        <v>0</v>
      </c>
      <c r="X509" s="5">
        <v>0</v>
      </c>
      <c r="Y509" s="5">
        <v>0</v>
      </c>
      <c r="Z509" s="5">
        <v>0</v>
      </c>
      <c r="AA509" t="s">
        <v>1887</v>
      </c>
      <c r="AB509" t="s">
        <v>6</v>
      </c>
      <c r="AC509" t="s">
        <v>6</v>
      </c>
      <c r="AD509" s="5">
        <v>0.77981366808098096</v>
      </c>
      <c r="AE509" t="str">
        <f t="shared" si="7"/>
        <v>YES</v>
      </c>
    </row>
    <row r="510" spans="1:31" x14ac:dyDescent="0.25">
      <c r="A510" t="s">
        <v>5724</v>
      </c>
      <c r="B510" s="5">
        <v>1</v>
      </c>
      <c r="C510" s="5">
        <v>1</v>
      </c>
      <c r="D510" s="5">
        <v>0</v>
      </c>
      <c r="E510" s="5">
        <v>0</v>
      </c>
      <c r="F510" s="5">
        <v>1</v>
      </c>
      <c r="G510" s="5">
        <v>1</v>
      </c>
      <c r="H510" s="5">
        <v>0.25</v>
      </c>
      <c r="I510" s="5">
        <v>0.5</v>
      </c>
      <c r="J510" s="5">
        <v>0.25</v>
      </c>
      <c r="K510" s="5">
        <v>0.16666666666666699</v>
      </c>
      <c r="L510" s="5">
        <v>0.75</v>
      </c>
      <c r="M510" s="5">
        <v>0.5</v>
      </c>
      <c r="O510" s="5">
        <v>0.75</v>
      </c>
      <c r="P510" s="5">
        <v>0.75</v>
      </c>
      <c r="Q510" s="5">
        <v>0</v>
      </c>
      <c r="R510" s="5">
        <v>0</v>
      </c>
      <c r="S510" s="5">
        <v>1</v>
      </c>
      <c r="T510" s="5">
        <v>1</v>
      </c>
      <c r="U510" s="5">
        <v>0.5</v>
      </c>
      <c r="V510" s="5">
        <v>0.5</v>
      </c>
      <c r="W510" s="5">
        <v>8.3333333333333301E-2</v>
      </c>
      <c r="X510" s="5">
        <v>0</v>
      </c>
      <c r="Y510" s="5">
        <v>0.25</v>
      </c>
      <c r="Z510" s="5">
        <v>0.25</v>
      </c>
      <c r="AA510" t="s">
        <v>1887</v>
      </c>
      <c r="AB510" t="s">
        <v>22</v>
      </c>
      <c r="AC510" t="s">
        <v>6</v>
      </c>
      <c r="AD510" s="5">
        <v>-1.5945677943368901</v>
      </c>
      <c r="AE510" t="str">
        <f t="shared" si="7"/>
        <v>YES</v>
      </c>
    </row>
    <row r="511" spans="1:31" x14ac:dyDescent="0.25">
      <c r="A511" t="s">
        <v>5725</v>
      </c>
      <c r="B511" s="5">
        <v>0.75</v>
      </c>
      <c r="C511" s="5">
        <v>1</v>
      </c>
      <c r="D511" s="5">
        <v>0.25</v>
      </c>
      <c r="E511" s="5">
        <v>1</v>
      </c>
      <c r="F511" s="5">
        <v>1</v>
      </c>
      <c r="G511" s="5">
        <v>0.75</v>
      </c>
      <c r="H511" s="5">
        <v>0.25</v>
      </c>
      <c r="I511" s="5">
        <v>1</v>
      </c>
      <c r="J511" s="5">
        <v>1</v>
      </c>
      <c r="K511" s="5">
        <v>1</v>
      </c>
      <c r="L511" s="5">
        <v>1</v>
      </c>
      <c r="M511" s="5">
        <v>1</v>
      </c>
      <c r="O511" s="5">
        <v>1</v>
      </c>
      <c r="P511" s="5">
        <v>1</v>
      </c>
      <c r="Q511" s="5">
        <v>0.25</v>
      </c>
      <c r="R511" s="5">
        <v>1</v>
      </c>
      <c r="S511" s="5">
        <v>1</v>
      </c>
      <c r="T511" s="5">
        <v>0.75</v>
      </c>
      <c r="U511" s="5">
        <v>0.25</v>
      </c>
      <c r="V511" s="5">
        <v>0.75</v>
      </c>
      <c r="W511" s="5">
        <v>0.91666666666666696</v>
      </c>
      <c r="X511" s="5">
        <v>1</v>
      </c>
      <c r="Y511" s="5">
        <v>1</v>
      </c>
      <c r="Z511" s="5">
        <v>1</v>
      </c>
      <c r="AA511" t="s">
        <v>2720</v>
      </c>
      <c r="AB511" t="s">
        <v>2721</v>
      </c>
      <c r="AC511" t="s">
        <v>2721</v>
      </c>
      <c r="AD511" s="5">
        <v>-2.38200512679084</v>
      </c>
      <c r="AE511" t="str">
        <f t="shared" si="7"/>
        <v>YES</v>
      </c>
    </row>
    <row r="512" spans="1:31" x14ac:dyDescent="0.25">
      <c r="A512" t="s">
        <v>5726</v>
      </c>
      <c r="B512" s="5">
        <v>0</v>
      </c>
      <c r="C512" s="5">
        <v>0</v>
      </c>
      <c r="D512" s="5">
        <v>0.75</v>
      </c>
      <c r="E512" s="5">
        <v>0.75</v>
      </c>
      <c r="F512" s="5">
        <v>0</v>
      </c>
      <c r="G512" s="5">
        <v>0</v>
      </c>
      <c r="H512" s="5">
        <v>0.75</v>
      </c>
      <c r="I512" s="5">
        <v>0.75</v>
      </c>
      <c r="J512" s="5">
        <v>0.25</v>
      </c>
      <c r="K512" s="5">
        <v>0.33333333333333298</v>
      </c>
      <c r="L512" s="5">
        <v>1</v>
      </c>
      <c r="M512" s="5">
        <v>0.75</v>
      </c>
      <c r="O512" s="5">
        <v>0</v>
      </c>
      <c r="P512" s="5">
        <v>0</v>
      </c>
      <c r="Q512" s="5">
        <v>0.75</v>
      </c>
      <c r="R512" s="5">
        <v>0.75</v>
      </c>
      <c r="S512" s="5">
        <v>0</v>
      </c>
      <c r="T512" s="5">
        <v>0</v>
      </c>
      <c r="U512" s="5">
        <v>0.75</v>
      </c>
      <c r="V512" s="5">
        <v>0.5</v>
      </c>
      <c r="W512" s="5">
        <v>0</v>
      </c>
      <c r="X512" s="5">
        <v>8.3333333333333301E-2</v>
      </c>
      <c r="Y512" s="5">
        <v>0.75</v>
      </c>
      <c r="Z512" s="5">
        <v>0.75</v>
      </c>
      <c r="AA512" t="s">
        <v>1887</v>
      </c>
      <c r="AB512" t="s">
        <v>6</v>
      </c>
      <c r="AC512" t="s">
        <v>6</v>
      </c>
      <c r="AD512" s="5">
        <v>-4.3166132972705398E-2</v>
      </c>
      <c r="AE512" t="str">
        <f t="shared" si="7"/>
        <v>YES</v>
      </c>
    </row>
    <row r="513" spans="1:31" x14ac:dyDescent="0.25">
      <c r="A513" t="s">
        <v>5727</v>
      </c>
      <c r="B513" s="5">
        <v>0.75</v>
      </c>
      <c r="C513" s="5">
        <v>1</v>
      </c>
      <c r="D513" s="5">
        <v>1</v>
      </c>
      <c r="E513" s="5">
        <v>1</v>
      </c>
      <c r="F513" s="5">
        <v>1</v>
      </c>
      <c r="G513" s="5">
        <v>1</v>
      </c>
      <c r="H513" s="5">
        <v>1</v>
      </c>
      <c r="I513" s="5">
        <v>1</v>
      </c>
      <c r="J513" s="5">
        <v>1</v>
      </c>
      <c r="K513" s="5">
        <v>1</v>
      </c>
      <c r="L513" s="5">
        <v>1</v>
      </c>
      <c r="M513" s="5">
        <v>1</v>
      </c>
      <c r="O513" s="5">
        <v>0.75</v>
      </c>
      <c r="P513" s="5">
        <v>1</v>
      </c>
      <c r="Q513" s="5">
        <v>0.75</v>
      </c>
      <c r="R513" s="5">
        <v>1</v>
      </c>
      <c r="S513" s="5">
        <v>1</v>
      </c>
      <c r="T513" s="5">
        <v>1</v>
      </c>
      <c r="U513" s="5">
        <v>1</v>
      </c>
      <c r="V513" s="5">
        <v>1</v>
      </c>
      <c r="W513" s="5">
        <v>1</v>
      </c>
      <c r="X513" s="5">
        <v>0.83333333333333304</v>
      </c>
      <c r="Y513" s="5">
        <v>1</v>
      </c>
      <c r="Z513" s="5">
        <v>1</v>
      </c>
      <c r="AA513" t="s">
        <v>1887</v>
      </c>
      <c r="AB513" t="s">
        <v>29</v>
      </c>
      <c r="AC513" t="s">
        <v>6182</v>
      </c>
      <c r="AD513" s="5">
        <v>-1.46958016030149</v>
      </c>
      <c r="AE513" t="str">
        <f t="shared" si="7"/>
        <v>YES</v>
      </c>
    </row>
    <row r="514" spans="1:31" x14ac:dyDescent="0.25">
      <c r="A514" t="s">
        <v>5728</v>
      </c>
      <c r="B514" s="5">
        <v>0.25</v>
      </c>
      <c r="C514" s="5">
        <v>0.25</v>
      </c>
      <c r="D514" s="5">
        <v>0.5</v>
      </c>
      <c r="E514" s="5">
        <v>0.75</v>
      </c>
      <c r="F514" s="5">
        <v>0.75</v>
      </c>
      <c r="G514" s="5">
        <v>0.75</v>
      </c>
      <c r="H514" s="5">
        <v>0.25</v>
      </c>
      <c r="I514" s="5">
        <v>0</v>
      </c>
      <c r="J514" s="5">
        <v>0</v>
      </c>
      <c r="K514" s="5">
        <v>0</v>
      </c>
      <c r="L514" s="5">
        <v>0.25</v>
      </c>
      <c r="M514" s="5">
        <v>0</v>
      </c>
      <c r="O514" s="5">
        <v>0.25</v>
      </c>
      <c r="P514" s="5">
        <v>0.25</v>
      </c>
      <c r="Q514" s="5">
        <v>0.25</v>
      </c>
      <c r="R514" s="5">
        <v>0.5</v>
      </c>
      <c r="S514" s="5">
        <v>0.5</v>
      </c>
      <c r="T514" s="5">
        <v>0.25</v>
      </c>
      <c r="U514" s="5">
        <v>0.25</v>
      </c>
      <c r="V514" s="5">
        <v>0.5</v>
      </c>
      <c r="W514" s="5">
        <v>8.3333333333333301E-2</v>
      </c>
      <c r="X514" s="5">
        <v>0</v>
      </c>
      <c r="Y514" s="5">
        <v>0</v>
      </c>
      <c r="Z514" s="5">
        <v>0.25</v>
      </c>
      <c r="AA514" t="s">
        <v>1887</v>
      </c>
      <c r="AB514" t="s">
        <v>6</v>
      </c>
      <c r="AC514" t="s">
        <v>6</v>
      </c>
      <c r="AD514" s="5">
        <v>1.3627128830984201</v>
      </c>
      <c r="AE514" t="str">
        <f t="shared" ref="AE514:AE577" si="8">IF(AD514&lt;3,"YES", "NO")</f>
        <v>YES</v>
      </c>
    </row>
    <row r="515" spans="1:31" x14ac:dyDescent="0.25">
      <c r="A515" t="s">
        <v>5729</v>
      </c>
      <c r="B515" s="5">
        <v>0</v>
      </c>
      <c r="C515" s="5">
        <v>0</v>
      </c>
      <c r="D515" s="5">
        <v>0.5</v>
      </c>
      <c r="E515" s="5">
        <v>0.75</v>
      </c>
      <c r="F515" s="5">
        <v>0.5</v>
      </c>
      <c r="G515" s="5">
        <v>0.25</v>
      </c>
      <c r="H515" s="5">
        <v>0.75</v>
      </c>
      <c r="I515" s="5">
        <v>1</v>
      </c>
      <c r="J515" s="5">
        <v>0</v>
      </c>
      <c r="K515" s="5">
        <v>0</v>
      </c>
      <c r="L515" s="5">
        <v>0.75</v>
      </c>
      <c r="M515" s="5">
        <v>0.5</v>
      </c>
      <c r="O515" s="5">
        <v>0</v>
      </c>
      <c r="P515" s="5">
        <v>0</v>
      </c>
      <c r="Q515" s="5">
        <v>0.5</v>
      </c>
      <c r="R515" s="5">
        <v>0.75</v>
      </c>
      <c r="S515" s="5">
        <v>0</v>
      </c>
      <c r="T515" s="5">
        <v>0</v>
      </c>
      <c r="U515" s="5">
        <v>0.25</v>
      </c>
      <c r="V515" s="5">
        <v>0.5</v>
      </c>
      <c r="W515" s="5">
        <v>0.25</v>
      </c>
      <c r="X515" s="5">
        <v>0.16666666666666699</v>
      </c>
      <c r="Y515" s="5">
        <v>0.5</v>
      </c>
      <c r="Z515" s="5">
        <v>0.75</v>
      </c>
      <c r="AA515" t="s">
        <v>1887</v>
      </c>
      <c r="AB515" t="s">
        <v>2721</v>
      </c>
      <c r="AC515" t="s">
        <v>2721</v>
      </c>
      <c r="AD515" s="5">
        <v>-0.242199426486678</v>
      </c>
      <c r="AE515" t="str">
        <f t="shared" si="8"/>
        <v>YES</v>
      </c>
    </row>
    <row r="516" spans="1:31" x14ac:dyDescent="0.25">
      <c r="A516" t="s">
        <v>5730</v>
      </c>
      <c r="B516" s="5">
        <v>0</v>
      </c>
      <c r="C516" s="5">
        <v>0</v>
      </c>
      <c r="D516" s="5">
        <v>1</v>
      </c>
      <c r="E516" s="5">
        <v>1</v>
      </c>
      <c r="F516" s="5">
        <v>0</v>
      </c>
      <c r="G516" s="5">
        <v>0</v>
      </c>
      <c r="H516" s="5">
        <v>1</v>
      </c>
      <c r="I516" s="5">
        <v>1</v>
      </c>
      <c r="J516" s="5">
        <v>8.3333333333333301E-2</v>
      </c>
      <c r="K516" s="5">
        <v>0</v>
      </c>
      <c r="L516" s="5">
        <v>0.75</v>
      </c>
      <c r="M516" s="5">
        <v>0.5</v>
      </c>
      <c r="O516" s="5">
        <v>0</v>
      </c>
      <c r="P516" s="5">
        <v>0</v>
      </c>
      <c r="Q516" s="5">
        <v>1</v>
      </c>
      <c r="R516" s="5">
        <v>0.75</v>
      </c>
      <c r="S516" s="5">
        <v>0</v>
      </c>
      <c r="T516" s="5">
        <v>0</v>
      </c>
      <c r="U516" s="5">
        <v>1</v>
      </c>
      <c r="V516" s="5">
        <v>0.75</v>
      </c>
      <c r="W516" s="5">
        <v>0</v>
      </c>
      <c r="X516" s="5">
        <v>0</v>
      </c>
      <c r="Y516" s="5">
        <v>0.75</v>
      </c>
      <c r="Z516" s="5">
        <v>0.5</v>
      </c>
      <c r="AA516" t="s">
        <v>1887</v>
      </c>
      <c r="AB516" t="s">
        <v>29</v>
      </c>
      <c r="AC516" t="s">
        <v>6182</v>
      </c>
      <c r="AD516" s="5">
        <v>0.63884049041847402</v>
      </c>
      <c r="AE516" t="str">
        <f t="shared" si="8"/>
        <v>YES</v>
      </c>
    </row>
    <row r="517" spans="1:31" x14ac:dyDescent="0.25">
      <c r="A517" t="s">
        <v>5731</v>
      </c>
      <c r="B517" s="5">
        <v>0.75</v>
      </c>
      <c r="C517" s="5">
        <v>0.75</v>
      </c>
      <c r="D517" s="5">
        <v>1</v>
      </c>
      <c r="E517" s="5">
        <v>1</v>
      </c>
      <c r="F517" s="5">
        <v>0.5</v>
      </c>
      <c r="G517" s="5">
        <v>0.75</v>
      </c>
      <c r="H517" s="5">
        <v>1</v>
      </c>
      <c r="I517" s="5">
        <v>1</v>
      </c>
      <c r="J517" s="5">
        <v>0.25</v>
      </c>
      <c r="K517" s="5">
        <v>0.33333333333333298</v>
      </c>
      <c r="L517" s="5">
        <v>0.5</v>
      </c>
      <c r="M517" s="5">
        <v>0.5</v>
      </c>
      <c r="O517" s="5">
        <v>0.5</v>
      </c>
      <c r="P517" s="5">
        <v>0.75</v>
      </c>
      <c r="Q517" s="5">
        <v>0.75</v>
      </c>
      <c r="R517" s="5">
        <v>0.5</v>
      </c>
      <c r="S517" s="5">
        <v>0.75</v>
      </c>
      <c r="T517" s="5">
        <v>0.5</v>
      </c>
      <c r="U517" s="5">
        <v>1</v>
      </c>
      <c r="V517" s="5">
        <v>1</v>
      </c>
      <c r="W517" s="5">
        <v>0.16666666666666699</v>
      </c>
      <c r="X517" s="5">
        <v>8.3333333333333301E-2</v>
      </c>
      <c r="Y517" s="5">
        <v>1</v>
      </c>
      <c r="Z517" s="5">
        <v>0.75</v>
      </c>
      <c r="AA517" t="s">
        <v>1887</v>
      </c>
      <c r="AB517" t="s">
        <v>6</v>
      </c>
      <c r="AC517" t="s">
        <v>6</v>
      </c>
      <c r="AD517" s="5">
        <v>1.7162249106088601</v>
      </c>
      <c r="AE517" t="str">
        <f t="shared" si="8"/>
        <v>YES</v>
      </c>
    </row>
    <row r="518" spans="1:31" x14ac:dyDescent="0.25">
      <c r="A518" t="s">
        <v>5732</v>
      </c>
      <c r="B518" s="5">
        <v>0</v>
      </c>
      <c r="C518" s="5">
        <v>0</v>
      </c>
      <c r="D518" s="5">
        <v>0</v>
      </c>
      <c r="E518" s="5">
        <v>0</v>
      </c>
      <c r="F518" s="5">
        <v>0.25</v>
      </c>
      <c r="G518" s="5">
        <v>0</v>
      </c>
      <c r="H518" s="5">
        <v>0.25</v>
      </c>
      <c r="I518" s="5">
        <v>0</v>
      </c>
      <c r="J518" s="5">
        <v>0</v>
      </c>
      <c r="K518" s="5">
        <v>0</v>
      </c>
      <c r="L518" s="5">
        <v>0.5</v>
      </c>
      <c r="M518" s="5">
        <v>0</v>
      </c>
      <c r="O518" s="5">
        <v>0</v>
      </c>
      <c r="P518" s="5">
        <v>0</v>
      </c>
      <c r="Q518" s="5">
        <v>0</v>
      </c>
      <c r="R518" s="5">
        <v>0</v>
      </c>
      <c r="S518" s="5">
        <v>0</v>
      </c>
      <c r="T518" s="5">
        <v>0</v>
      </c>
      <c r="U518" s="5">
        <v>0</v>
      </c>
      <c r="V518" s="5">
        <v>0</v>
      </c>
      <c r="W518" s="5">
        <v>8.3333333333333301E-2</v>
      </c>
      <c r="X518" s="5">
        <v>8.3333333333333301E-2</v>
      </c>
      <c r="Y518" s="5">
        <v>0.5</v>
      </c>
      <c r="Z518" s="5">
        <v>0</v>
      </c>
      <c r="AA518" t="s">
        <v>1887</v>
      </c>
      <c r="AB518" t="s">
        <v>6</v>
      </c>
      <c r="AC518" t="s">
        <v>6</v>
      </c>
      <c r="AD518" s="5">
        <v>0.122953606362722</v>
      </c>
      <c r="AE518" t="str">
        <f t="shared" si="8"/>
        <v>YES</v>
      </c>
    </row>
    <row r="519" spans="1:31" x14ac:dyDescent="0.25">
      <c r="A519" t="s">
        <v>5733</v>
      </c>
      <c r="B519" s="5">
        <v>0.75</v>
      </c>
      <c r="C519" s="5">
        <v>0.75</v>
      </c>
      <c r="D519" s="5">
        <v>0.25</v>
      </c>
      <c r="E519" s="5">
        <v>0.75</v>
      </c>
      <c r="F519" s="5">
        <v>1</v>
      </c>
      <c r="G519" s="5">
        <v>1</v>
      </c>
      <c r="H519" s="5">
        <v>0</v>
      </c>
      <c r="I519" s="5">
        <v>0.25</v>
      </c>
      <c r="J519" s="5">
        <v>0.25</v>
      </c>
      <c r="K519" s="5">
        <v>0.16666666666666699</v>
      </c>
      <c r="L519" s="5">
        <v>0</v>
      </c>
      <c r="M519" s="5">
        <v>0</v>
      </c>
      <c r="O519" s="5">
        <v>0.25</v>
      </c>
      <c r="P519" s="5">
        <v>0.75</v>
      </c>
      <c r="Q519" s="5">
        <v>0</v>
      </c>
      <c r="R519" s="5">
        <v>0.5</v>
      </c>
      <c r="S519" s="5">
        <v>1</v>
      </c>
      <c r="T519" s="5">
        <v>1</v>
      </c>
      <c r="U519" s="5">
        <v>0</v>
      </c>
      <c r="V519" s="5">
        <v>0.25</v>
      </c>
      <c r="W519" s="5">
        <v>0.16666666666666699</v>
      </c>
      <c r="X519" s="5">
        <v>0</v>
      </c>
      <c r="Y519" s="5">
        <v>0</v>
      </c>
      <c r="Z519" s="5">
        <v>0</v>
      </c>
      <c r="AA519" t="s">
        <v>1887</v>
      </c>
      <c r="AB519" s="4" t="s">
        <v>29</v>
      </c>
      <c r="AC519" t="s">
        <v>6182</v>
      </c>
      <c r="AD519" s="5">
        <v>-3.6493955947679603E-2</v>
      </c>
      <c r="AE519" t="str">
        <f t="shared" si="8"/>
        <v>YES</v>
      </c>
    </row>
    <row r="520" spans="1:31" x14ac:dyDescent="0.25">
      <c r="A520" t="s">
        <v>5734</v>
      </c>
      <c r="B520" s="5">
        <v>0.75</v>
      </c>
      <c r="C520" s="5">
        <v>0.75</v>
      </c>
      <c r="D520" s="5">
        <v>1</v>
      </c>
      <c r="E520" s="5">
        <v>1</v>
      </c>
      <c r="F520" s="5">
        <v>0.5</v>
      </c>
      <c r="G520" s="5">
        <v>0.75</v>
      </c>
      <c r="H520" s="5">
        <v>1</v>
      </c>
      <c r="I520" s="5">
        <v>1</v>
      </c>
      <c r="J520" s="5">
        <v>0.25</v>
      </c>
      <c r="K520" s="5">
        <v>0.33333333333333298</v>
      </c>
      <c r="L520" s="5">
        <v>0.5</v>
      </c>
      <c r="M520" s="5">
        <v>0.5</v>
      </c>
      <c r="O520" s="5">
        <v>0.5</v>
      </c>
      <c r="P520" s="5">
        <v>0.75</v>
      </c>
      <c r="Q520" s="5">
        <v>0.75</v>
      </c>
      <c r="R520" s="5">
        <v>0.5</v>
      </c>
      <c r="S520" s="5">
        <v>0.75</v>
      </c>
      <c r="T520" s="5">
        <v>0.5</v>
      </c>
      <c r="U520" s="5">
        <v>1</v>
      </c>
      <c r="V520" s="5">
        <v>1</v>
      </c>
      <c r="W520" s="5">
        <v>0.16666666666666699</v>
      </c>
      <c r="X520" s="5">
        <v>8.3333333333333301E-2</v>
      </c>
      <c r="Y520" s="5">
        <v>1</v>
      </c>
      <c r="Z520" s="5">
        <v>0.75</v>
      </c>
      <c r="AA520" t="s">
        <v>1887</v>
      </c>
      <c r="AB520" t="s">
        <v>6</v>
      </c>
      <c r="AC520" t="s">
        <v>6</v>
      </c>
      <c r="AD520" s="5">
        <v>1.7162249106088601</v>
      </c>
      <c r="AE520" t="str">
        <f t="shared" si="8"/>
        <v>YES</v>
      </c>
    </row>
    <row r="521" spans="1:31" x14ac:dyDescent="0.25">
      <c r="A521" t="s">
        <v>5735</v>
      </c>
      <c r="B521" s="5">
        <v>0.5</v>
      </c>
      <c r="C521" s="5">
        <v>0.75</v>
      </c>
      <c r="D521" s="5">
        <v>0.25</v>
      </c>
      <c r="E521" s="5">
        <v>0.25</v>
      </c>
      <c r="F521" s="5">
        <v>0.5</v>
      </c>
      <c r="G521" s="5">
        <v>0.25</v>
      </c>
      <c r="H521" s="5">
        <v>0</v>
      </c>
      <c r="I521" s="5">
        <v>0</v>
      </c>
      <c r="J521" s="5">
        <v>0.33333333333333298</v>
      </c>
      <c r="K521" s="5">
        <v>0.41666666666666702</v>
      </c>
      <c r="L521" s="5">
        <v>0.75</v>
      </c>
      <c r="M521" s="5">
        <v>0.75</v>
      </c>
      <c r="O521" s="5">
        <v>0.25</v>
      </c>
      <c r="P521" s="5">
        <v>0.25</v>
      </c>
      <c r="Q521" s="5">
        <v>0</v>
      </c>
      <c r="R521" s="5">
        <v>0</v>
      </c>
      <c r="S521" s="5">
        <v>0.5</v>
      </c>
      <c r="T521" s="5">
        <v>0.25</v>
      </c>
      <c r="U521" s="5">
        <v>0</v>
      </c>
      <c r="V521" s="5">
        <v>0</v>
      </c>
      <c r="W521" s="5">
        <v>0.33333333333333298</v>
      </c>
      <c r="X521" s="5">
        <v>0.41666666666666702</v>
      </c>
      <c r="Y521" s="5">
        <v>0</v>
      </c>
      <c r="Z521" s="5">
        <v>0</v>
      </c>
      <c r="AA521" t="s">
        <v>1887</v>
      </c>
      <c r="AB521" t="s">
        <v>22</v>
      </c>
      <c r="AC521" t="s">
        <v>2721</v>
      </c>
      <c r="AD521" s="5">
        <v>-1.3681269493352599</v>
      </c>
      <c r="AE521" t="str">
        <f t="shared" si="8"/>
        <v>YES</v>
      </c>
    </row>
    <row r="522" spans="1:31" x14ac:dyDescent="0.25">
      <c r="A522" t="s">
        <v>5736</v>
      </c>
      <c r="B522" s="5">
        <v>0</v>
      </c>
      <c r="C522" s="5">
        <v>0</v>
      </c>
      <c r="D522" s="5">
        <v>0</v>
      </c>
      <c r="E522" s="5">
        <v>0</v>
      </c>
      <c r="F522" s="5">
        <v>0</v>
      </c>
      <c r="G522" s="5">
        <v>0</v>
      </c>
      <c r="H522" s="5">
        <v>0.25</v>
      </c>
      <c r="I522" s="5">
        <v>0</v>
      </c>
      <c r="J522" s="5">
        <v>0</v>
      </c>
      <c r="K522" s="5">
        <v>0</v>
      </c>
      <c r="L522" s="5">
        <v>1</v>
      </c>
      <c r="M522" s="5">
        <v>1</v>
      </c>
      <c r="O522" s="5">
        <v>0</v>
      </c>
      <c r="P522" s="5">
        <v>0</v>
      </c>
      <c r="Q522" s="5">
        <v>0.25</v>
      </c>
      <c r="R522" s="5">
        <v>0</v>
      </c>
      <c r="S522" s="5">
        <v>0</v>
      </c>
      <c r="T522" s="5">
        <v>0</v>
      </c>
      <c r="U522" s="5">
        <v>0</v>
      </c>
      <c r="V522" s="5">
        <v>0.25</v>
      </c>
      <c r="W522" s="5">
        <v>0</v>
      </c>
      <c r="X522" s="5">
        <v>0</v>
      </c>
      <c r="Y522" s="5">
        <v>0.5</v>
      </c>
      <c r="Z522" s="5">
        <v>0.5</v>
      </c>
      <c r="AA522" t="s">
        <v>1887</v>
      </c>
      <c r="AB522" t="s">
        <v>6</v>
      </c>
      <c r="AC522" t="s">
        <v>6</v>
      </c>
      <c r="AD522" s="5">
        <v>0.74005119646783601</v>
      </c>
      <c r="AE522" t="str">
        <f t="shared" si="8"/>
        <v>YES</v>
      </c>
    </row>
    <row r="523" spans="1:31" x14ac:dyDescent="0.25">
      <c r="A523" t="s">
        <v>5737</v>
      </c>
      <c r="B523" s="5">
        <v>0.5</v>
      </c>
      <c r="C523" s="5">
        <v>0.5</v>
      </c>
      <c r="D523" s="5">
        <v>0</v>
      </c>
      <c r="E523" s="5">
        <v>0</v>
      </c>
      <c r="F523" s="5">
        <v>0.25</v>
      </c>
      <c r="G523" s="5">
        <v>0.25</v>
      </c>
      <c r="H523" s="5">
        <v>0</v>
      </c>
      <c r="I523" s="5">
        <v>0</v>
      </c>
      <c r="J523" s="5">
        <v>0.33333333333333298</v>
      </c>
      <c r="K523" s="5">
        <v>0.16666666666666699</v>
      </c>
      <c r="L523" s="5">
        <v>0.75</v>
      </c>
      <c r="M523" s="5">
        <v>0.75</v>
      </c>
      <c r="O523" s="5">
        <v>0.5</v>
      </c>
      <c r="P523" s="5">
        <v>0</v>
      </c>
      <c r="Q523" s="5">
        <v>0</v>
      </c>
      <c r="R523" s="5">
        <v>0</v>
      </c>
      <c r="S523" s="5">
        <v>0.5</v>
      </c>
      <c r="T523" s="5">
        <v>0.5</v>
      </c>
      <c r="U523" s="5">
        <v>0</v>
      </c>
      <c r="V523" s="5">
        <v>0</v>
      </c>
      <c r="W523" s="5">
        <v>0.25</v>
      </c>
      <c r="X523" s="5">
        <v>0.16666666666666699</v>
      </c>
      <c r="Y523" s="5">
        <v>0</v>
      </c>
      <c r="Z523" s="5">
        <v>0</v>
      </c>
      <c r="AA523" t="s">
        <v>1887</v>
      </c>
      <c r="AB523" t="s">
        <v>6</v>
      </c>
      <c r="AC523" t="s">
        <v>6</v>
      </c>
      <c r="AD523" s="5">
        <v>-0.84279473246748104</v>
      </c>
      <c r="AE523" t="str">
        <f t="shared" si="8"/>
        <v>YES</v>
      </c>
    </row>
    <row r="524" spans="1:31" x14ac:dyDescent="0.25">
      <c r="A524" t="s">
        <v>5738</v>
      </c>
      <c r="B524" s="5">
        <v>0.75</v>
      </c>
      <c r="C524" s="5">
        <v>0.5</v>
      </c>
      <c r="D524" s="5">
        <v>0.25</v>
      </c>
      <c r="E524" s="5">
        <v>0.25</v>
      </c>
      <c r="F524" s="5">
        <v>0.75</v>
      </c>
      <c r="G524" s="5">
        <v>0.75</v>
      </c>
      <c r="H524" s="5">
        <v>0.75</v>
      </c>
      <c r="I524" s="5">
        <v>0.75</v>
      </c>
      <c r="J524" s="5">
        <v>0.5</v>
      </c>
      <c r="K524" s="5">
        <v>0.5</v>
      </c>
      <c r="L524" s="5">
        <v>0.75</v>
      </c>
      <c r="M524" s="5">
        <v>0.75</v>
      </c>
      <c r="O524" s="5">
        <v>0</v>
      </c>
      <c r="P524" s="5">
        <v>0.25</v>
      </c>
      <c r="Q524" s="5">
        <v>0</v>
      </c>
      <c r="R524" s="5">
        <v>0</v>
      </c>
      <c r="S524" s="5">
        <v>0.75</v>
      </c>
      <c r="T524" s="5">
        <v>0.25</v>
      </c>
      <c r="U524" s="5">
        <v>0.75</v>
      </c>
      <c r="V524" s="5">
        <v>0.75</v>
      </c>
      <c r="W524" s="5">
        <v>0.41666666666666702</v>
      </c>
      <c r="X524" s="5">
        <v>0.33333333333333298</v>
      </c>
      <c r="Y524" s="5">
        <v>0.75</v>
      </c>
      <c r="Z524" s="5">
        <v>0.75</v>
      </c>
      <c r="AA524" t="s">
        <v>1887</v>
      </c>
      <c r="AB524" t="s">
        <v>6</v>
      </c>
      <c r="AC524" t="s">
        <v>6</v>
      </c>
      <c r="AD524" s="5">
        <v>-1.24771117726785</v>
      </c>
      <c r="AE524" t="str">
        <f t="shared" si="8"/>
        <v>YES</v>
      </c>
    </row>
    <row r="525" spans="1:31" x14ac:dyDescent="0.25">
      <c r="A525" t="s">
        <v>5739</v>
      </c>
      <c r="B525" s="5">
        <v>0.5</v>
      </c>
      <c r="C525" s="5">
        <v>0.75</v>
      </c>
      <c r="D525" s="5">
        <v>0</v>
      </c>
      <c r="E525" s="5">
        <v>0</v>
      </c>
      <c r="F525" s="5">
        <v>0.5</v>
      </c>
      <c r="G525" s="5">
        <v>0.5</v>
      </c>
      <c r="H525" s="5">
        <v>0.25</v>
      </c>
      <c r="I525" s="5">
        <v>0</v>
      </c>
      <c r="J525" s="5">
        <v>0</v>
      </c>
      <c r="K525" s="5">
        <v>8.3333333333333301E-2</v>
      </c>
      <c r="L525" s="5">
        <v>0.25</v>
      </c>
      <c r="M525" s="5">
        <v>0.5</v>
      </c>
      <c r="O525" s="5">
        <v>0.25</v>
      </c>
      <c r="P525" s="5">
        <v>0.75</v>
      </c>
      <c r="Q525" s="5">
        <v>0.25</v>
      </c>
      <c r="R525" s="5">
        <v>0</v>
      </c>
      <c r="S525" s="5">
        <v>0.75</v>
      </c>
      <c r="T525" s="5">
        <v>0.5</v>
      </c>
      <c r="U525" s="5">
        <v>0.25</v>
      </c>
      <c r="V525" s="5">
        <v>0.25</v>
      </c>
      <c r="W525" s="5">
        <v>0</v>
      </c>
      <c r="X525" s="5">
        <v>0</v>
      </c>
      <c r="Y525" s="5">
        <v>0</v>
      </c>
      <c r="Z525" s="5">
        <v>0.25</v>
      </c>
      <c r="AA525" t="s">
        <v>1887</v>
      </c>
      <c r="AB525" t="s">
        <v>6</v>
      </c>
      <c r="AC525" t="s">
        <v>6</v>
      </c>
      <c r="AD525" s="5">
        <v>1.8770235237505399</v>
      </c>
      <c r="AE525" t="str">
        <f t="shared" si="8"/>
        <v>YES</v>
      </c>
    </row>
    <row r="526" spans="1:31" x14ac:dyDescent="0.25">
      <c r="A526" t="s">
        <v>5740</v>
      </c>
      <c r="B526" s="5">
        <v>0</v>
      </c>
      <c r="C526" s="5">
        <v>0</v>
      </c>
      <c r="D526" s="5">
        <v>1</v>
      </c>
      <c r="E526" s="5">
        <v>0.75</v>
      </c>
      <c r="F526" s="5">
        <v>0.25</v>
      </c>
      <c r="G526" s="5">
        <v>0</v>
      </c>
      <c r="H526" s="5">
        <v>0.75</v>
      </c>
      <c r="I526" s="5">
        <v>0.75</v>
      </c>
      <c r="J526" s="5">
        <v>8.3333333333333301E-2</v>
      </c>
      <c r="K526" s="5">
        <v>8.3333333333333301E-2</v>
      </c>
      <c r="L526" s="5">
        <v>0.75</v>
      </c>
      <c r="M526" s="5">
        <v>0.5</v>
      </c>
      <c r="O526" s="5">
        <v>0</v>
      </c>
      <c r="P526" s="5">
        <v>0</v>
      </c>
      <c r="Q526" s="5">
        <v>0.5</v>
      </c>
      <c r="R526" s="5">
        <v>0.75</v>
      </c>
      <c r="S526" s="5">
        <v>0</v>
      </c>
      <c r="T526" s="5">
        <v>0</v>
      </c>
      <c r="U526" s="5">
        <v>0.5</v>
      </c>
      <c r="V526" s="5">
        <v>0.5</v>
      </c>
      <c r="W526" s="5">
        <v>8.3333333333333301E-2</v>
      </c>
      <c r="X526" s="5">
        <v>8.3333333333333301E-2</v>
      </c>
      <c r="Y526" s="5">
        <v>0.75</v>
      </c>
      <c r="Z526" s="5">
        <v>0</v>
      </c>
      <c r="AA526" t="s">
        <v>1887</v>
      </c>
      <c r="AB526" t="s">
        <v>2721</v>
      </c>
      <c r="AC526" t="s">
        <v>2721</v>
      </c>
      <c r="AD526" s="5">
        <v>-0.96817243155406596</v>
      </c>
      <c r="AE526" t="str">
        <f t="shared" si="8"/>
        <v>YES</v>
      </c>
    </row>
    <row r="527" spans="1:31" x14ac:dyDescent="0.25">
      <c r="A527" t="s">
        <v>5741</v>
      </c>
      <c r="B527" s="5">
        <v>0</v>
      </c>
      <c r="C527" s="5">
        <v>0</v>
      </c>
      <c r="D527" s="5">
        <v>0.5</v>
      </c>
      <c r="E527" s="5">
        <v>0.5</v>
      </c>
      <c r="F527" s="5">
        <v>0.25</v>
      </c>
      <c r="G527" s="5">
        <v>0</v>
      </c>
      <c r="H527" s="5">
        <v>0.5</v>
      </c>
      <c r="I527" s="5">
        <v>0.25</v>
      </c>
      <c r="J527" s="5">
        <v>0</v>
      </c>
      <c r="K527" s="5">
        <v>0</v>
      </c>
      <c r="L527" s="5">
        <v>0.75</v>
      </c>
      <c r="M527" s="5">
        <v>0.25</v>
      </c>
      <c r="O527" s="5">
        <v>0</v>
      </c>
      <c r="P527" s="5">
        <v>0.25</v>
      </c>
      <c r="Q527" s="5">
        <v>0.25</v>
      </c>
      <c r="R527" s="5">
        <v>0.25</v>
      </c>
      <c r="S527" s="5">
        <v>0</v>
      </c>
      <c r="T527" s="5">
        <v>0</v>
      </c>
      <c r="U527" s="5">
        <v>0.5</v>
      </c>
      <c r="V527" s="5">
        <v>0.25</v>
      </c>
      <c r="W527" s="5">
        <v>8.3333333333333301E-2</v>
      </c>
      <c r="X527" s="5">
        <v>0</v>
      </c>
      <c r="Y527" s="5">
        <v>0.25</v>
      </c>
      <c r="Z527" s="5">
        <v>0</v>
      </c>
      <c r="AA527" t="s">
        <v>1887</v>
      </c>
      <c r="AB527" t="s">
        <v>22</v>
      </c>
      <c r="AC527" t="s">
        <v>6181</v>
      </c>
      <c r="AD527" s="5">
        <v>-0.23655795228961701</v>
      </c>
      <c r="AE527" t="str">
        <f t="shared" si="8"/>
        <v>YES</v>
      </c>
    </row>
    <row r="528" spans="1:31" x14ac:dyDescent="0.25">
      <c r="A528" t="s">
        <v>5742</v>
      </c>
      <c r="B528" s="5">
        <v>0.5</v>
      </c>
      <c r="C528" s="5">
        <v>0.25</v>
      </c>
      <c r="D528" s="5">
        <v>1</v>
      </c>
      <c r="E528" s="5">
        <v>1</v>
      </c>
      <c r="F528" s="5">
        <v>0.5</v>
      </c>
      <c r="G528" s="5">
        <v>0.5</v>
      </c>
      <c r="H528" s="5">
        <v>1</v>
      </c>
      <c r="I528" s="5">
        <v>1</v>
      </c>
      <c r="J528" s="5">
        <v>0.66666666666666696</v>
      </c>
      <c r="K528" s="5">
        <v>0.58333333333333304</v>
      </c>
      <c r="L528" s="5">
        <v>1</v>
      </c>
      <c r="M528" s="5">
        <v>1</v>
      </c>
      <c r="O528" s="5">
        <v>0.25</v>
      </c>
      <c r="P528" s="5">
        <v>0</v>
      </c>
      <c r="Q528" s="5">
        <v>0.75</v>
      </c>
      <c r="R528" s="5">
        <v>1</v>
      </c>
      <c r="S528" s="5">
        <v>0.75</v>
      </c>
      <c r="T528" s="5">
        <v>0.5</v>
      </c>
      <c r="U528" s="5">
        <v>1</v>
      </c>
      <c r="V528" s="5">
        <v>0.5</v>
      </c>
      <c r="W528" s="5">
        <v>0.41666666666666702</v>
      </c>
      <c r="X528" s="5">
        <v>0.25</v>
      </c>
      <c r="Y528" s="5">
        <v>1</v>
      </c>
      <c r="Z528" s="5">
        <v>1</v>
      </c>
      <c r="AA528" t="s">
        <v>1887</v>
      </c>
      <c r="AB528" t="s">
        <v>6</v>
      </c>
      <c r="AC528" t="s">
        <v>6</v>
      </c>
      <c r="AD528" s="5">
        <v>-0.66291577721800399</v>
      </c>
      <c r="AE528" t="str">
        <f t="shared" si="8"/>
        <v>YES</v>
      </c>
    </row>
    <row r="529" spans="1:31" x14ac:dyDescent="0.25">
      <c r="A529" t="s">
        <v>5743</v>
      </c>
      <c r="B529" s="5">
        <v>1</v>
      </c>
      <c r="C529" s="5">
        <v>1</v>
      </c>
      <c r="D529" s="5">
        <v>0.5</v>
      </c>
      <c r="E529" s="5">
        <v>0</v>
      </c>
      <c r="F529" s="5">
        <v>1</v>
      </c>
      <c r="G529" s="5">
        <v>1</v>
      </c>
      <c r="H529" s="5">
        <v>0.25</v>
      </c>
      <c r="I529" s="5">
        <v>0.25</v>
      </c>
      <c r="J529" s="5">
        <v>0.5</v>
      </c>
      <c r="K529" s="5">
        <v>0.16666666666666699</v>
      </c>
      <c r="L529" s="5">
        <v>0</v>
      </c>
      <c r="M529" s="5">
        <v>0</v>
      </c>
      <c r="O529" s="5">
        <v>0.5</v>
      </c>
      <c r="P529" s="5">
        <v>1</v>
      </c>
      <c r="Q529" s="5">
        <v>0.25</v>
      </c>
      <c r="R529" s="5">
        <v>0</v>
      </c>
      <c r="S529" s="5">
        <v>1</v>
      </c>
      <c r="T529" s="5">
        <v>0.5</v>
      </c>
      <c r="U529" s="5">
        <v>0</v>
      </c>
      <c r="V529" s="5">
        <v>0.25</v>
      </c>
      <c r="W529" s="5">
        <v>0.25</v>
      </c>
      <c r="X529" s="5">
        <v>0.25</v>
      </c>
      <c r="Y529" s="5">
        <v>0</v>
      </c>
      <c r="Z529" s="5">
        <v>0</v>
      </c>
      <c r="AA529" t="s">
        <v>1887</v>
      </c>
      <c r="AB529" t="s">
        <v>6</v>
      </c>
      <c r="AC529" t="s">
        <v>6</v>
      </c>
      <c r="AD529" s="5">
        <v>-0.53103914245092398</v>
      </c>
      <c r="AE529" t="str">
        <f t="shared" si="8"/>
        <v>YES</v>
      </c>
    </row>
    <row r="530" spans="1:31" x14ac:dyDescent="0.25">
      <c r="A530" t="s">
        <v>5744</v>
      </c>
      <c r="B530" s="5">
        <v>0.5</v>
      </c>
      <c r="C530" s="5">
        <v>1</v>
      </c>
      <c r="D530" s="5">
        <v>0.25</v>
      </c>
      <c r="E530" s="5">
        <v>0.25</v>
      </c>
      <c r="F530" s="5">
        <v>0.75</v>
      </c>
      <c r="G530" s="5">
        <v>0.5</v>
      </c>
      <c r="H530" s="5">
        <v>0</v>
      </c>
      <c r="I530" s="5">
        <v>0</v>
      </c>
      <c r="J530" s="5">
        <v>0.25</v>
      </c>
      <c r="K530" s="5">
        <v>0.16666666666666699</v>
      </c>
      <c r="L530" s="5">
        <v>0.5</v>
      </c>
      <c r="M530" s="5">
        <v>0.25</v>
      </c>
      <c r="O530" s="5">
        <v>0.5</v>
      </c>
      <c r="P530" s="5">
        <v>0.75</v>
      </c>
      <c r="Q530" s="5">
        <v>0.25</v>
      </c>
      <c r="R530" s="5">
        <v>0</v>
      </c>
      <c r="S530" s="5">
        <v>0.75</v>
      </c>
      <c r="T530" s="5">
        <v>0.5</v>
      </c>
      <c r="U530" s="5">
        <v>0</v>
      </c>
      <c r="V530" s="5">
        <v>0.25</v>
      </c>
      <c r="W530" s="5">
        <v>0.33333333333333298</v>
      </c>
      <c r="X530" s="5">
        <v>0.25</v>
      </c>
      <c r="Y530" s="5">
        <v>0</v>
      </c>
      <c r="Z530" s="5">
        <v>0.25</v>
      </c>
      <c r="AA530" t="s">
        <v>1887</v>
      </c>
      <c r="AB530" t="s">
        <v>2721</v>
      </c>
      <c r="AC530" t="s">
        <v>2721</v>
      </c>
      <c r="AD530" s="5">
        <v>-0.48678366282464097</v>
      </c>
      <c r="AE530" t="str">
        <f t="shared" si="8"/>
        <v>YES</v>
      </c>
    </row>
    <row r="531" spans="1:31" x14ac:dyDescent="0.25">
      <c r="A531" t="s">
        <v>5745</v>
      </c>
      <c r="B531" s="5">
        <v>0.75</v>
      </c>
      <c r="C531" s="5">
        <v>1</v>
      </c>
      <c r="D531" s="5">
        <v>0.75</v>
      </c>
      <c r="E531" s="5">
        <v>0.25</v>
      </c>
      <c r="F531" s="5">
        <v>1</v>
      </c>
      <c r="G531" s="5">
        <v>1</v>
      </c>
      <c r="H531" s="5">
        <v>1</v>
      </c>
      <c r="I531" s="5">
        <v>0.75</v>
      </c>
      <c r="J531" s="5">
        <v>0.91666666666666696</v>
      </c>
      <c r="K531" s="5">
        <v>0.91666666666666696</v>
      </c>
      <c r="L531" s="5">
        <v>1</v>
      </c>
      <c r="M531" s="5">
        <v>1</v>
      </c>
      <c r="O531" s="5">
        <v>0.5</v>
      </c>
      <c r="P531" s="5">
        <v>0.75</v>
      </c>
      <c r="Q531" s="5">
        <v>0.25</v>
      </c>
      <c r="R531" s="5">
        <v>0.25</v>
      </c>
      <c r="S531" s="5">
        <v>1</v>
      </c>
      <c r="T531" s="5">
        <v>0.75</v>
      </c>
      <c r="U531" s="5">
        <v>1</v>
      </c>
      <c r="V531" s="5">
        <v>0.75</v>
      </c>
      <c r="W531" s="5">
        <v>0.66666666666666696</v>
      </c>
      <c r="X531" s="5">
        <v>0.75</v>
      </c>
      <c r="Y531" s="5">
        <v>1</v>
      </c>
      <c r="Z531" s="5">
        <v>0.75</v>
      </c>
      <c r="AA531" t="s">
        <v>1887</v>
      </c>
      <c r="AB531" t="s">
        <v>6</v>
      </c>
      <c r="AC531" t="s">
        <v>6</v>
      </c>
      <c r="AD531" s="5">
        <v>-0.82030359615257198</v>
      </c>
      <c r="AE531" t="str">
        <f t="shared" si="8"/>
        <v>YES</v>
      </c>
    </row>
    <row r="532" spans="1:31" x14ac:dyDescent="0.25">
      <c r="A532" t="s">
        <v>5746</v>
      </c>
      <c r="B532" s="5">
        <v>0.5</v>
      </c>
      <c r="C532" s="5">
        <v>0</v>
      </c>
      <c r="D532" s="5">
        <v>0</v>
      </c>
      <c r="E532" s="5">
        <v>0.25</v>
      </c>
      <c r="F532" s="5">
        <v>0.75</v>
      </c>
      <c r="G532" s="5">
        <v>0.25</v>
      </c>
      <c r="H532" s="5">
        <v>0</v>
      </c>
      <c r="I532" s="5">
        <v>0</v>
      </c>
      <c r="J532" s="5">
        <v>0</v>
      </c>
      <c r="K532" s="5">
        <v>0</v>
      </c>
      <c r="L532" s="5">
        <v>0</v>
      </c>
      <c r="M532" s="5">
        <v>0</v>
      </c>
      <c r="O532" s="5">
        <v>0.25</v>
      </c>
      <c r="P532" s="5">
        <v>0</v>
      </c>
      <c r="Q532" s="5">
        <v>0</v>
      </c>
      <c r="R532" s="5">
        <v>0</v>
      </c>
      <c r="S532" s="5">
        <v>0.75</v>
      </c>
      <c r="T532" s="5">
        <v>0</v>
      </c>
      <c r="U532" s="5">
        <v>0</v>
      </c>
      <c r="V532" s="5">
        <v>0</v>
      </c>
      <c r="W532" s="5">
        <v>8.3333333333333301E-2</v>
      </c>
      <c r="X532" s="5">
        <v>0</v>
      </c>
      <c r="Y532" s="5">
        <v>0</v>
      </c>
      <c r="Z532" s="5">
        <v>0</v>
      </c>
      <c r="AA532" t="s">
        <v>1887</v>
      </c>
      <c r="AB532" t="s">
        <v>6</v>
      </c>
      <c r="AC532" t="s">
        <v>6</v>
      </c>
      <c r="AD532" s="5">
        <v>-1.61295237738064</v>
      </c>
      <c r="AE532" t="str">
        <f t="shared" si="8"/>
        <v>YES</v>
      </c>
    </row>
    <row r="533" spans="1:31" x14ac:dyDescent="0.25">
      <c r="A533" t="s">
        <v>5747</v>
      </c>
      <c r="B533" s="5">
        <v>0.5</v>
      </c>
      <c r="C533" s="5">
        <v>0.75</v>
      </c>
      <c r="D533" s="5">
        <v>0</v>
      </c>
      <c r="E533" s="5">
        <v>0</v>
      </c>
      <c r="F533" s="5">
        <v>0.5</v>
      </c>
      <c r="G533" s="5">
        <v>0.75</v>
      </c>
      <c r="H533" s="5">
        <v>0.5</v>
      </c>
      <c r="I533" s="5">
        <v>0</v>
      </c>
      <c r="J533" s="5">
        <v>0</v>
      </c>
      <c r="K533" s="5">
        <v>8.3333333333333301E-2</v>
      </c>
      <c r="L533" s="5">
        <v>0.25</v>
      </c>
      <c r="M533" s="5">
        <v>0.25</v>
      </c>
      <c r="O533" s="5">
        <v>0.25</v>
      </c>
      <c r="P533" s="5">
        <v>0.75</v>
      </c>
      <c r="Q533" s="5">
        <v>0.25</v>
      </c>
      <c r="R533" s="5">
        <v>0</v>
      </c>
      <c r="S533" s="5">
        <v>0.75</v>
      </c>
      <c r="T533" s="5">
        <v>0.5</v>
      </c>
      <c r="U533" s="5">
        <v>0.25</v>
      </c>
      <c r="V533" s="5">
        <v>0.25</v>
      </c>
      <c r="W533" s="5">
        <v>0</v>
      </c>
      <c r="X533" s="5">
        <v>0</v>
      </c>
      <c r="Y533" s="5">
        <v>0</v>
      </c>
      <c r="Z533" s="5">
        <v>0.25</v>
      </c>
      <c r="AA533" t="s">
        <v>1887</v>
      </c>
      <c r="AB533" t="s">
        <v>6</v>
      </c>
      <c r="AC533" t="s">
        <v>6</v>
      </c>
      <c r="AD533" s="5">
        <v>1.76910239534415</v>
      </c>
      <c r="AE533" t="str">
        <f t="shared" si="8"/>
        <v>YES</v>
      </c>
    </row>
    <row r="534" spans="1:31" x14ac:dyDescent="0.25">
      <c r="A534" t="s">
        <v>5748</v>
      </c>
      <c r="B534" s="5">
        <v>0.5</v>
      </c>
      <c r="C534" s="5">
        <v>0.5</v>
      </c>
      <c r="D534" s="5">
        <v>0.25</v>
      </c>
      <c r="E534" s="5">
        <v>0</v>
      </c>
      <c r="F534" s="5">
        <v>0.5</v>
      </c>
      <c r="G534" s="5">
        <v>0.75</v>
      </c>
      <c r="H534" s="5">
        <v>0.75</v>
      </c>
      <c r="I534" s="5">
        <v>0.5</v>
      </c>
      <c r="J534" s="5">
        <v>0.58333333333333304</v>
      </c>
      <c r="K534" s="5">
        <v>0.75</v>
      </c>
      <c r="L534" s="5">
        <v>1</v>
      </c>
      <c r="M534" s="5">
        <v>1</v>
      </c>
      <c r="O534" s="5">
        <v>0.25</v>
      </c>
      <c r="P534" s="5">
        <v>0.25</v>
      </c>
      <c r="Q534" s="5">
        <v>0</v>
      </c>
      <c r="R534" s="5">
        <v>0</v>
      </c>
      <c r="S534" s="5">
        <v>0.5</v>
      </c>
      <c r="T534" s="5">
        <v>0.75</v>
      </c>
      <c r="U534" s="5">
        <v>0.75</v>
      </c>
      <c r="V534" s="5">
        <v>0.75</v>
      </c>
      <c r="W534" s="5">
        <v>0.25</v>
      </c>
      <c r="X534" s="5">
        <v>0.33333333333333298</v>
      </c>
      <c r="Y534" s="5">
        <v>1</v>
      </c>
      <c r="Z534" s="5">
        <v>0.75</v>
      </c>
      <c r="AA534" t="s">
        <v>1887</v>
      </c>
      <c r="AB534" t="s">
        <v>6</v>
      </c>
      <c r="AC534" t="s">
        <v>6</v>
      </c>
      <c r="AD534" s="5">
        <v>-1.5469137195198199</v>
      </c>
      <c r="AE534" t="str">
        <f t="shared" si="8"/>
        <v>YES</v>
      </c>
    </row>
    <row r="535" spans="1:31" x14ac:dyDescent="0.25">
      <c r="A535" t="s">
        <v>5749</v>
      </c>
      <c r="B535" s="5">
        <v>0.5</v>
      </c>
      <c r="C535" s="5">
        <v>0</v>
      </c>
      <c r="D535" s="5">
        <v>0</v>
      </c>
      <c r="E535" s="5">
        <v>0.25</v>
      </c>
      <c r="F535" s="5">
        <v>0.75</v>
      </c>
      <c r="G535" s="5">
        <v>0.5</v>
      </c>
      <c r="H535" s="5">
        <v>0.5</v>
      </c>
      <c r="I535" s="5">
        <v>0.25</v>
      </c>
      <c r="J535" s="5">
        <v>0.25</v>
      </c>
      <c r="K535" s="5">
        <v>0.25</v>
      </c>
      <c r="L535" s="5">
        <v>1</v>
      </c>
      <c r="M535" s="5">
        <v>0.75</v>
      </c>
      <c r="O535" s="5">
        <v>0.25</v>
      </c>
      <c r="P535" s="5">
        <v>0.5</v>
      </c>
      <c r="Q535" s="5">
        <v>0</v>
      </c>
      <c r="R535" s="5">
        <v>0</v>
      </c>
      <c r="S535" s="5">
        <v>0.75</v>
      </c>
      <c r="T535" s="5">
        <v>0.25</v>
      </c>
      <c r="U535" s="5">
        <v>0.25</v>
      </c>
      <c r="V535" s="5">
        <v>0</v>
      </c>
      <c r="W535" s="5">
        <v>0.25</v>
      </c>
      <c r="X535" s="5">
        <v>0.16666666666666699</v>
      </c>
      <c r="Y535" s="5">
        <v>0</v>
      </c>
      <c r="Z535" s="5">
        <v>0</v>
      </c>
      <c r="AA535" t="s">
        <v>1887</v>
      </c>
      <c r="AB535" t="s">
        <v>36</v>
      </c>
      <c r="AC535" t="s">
        <v>6181</v>
      </c>
      <c r="AD535" s="5">
        <v>-0.253877586047632</v>
      </c>
      <c r="AE535" t="str">
        <f t="shared" si="8"/>
        <v>YES</v>
      </c>
    </row>
    <row r="536" spans="1:31" x14ac:dyDescent="0.25">
      <c r="A536" t="s">
        <v>5750</v>
      </c>
      <c r="B536" s="5">
        <v>0</v>
      </c>
      <c r="C536" s="5">
        <v>0</v>
      </c>
      <c r="D536" s="5">
        <v>1</v>
      </c>
      <c r="E536" s="5">
        <v>1</v>
      </c>
      <c r="F536" s="5">
        <v>0</v>
      </c>
      <c r="G536" s="5">
        <v>0</v>
      </c>
      <c r="H536" s="5">
        <v>0.75</v>
      </c>
      <c r="I536" s="5">
        <v>0.75</v>
      </c>
      <c r="J536" s="5">
        <v>0.33333333333333298</v>
      </c>
      <c r="K536" s="5">
        <v>0.33333333333333298</v>
      </c>
      <c r="L536" s="5">
        <v>0.25</v>
      </c>
      <c r="M536" s="5">
        <v>0.5</v>
      </c>
      <c r="O536" s="5">
        <v>0</v>
      </c>
      <c r="P536" s="5">
        <v>0</v>
      </c>
      <c r="Q536" s="5">
        <v>1</v>
      </c>
      <c r="R536" s="5">
        <v>0.75</v>
      </c>
      <c r="S536" s="5">
        <v>0</v>
      </c>
      <c r="T536" s="5">
        <v>0</v>
      </c>
      <c r="U536" s="5">
        <v>1</v>
      </c>
      <c r="V536" s="5">
        <v>1</v>
      </c>
      <c r="W536" s="5">
        <v>8.3333333333333301E-2</v>
      </c>
      <c r="X536" s="5">
        <v>8.3333333333333301E-2</v>
      </c>
      <c r="Y536" s="5">
        <v>1</v>
      </c>
      <c r="Z536" s="5">
        <v>1</v>
      </c>
      <c r="AA536" t="s">
        <v>1887</v>
      </c>
      <c r="AB536" t="s">
        <v>6</v>
      </c>
      <c r="AC536" t="s">
        <v>6</v>
      </c>
      <c r="AD536" s="5">
        <v>1.14722904712748</v>
      </c>
      <c r="AE536" t="str">
        <f t="shared" si="8"/>
        <v>YES</v>
      </c>
    </row>
    <row r="537" spans="1:31" x14ac:dyDescent="0.25">
      <c r="A537" t="s">
        <v>5751</v>
      </c>
      <c r="B537" s="5">
        <v>0.5</v>
      </c>
      <c r="C537" s="5">
        <v>0.75</v>
      </c>
      <c r="D537" s="5">
        <v>0.75</v>
      </c>
      <c r="E537" s="5">
        <v>0.25</v>
      </c>
      <c r="F537" s="5">
        <v>0.5</v>
      </c>
      <c r="G537" s="5">
        <v>0.75</v>
      </c>
      <c r="H537" s="5">
        <v>1</v>
      </c>
      <c r="I537" s="5">
        <v>0.5</v>
      </c>
      <c r="J537" s="5">
        <v>8.3333333333333301E-2</v>
      </c>
      <c r="K537" s="5">
        <v>8.3333333333333301E-2</v>
      </c>
      <c r="L537" s="5">
        <v>0.25</v>
      </c>
      <c r="M537" s="5">
        <v>0.25</v>
      </c>
      <c r="O537" s="5">
        <v>0.25</v>
      </c>
      <c r="P537" s="5">
        <v>0.75</v>
      </c>
      <c r="Q537" s="5">
        <v>0.5</v>
      </c>
      <c r="R537" s="5">
        <v>0.25</v>
      </c>
      <c r="S537" s="5">
        <v>0.75</v>
      </c>
      <c r="T537" s="5">
        <v>0.5</v>
      </c>
      <c r="U537" s="5">
        <v>0.75</v>
      </c>
      <c r="V537" s="5">
        <v>0.75</v>
      </c>
      <c r="W537" s="5">
        <v>0</v>
      </c>
      <c r="X537" s="5">
        <v>0</v>
      </c>
      <c r="Y537" s="5">
        <v>0.25</v>
      </c>
      <c r="Z537" s="5">
        <v>0.5</v>
      </c>
      <c r="AA537" t="s">
        <v>1887</v>
      </c>
      <c r="AB537" t="s">
        <v>6</v>
      </c>
      <c r="AC537" t="s">
        <v>6</v>
      </c>
      <c r="AD537" s="5">
        <v>2.8843626770663402</v>
      </c>
      <c r="AE537" t="str">
        <f t="shared" si="8"/>
        <v>YES</v>
      </c>
    </row>
    <row r="538" spans="1:31" x14ac:dyDescent="0.25">
      <c r="A538" t="s">
        <v>5752</v>
      </c>
      <c r="B538" s="5">
        <v>0</v>
      </c>
      <c r="C538" s="5">
        <v>0</v>
      </c>
      <c r="D538" s="5">
        <v>1</v>
      </c>
      <c r="E538" s="5">
        <v>1</v>
      </c>
      <c r="F538" s="5">
        <v>0</v>
      </c>
      <c r="G538" s="5">
        <v>0</v>
      </c>
      <c r="H538" s="5">
        <v>1</v>
      </c>
      <c r="I538" s="5">
        <v>1</v>
      </c>
      <c r="J538" s="5">
        <v>0.33333333333333298</v>
      </c>
      <c r="K538" s="5">
        <v>0.41666666666666702</v>
      </c>
      <c r="L538" s="5">
        <v>1</v>
      </c>
      <c r="M538" s="5">
        <v>0.5</v>
      </c>
      <c r="O538" s="5">
        <v>0</v>
      </c>
      <c r="P538" s="5">
        <v>0.25</v>
      </c>
      <c r="Q538" s="5">
        <v>0.75</v>
      </c>
      <c r="R538" s="5">
        <v>0.5</v>
      </c>
      <c r="S538" s="5">
        <v>0.25</v>
      </c>
      <c r="T538" s="5">
        <v>0</v>
      </c>
      <c r="U538" s="5">
        <v>1</v>
      </c>
      <c r="V538" s="5">
        <v>1</v>
      </c>
      <c r="W538" s="5">
        <v>8.3333333333333301E-2</v>
      </c>
      <c r="X538" s="5">
        <v>0.16666666666666699</v>
      </c>
      <c r="Y538" s="5">
        <v>1</v>
      </c>
      <c r="Z538" s="5">
        <v>1</v>
      </c>
      <c r="AA538" t="s">
        <v>1887</v>
      </c>
      <c r="AB538" t="s">
        <v>6</v>
      </c>
      <c r="AC538" t="s">
        <v>6</v>
      </c>
      <c r="AD538" s="5">
        <v>1.7855804588342301</v>
      </c>
      <c r="AE538" t="str">
        <f t="shared" si="8"/>
        <v>YES</v>
      </c>
    </row>
    <row r="539" spans="1:31" x14ac:dyDescent="0.25">
      <c r="A539" t="s">
        <v>5753</v>
      </c>
      <c r="B539" s="5">
        <v>0.25</v>
      </c>
      <c r="C539" s="5">
        <v>0</v>
      </c>
      <c r="D539" s="5">
        <v>1</v>
      </c>
      <c r="E539" s="5">
        <v>0.75</v>
      </c>
      <c r="F539" s="5">
        <v>0.75</v>
      </c>
      <c r="G539" s="5">
        <v>0.5</v>
      </c>
      <c r="H539" s="5">
        <v>0.75</v>
      </c>
      <c r="I539" s="5">
        <v>0.5</v>
      </c>
      <c r="J539" s="5">
        <v>0</v>
      </c>
      <c r="K539" s="5">
        <v>0</v>
      </c>
      <c r="L539" s="5">
        <v>0.25</v>
      </c>
      <c r="M539" s="5">
        <v>0</v>
      </c>
      <c r="O539" s="5">
        <v>0</v>
      </c>
      <c r="P539" s="5">
        <v>0.25</v>
      </c>
      <c r="Q539" s="5">
        <v>0.5</v>
      </c>
      <c r="R539" s="5">
        <v>0.75</v>
      </c>
      <c r="S539" s="5">
        <v>0.5</v>
      </c>
      <c r="T539" s="5">
        <v>0.25</v>
      </c>
      <c r="U539" s="5">
        <v>0.5</v>
      </c>
      <c r="V539" s="5">
        <v>0.5</v>
      </c>
      <c r="W539" s="5">
        <v>0.25</v>
      </c>
      <c r="X539" s="5">
        <v>0.25</v>
      </c>
      <c r="Y539" s="5">
        <v>0.5</v>
      </c>
      <c r="Z539" s="5">
        <v>0.5</v>
      </c>
      <c r="AA539" t="s">
        <v>1887</v>
      </c>
      <c r="AB539" t="s">
        <v>2721</v>
      </c>
      <c r="AC539" t="s">
        <v>2721</v>
      </c>
      <c r="AD539" s="5">
        <v>-0.69827266586633496</v>
      </c>
      <c r="AE539" t="str">
        <f t="shared" si="8"/>
        <v>YES</v>
      </c>
    </row>
    <row r="540" spans="1:31" x14ac:dyDescent="0.25">
      <c r="A540" t="s">
        <v>5754</v>
      </c>
      <c r="B540" s="5">
        <v>0.75</v>
      </c>
      <c r="C540" s="5">
        <v>0.75</v>
      </c>
      <c r="D540" s="5">
        <v>0.75</v>
      </c>
      <c r="E540" s="5">
        <v>1</v>
      </c>
      <c r="F540" s="5">
        <v>0.5</v>
      </c>
      <c r="G540" s="5">
        <v>0.5</v>
      </c>
      <c r="H540" s="5">
        <v>1</v>
      </c>
      <c r="I540" s="5">
        <v>1</v>
      </c>
      <c r="J540" s="5">
        <v>0.75</v>
      </c>
      <c r="K540" s="5">
        <v>0.83333333333333304</v>
      </c>
      <c r="L540" s="5">
        <v>1</v>
      </c>
      <c r="M540" s="5">
        <v>1</v>
      </c>
      <c r="O540" s="5">
        <v>0.25</v>
      </c>
      <c r="P540" s="5">
        <v>0.5</v>
      </c>
      <c r="Q540" s="5">
        <v>0.25</v>
      </c>
      <c r="R540" s="5">
        <v>0.75</v>
      </c>
      <c r="S540" s="5">
        <v>0.5</v>
      </c>
      <c r="T540" s="5">
        <v>0.5</v>
      </c>
      <c r="U540" s="5">
        <v>0.75</v>
      </c>
      <c r="V540" s="5">
        <v>0.75</v>
      </c>
      <c r="W540" s="5">
        <v>0.58333333333333304</v>
      </c>
      <c r="X540" s="5">
        <v>0.5</v>
      </c>
      <c r="Y540" s="5">
        <v>0.5</v>
      </c>
      <c r="Z540" s="5">
        <v>0.75</v>
      </c>
      <c r="AA540" t="s">
        <v>1887</v>
      </c>
      <c r="AB540" t="s">
        <v>29</v>
      </c>
      <c r="AC540" t="s">
        <v>6182</v>
      </c>
      <c r="AD540" s="5">
        <v>-0.50053653523497699</v>
      </c>
      <c r="AE540" t="str">
        <f t="shared" si="8"/>
        <v>YES</v>
      </c>
    </row>
    <row r="541" spans="1:31" x14ac:dyDescent="0.25">
      <c r="A541" t="s">
        <v>5755</v>
      </c>
      <c r="B541" s="5">
        <v>0.75</v>
      </c>
      <c r="C541" s="5">
        <v>0.75</v>
      </c>
      <c r="D541" s="5">
        <v>0</v>
      </c>
      <c r="E541" s="5">
        <v>0</v>
      </c>
      <c r="F541" s="5">
        <v>1</v>
      </c>
      <c r="G541" s="5">
        <v>1</v>
      </c>
      <c r="H541" s="5">
        <v>0.5</v>
      </c>
      <c r="I541" s="5">
        <v>0</v>
      </c>
      <c r="J541" s="5">
        <v>0.58333333333333304</v>
      </c>
      <c r="K541" s="5">
        <v>0.66666666666666696</v>
      </c>
      <c r="L541" s="5">
        <v>0</v>
      </c>
      <c r="M541" s="5">
        <v>0</v>
      </c>
      <c r="O541" s="5">
        <v>0.5</v>
      </c>
      <c r="P541" s="5">
        <v>0.25</v>
      </c>
      <c r="Q541" s="5">
        <v>0</v>
      </c>
      <c r="R541" s="5">
        <v>0</v>
      </c>
      <c r="S541" s="5">
        <v>0.75</v>
      </c>
      <c r="T541" s="5">
        <v>1</v>
      </c>
      <c r="U541" s="5">
        <v>0.5</v>
      </c>
      <c r="V541" s="5">
        <v>0.5</v>
      </c>
      <c r="W541" s="5">
        <v>0.33333333333333298</v>
      </c>
      <c r="X541" s="5">
        <v>0.41666666666666702</v>
      </c>
      <c r="Y541" s="5">
        <v>0.5</v>
      </c>
      <c r="Z541" s="5">
        <v>0.25</v>
      </c>
      <c r="AA541" t="s">
        <v>1887</v>
      </c>
      <c r="AB541" t="s">
        <v>36</v>
      </c>
      <c r="AC541" t="s">
        <v>6182</v>
      </c>
      <c r="AD541" s="5">
        <v>-1.9435402417976699</v>
      </c>
      <c r="AE541" t="str">
        <f t="shared" si="8"/>
        <v>YES</v>
      </c>
    </row>
    <row r="542" spans="1:31" x14ac:dyDescent="0.25">
      <c r="A542" t="s">
        <v>5756</v>
      </c>
      <c r="B542" s="5">
        <v>0</v>
      </c>
      <c r="C542" s="5">
        <v>0</v>
      </c>
      <c r="D542" s="5">
        <v>0.75</v>
      </c>
      <c r="E542" s="5">
        <v>0.25</v>
      </c>
      <c r="F542" s="5">
        <v>0</v>
      </c>
      <c r="G542" s="5">
        <v>0</v>
      </c>
      <c r="H542" s="5">
        <v>0.25</v>
      </c>
      <c r="I542" s="5">
        <v>0.25</v>
      </c>
      <c r="J542" s="5">
        <v>0</v>
      </c>
      <c r="K542" s="5">
        <v>0</v>
      </c>
      <c r="L542" s="5">
        <v>0</v>
      </c>
      <c r="M542" s="5">
        <v>0</v>
      </c>
      <c r="O542" s="5">
        <v>0</v>
      </c>
      <c r="P542" s="5">
        <v>0</v>
      </c>
      <c r="Q542" s="5">
        <v>0.25</v>
      </c>
      <c r="R542" s="5">
        <v>0.5</v>
      </c>
      <c r="S542" s="5">
        <v>0</v>
      </c>
      <c r="T542" s="5">
        <v>0</v>
      </c>
      <c r="U542" s="5">
        <v>0.5</v>
      </c>
      <c r="V542" s="5">
        <v>0.5</v>
      </c>
      <c r="W542" s="5">
        <v>0</v>
      </c>
      <c r="X542" s="5">
        <v>0</v>
      </c>
      <c r="Y542" s="5">
        <v>0</v>
      </c>
      <c r="Z542" s="5">
        <v>0.25</v>
      </c>
      <c r="AA542" t="s">
        <v>1887</v>
      </c>
      <c r="AB542" t="s">
        <v>6</v>
      </c>
      <c r="AC542" t="s">
        <v>6</v>
      </c>
      <c r="AD542" s="5">
        <v>-0.12867031515157601</v>
      </c>
      <c r="AE542" t="str">
        <f t="shared" si="8"/>
        <v>YES</v>
      </c>
    </row>
    <row r="543" spans="1:31" x14ac:dyDescent="0.25">
      <c r="A543" t="s">
        <v>5757</v>
      </c>
      <c r="B543" s="5">
        <v>0.75</v>
      </c>
      <c r="C543" s="5">
        <v>1</v>
      </c>
      <c r="D543" s="5">
        <v>1</v>
      </c>
      <c r="E543" s="5">
        <v>1</v>
      </c>
      <c r="F543" s="5">
        <v>0.75</v>
      </c>
      <c r="G543" s="5">
        <v>1</v>
      </c>
      <c r="H543" s="5">
        <v>1</v>
      </c>
      <c r="I543" s="5">
        <v>1</v>
      </c>
      <c r="J543" s="5">
        <v>1</v>
      </c>
      <c r="K543" s="5">
        <v>1</v>
      </c>
      <c r="L543" s="5">
        <v>1</v>
      </c>
      <c r="M543" s="5">
        <v>1</v>
      </c>
      <c r="O543" s="5">
        <v>0.75</v>
      </c>
      <c r="P543" s="5">
        <v>0.5</v>
      </c>
      <c r="Q543" s="5">
        <v>0.5</v>
      </c>
      <c r="R543" s="5">
        <v>1</v>
      </c>
      <c r="S543" s="5">
        <v>1</v>
      </c>
      <c r="T543" s="5">
        <v>0.75</v>
      </c>
      <c r="U543" s="5">
        <v>1</v>
      </c>
      <c r="V543" s="5">
        <v>1</v>
      </c>
      <c r="W543" s="5">
        <v>1</v>
      </c>
      <c r="X543" s="5">
        <v>0.83333333333333304</v>
      </c>
      <c r="Y543" s="5">
        <v>1</v>
      </c>
      <c r="Z543" s="5">
        <v>1</v>
      </c>
      <c r="AA543" t="s">
        <v>1887</v>
      </c>
      <c r="AB543" t="s">
        <v>22</v>
      </c>
      <c r="AC543" t="s">
        <v>6</v>
      </c>
      <c r="AD543" s="5">
        <v>-2.4121774783879699</v>
      </c>
      <c r="AE543" t="str">
        <f t="shared" si="8"/>
        <v>YES</v>
      </c>
    </row>
    <row r="544" spans="1:31" x14ac:dyDescent="0.25">
      <c r="A544" t="s">
        <v>5758</v>
      </c>
      <c r="B544" s="5">
        <v>0.75</v>
      </c>
      <c r="C544" s="5">
        <v>0.25</v>
      </c>
      <c r="D544" s="5">
        <v>0</v>
      </c>
      <c r="E544" s="5">
        <v>0</v>
      </c>
      <c r="F544" s="5">
        <v>0.75</v>
      </c>
      <c r="G544" s="5">
        <v>1</v>
      </c>
      <c r="H544" s="5">
        <v>0</v>
      </c>
      <c r="I544" s="5">
        <v>0</v>
      </c>
      <c r="J544" s="5">
        <v>0.16666666666666699</v>
      </c>
      <c r="K544" s="5">
        <v>0.25</v>
      </c>
      <c r="L544" s="5">
        <v>0.75</v>
      </c>
      <c r="M544" s="5">
        <v>1</v>
      </c>
      <c r="O544" s="5">
        <v>0.75</v>
      </c>
      <c r="P544" s="5">
        <v>0.25</v>
      </c>
      <c r="Q544" s="5">
        <v>0</v>
      </c>
      <c r="R544" s="5">
        <v>0</v>
      </c>
      <c r="S544" s="5">
        <v>1</v>
      </c>
      <c r="T544" s="5">
        <v>1</v>
      </c>
      <c r="U544" s="5">
        <v>0</v>
      </c>
      <c r="V544" s="5">
        <v>0</v>
      </c>
      <c r="W544" s="5">
        <v>0.16666666666666699</v>
      </c>
      <c r="X544" s="5">
        <v>0.25</v>
      </c>
      <c r="Y544" s="5">
        <v>0</v>
      </c>
      <c r="Z544" s="5">
        <v>0</v>
      </c>
      <c r="AA544" t="s">
        <v>2720</v>
      </c>
      <c r="AB544" t="s">
        <v>22</v>
      </c>
      <c r="AC544" t="s">
        <v>2721</v>
      </c>
      <c r="AD544" s="5">
        <v>-2.4229230722416801</v>
      </c>
      <c r="AE544" t="str">
        <f t="shared" si="8"/>
        <v>YES</v>
      </c>
    </row>
    <row r="545" spans="1:31" x14ac:dyDescent="0.25">
      <c r="A545" t="s">
        <v>5759</v>
      </c>
      <c r="B545" s="5">
        <v>0.25</v>
      </c>
      <c r="C545" s="5">
        <v>0.25</v>
      </c>
      <c r="D545" s="5">
        <v>0</v>
      </c>
      <c r="E545" s="5">
        <v>0</v>
      </c>
      <c r="F545" s="5">
        <v>0.25</v>
      </c>
      <c r="G545" s="5">
        <v>0.5</v>
      </c>
      <c r="H545" s="5">
        <v>0</v>
      </c>
      <c r="I545" s="5">
        <v>0</v>
      </c>
      <c r="J545" s="5">
        <v>0.25</v>
      </c>
      <c r="K545" s="5">
        <v>0.33333333333333298</v>
      </c>
      <c r="L545" s="5">
        <v>0</v>
      </c>
      <c r="M545" s="5">
        <v>0</v>
      </c>
      <c r="O545" s="5">
        <v>0</v>
      </c>
      <c r="P545" s="5">
        <v>0</v>
      </c>
      <c r="Q545" s="5">
        <v>0</v>
      </c>
      <c r="R545" s="5">
        <v>0</v>
      </c>
      <c r="S545" s="5">
        <v>0.25</v>
      </c>
      <c r="T545" s="5">
        <v>0.25</v>
      </c>
      <c r="U545" s="5">
        <v>0</v>
      </c>
      <c r="V545" s="5">
        <v>0</v>
      </c>
      <c r="W545" s="5">
        <v>0</v>
      </c>
      <c r="X545" s="5">
        <v>0</v>
      </c>
      <c r="Y545" s="5">
        <v>0</v>
      </c>
      <c r="Z545" s="5">
        <v>0</v>
      </c>
      <c r="AA545" t="s">
        <v>1887</v>
      </c>
      <c r="AB545" t="s">
        <v>6</v>
      </c>
      <c r="AC545" t="s">
        <v>6</v>
      </c>
      <c r="AD545" s="5">
        <v>-0.78366856974289101</v>
      </c>
      <c r="AE545" t="str">
        <f t="shared" si="8"/>
        <v>YES</v>
      </c>
    </row>
    <row r="546" spans="1:31" x14ac:dyDescent="0.25">
      <c r="A546" t="s">
        <v>5760</v>
      </c>
      <c r="B546" s="5">
        <v>0.5</v>
      </c>
      <c r="C546" s="5">
        <v>0.75</v>
      </c>
      <c r="D546" s="5">
        <v>0</v>
      </c>
      <c r="E546" s="5">
        <v>0</v>
      </c>
      <c r="F546" s="5">
        <v>0.5</v>
      </c>
      <c r="G546" s="5">
        <v>0.5</v>
      </c>
      <c r="H546" s="5">
        <v>0.25</v>
      </c>
      <c r="I546" s="5">
        <v>0</v>
      </c>
      <c r="J546" s="5">
        <v>0</v>
      </c>
      <c r="K546" s="5">
        <v>8.3333333333333301E-2</v>
      </c>
      <c r="L546" s="5">
        <v>0.5</v>
      </c>
      <c r="M546" s="5">
        <v>0.5</v>
      </c>
      <c r="O546" s="5">
        <v>0.25</v>
      </c>
      <c r="P546" s="5">
        <v>0.75</v>
      </c>
      <c r="Q546" s="5">
        <v>0.25</v>
      </c>
      <c r="R546" s="5">
        <v>0</v>
      </c>
      <c r="S546" s="5">
        <v>0.75</v>
      </c>
      <c r="T546" s="5">
        <v>0.5</v>
      </c>
      <c r="U546" s="5">
        <v>0.25</v>
      </c>
      <c r="V546" s="5">
        <v>0.5</v>
      </c>
      <c r="W546" s="5">
        <v>0</v>
      </c>
      <c r="X546" s="5">
        <v>0</v>
      </c>
      <c r="Y546" s="5">
        <v>0.25</v>
      </c>
      <c r="Z546" s="5">
        <v>0.5</v>
      </c>
      <c r="AA546" t="s">
        <v>1887</v>
      </c>
      <c r="AB546" t="s">
        <v>6</v>
      </c>
      <c r="AC546" t="s">
        <v>6</v>
      </c>
      <c r="AD546" s="5">
        <v>1.7402283647608801</v>
      </c>
      <c r="AE546" t="str">
        <f t="shared" si="8"/>
        <v>YES</v>
      </c>
    </row>
    <row r="547" spans="1:31" x14ac:dyDescent="0.25">
      <c r="A547" t="s">
        <v>5761</v>
      </c>
      <c r="B547" s="5">
        <v>0.25</v>
      </c>
      <c r="C547" s="5">
        <v>0.25</v>
      </c>
      <c r="D547" s="5">
        <v>0</v>
      </c>
      <c r="E547" s="5">
        <v>0</v>
      </c>
      <c r="F547" s="5">
        <v>0.25</v>
      </c>
      <c r="G547" s="5">
        <v>0</v>
      </c>
      <c r="H547" s="5">
        <v>0.25</v>
      </c>
      <c r="I547" s="5">
        <v>0</v>
      </c>
      <c r="J547" s="5">
        <v>0</v>
      </c>
      <c r="K547" s="5">
        <v>8.3333333333333301E-2</v>
      </c>
      <c r="L547" s="5">
        <v>0.25</v>
      </c>
      <c r="M547" s="5">
        <v>0.5</v>
      </c>
      <c r="O547" s="5">
        <v>0.25</v>
      </c>
      <c r="P547" s="5">
        <v>0.25</v>
      </c>
      <c r="Q547" s="5">
        <v>0.25</v>
      </c>
      <c r="R547" s="5">
        <v>0</v>
      </c>
      <c r="S547" s="5">
        <v>0.75</v>
      </c>
      <c r="T547" s="5">
        <v>0</v>
      </c>
      <c r="U547" s="5">
        <v>0.25</v>
      </c>
      <c r="V547" s="5">
        <v>0.25</v>
      </c>
      <c r="W547" s="5">
        <v>0</v>
      </c>
      <c r="X547" s="5">
        <v>0</v>
      </c>
      <c r="Y547" s="5">
        <v>0.25</v>
      </c>
      <c r="Z547" s="5">
        <v>0.5</v>
      </c>
      <c r="AA547" t="s">
        <v>1887</v>
      </c>
      <c r="AB547" t="s">
        <v>6</v>
      </c>
      <c r="AC547" t="s">
        <v>6</v>
      </c>
      <c r="AD547" s="5">
        <v>1.1755454076869101</v>
      </c>
      <c r="AE547" t="str">
        <f t="shared" si="8"/>
        <v>YES</v>
      </c>
    </row>
    <row r="548" spans="1:31" x14ac:dyDescent="0.25">
      <c r="A548" t="s">
        <v>5762</v>
      </c>
      <c r="B548" s="5">
        <v>0.5</v>
      </c>
      <c r="C548" s="5">
        <v>0.75</v>
      </c>
      <c r="D548" s="5">
        <v>0.25</v>
      </c>
      <c r="E548" s="5">
        <v>0</v>
      </c>
      <c r="F548" s="5">
        <v>0.5</v>
      </c>
      <c r="G548" s="5">
        <v>0.75</v>
      </c>
      <c r="H548" s="5">
        <v>0.25</v>
      </c>
      <c r="I548" s="5">
        <v>0</v>
      </c>
      <c r="J548" s="5">
        <v>0.16666666666666699</v>
      </c>
      <c r="K548" s="5">
        <v>8.3333333333333301E-2</v>
      </c>
      <c r="L548" s="5">
        <v>0.5</v>
      </c>
      <c r="M548" s="5">
        <v>0.5</v>
      </c>
      <c r="O548" s="5">
        <v>0.25</v>
      </c>
      <c r="P548" s="5">
        <v>0.75</v>
      </c>
      <c r="Q548" s="5">
        <v>0.25</v>
      </c>
      <c r="R548" s="5">
        <v>0</v>
      </c>
      <c r="S548" s="5">
        <v>0.75</v>
      </c>
      <c r="T548" s="5">
        <v>0.5</v>
      </c>
      <c r="U548" s="5">
        <v>0.25</v>
      </c>
      <c r="V548" s="5">
        <v>0.25</v>
      </c>
      <c r="W548" s="5">
        <v>0</v>
      </c>
      <c r="X548" s="5">
        <v>0</v>
      </c>
      <c r="Y548" s="5">
        <v>0</v>
      </c>
      <c r="Z548" s="5">
        <v>0.25</v>
      </c>
      <c r="AA548" t="s">
        <v>1887</v>
      </c>
      <c r="AB548" t="s">
        <v>6</v>
      </c>
      <c r="AC548" t="s">
        <v>6</v>
      </c>
      <c r="AD548" s="5">
        <v>2.2438290684014799</v>
      </c>
      <c r="AE548" t="str">
        <f t="shared" si="8"/>
        <v>YES</v>
      </c>
    </row>
    <row r="549" spans="1:31" x14ac:dyDescent="0.25">
      <c r="A549" t="s">
        <v>5763</v>
      </c>
      <c r="B549" s="5">
        <v>0.75</v>
      </c>
      <c r="C549" s="5">
        <v>1</v>
      </c>
      <c r="D549" s="5">
        <v>1</v>
      </c>
      <c r="E549" s="5">
        <v>1</v>
      </c>
      <c r="F549" s="5">
        <v>1</v>
      </c>
      <c r="G549" s="5">
        <v>1</v>
      </c>
      <c r="H549" s="5">
        <v>1</v>
      </c>
      <c r="I549" s="5">
        <v>1</v>
      </c>
      <c r="J549" s="5">
        <v>1</v>
      </c>
      <c r="K549" s="5">
        <v>1</v>
      </c>
      <c r="L549" s="5">
        <v>1</v>
      </c>
      <c r="M549" s="5">
        <v>1</v>
      </c>
      <c r="O549" s="5">
        <v>0.75</v>
      </c>
      <c r="P549" s="5">
        <v>1</v>
      </c>
      <c r="Q549" s="5">
        <v>0.5</v>
      </c>
      <c r="R549" s="5">
        <v>0.5</v>
      </c>
      <c r="S549" s="5">
        <v>1</v>
      </c>
      <c r="T549" s="5">
        <v>0.5</v>
      </c>
      <c r="U549" s="5">
        <v>1</v>
      </c>
      <c r="V549" s="5">
        <v>1</v>
      </c>
      <c r="W549" s="5">
        <v>0.83333333333333304</v>
      </c>
      <c r="X549" s="5">
        <v>0.91666666666666696</v>
      </c>
      <c r="Y549" s="5">
        <v>1</v>
      </c>
      <c r="Z549" s="5">
        <v>1</v>
      </c>
      <c r="AA549" t="s">
        <v>1887</v>
      </c>
      <c r="AB549" t="s">
        <v>6</v>
      </c>
      <c r="AC549" t="s">
        <v>6</v>
      </c>
      <c r="AD549" s="5">
        <v>-0.64069501449646904</v>
      </c>
      <c r="AE549" t="str">
        <f t="shared" si="8"/>
        <v>YES</v>
      </c>
    </row>
    <row r="550" spans="1:31" x14ac:dyDescent="0.25">
      <c r="A550" t="s">
        <v>5764</v>
      </c>
      <c r="B550" s="5">
        <v>0.25</v>
      </c>
      <c r="C550" s="5">
        <v>0</v>
      </c>
      <c r="D550" s="5">
        <v>0.25</v>
      </c>
      <c r="E550" s="5">
        <v>0.25</v>
      </c>
      <c r="F550" s="5">
        <v>0.75</v>
      </c>
      <c r="G550" s="5">
        <v>0.25</v>
      </c>
      <c r="H550" s="5">
        <v>0</v>
      </c>
      <c r="I550" s="5">
        <v>0</v>
      </c>
      <c r="J550" s="5">
        <v>0</v>
      </c>
      <c r="K550" s="5">
        <v>0.16666666666666699</v>
      </c>
      <c r="L550" s="5">
        <v>0.75</v>
      </c>
      <c r="M550" s="5">
        <v>0.5</v>
      </c>
      <c r="O550" s="5">
        <v>0</v>
      </c>
      <c r="P550" s="5">
        <v>0</v>
      </c>
      <c r="Q550" s="5">
        <v>0</v>
      </c>
      <c r="R550" s="5">
        <v>0</v>
      </c>
      <c r="S550" s="5">
        <v>0.5</v>
      </c>
      <c r="T550" s="5">
        <v>0.5</v>
      </c>
      <c r="U550" s="5">
        <v>0</v>
      </c>
      <c r="V550" s="5">
        <v>0.25</v>
      </c>
      <c r="W550" s="5">
        <v>0.25</v>
      </c>
      <c r="X550" s="5">
        <v>0.16666666666666699</v>
      </c>
      <c r="Y550" s="5">
        <v>0.25</v>
      </c>
      <c r="Z550" s="5">
        <v>0.25</v>
      </c>
      <c r="AA550" t="s">
        <v>1887</v>
      </c>
      <c r="AB550" t="s">
        <v>36</v>
      </c>
      <c r="AC550" t="s">
        <v>6183</v>
      </c>
      <c r="AD550" s="5">
        <v>-0.82163529567486804</v>
      </c>
      <c r="AE550" t="str">
        <f t="shared" si="8"/>
        <v>YES</v>
      </c>
    </row>
    <row r="551" spans="1:31" x14ac:dyDescent="0.25">
      <c r="A551" t="s">
        <v>5765</v>
      </c>
      <c r="B551" s="5">
        <v>0</v>
      </c>
      <c r="C551" s="5">
        <v>0.25</v>
      </c>
      <c r="D551" s="5">
        <v>0.5</v>
      </c>
      <c r="E551" s="5">
        <v>0.25</v>
      </c>
      <c r="F551" s="5">
        <v>0.75</v>
      </c>
      <c r="G551" s="5">
        <v>0.25</v>
      </c>
      <c r="H551" s="5">
        <v>0.25</v>
      </c>
      <c r="I551" s="5">
        <v>0.25</v>
      </c>
      <c r="J551" s="5">
        <v>0.16666666666666699</v>
      </c>
      <c r="K551" s="5">
        <v>0.16666666666666699</v>
      </c>
      <c r="L551" s="5">
        <v>0.75</v>
      </c>
      <c r="M551" s="5">
        <v>0.5</v>
      </c>
      <c r="O551" s="5">
        <v>0</v>
      </c>
      <c r="P551" s="5">
        <v>0</v>
      </c>
      <c r="Q551" s="5">
        <v>0.5</v>
      </c>
      <c r="R551" s="5">
        <v>0.25</v>
      </c>
      <c r="S551" s="5">
        <v>0.5</v>
      </c>
      <c r="T551" s="5">
        <v>0</v>
      </c>
      <c r="U551" s="5">
        <v>0.5</v>
      </c>
      <c r="V551" s="5">
        <v>0.75</v>
      </c>
      <c r="W551" s="5">
        <v>8.3333333333333301E-2</v>
      </c>
      <c r="X551" s="5">
        <v>0</v>
      </c>
      <c r="Y551" s="5">
        <v>0.5</v>
      </c>
      <c r="Z551" s="5">
        <v>0.5</v>
      </c>
      <c r="AA551" t="s">
        <v>1887</v>
      </c>
      <c r="AB551" t="s">
        <v>6</v>
      </c>
      <c r="AC551" t="s">
        <v>6</v>
      </c>
      <c r="AD551" s="5">
        <v>1.2861128799864401</v>
      </c>
      <c r="AE551" t="str">
        <f t="shared" si="8"/>
        <v>YES</v>
      </c>
    </row>
    <row r="552" spans="1:31" x14ac:dyDescent="0.25">
      <c r="A552" t="s">
        <v>5766</v>
      </c>
      <c r="B552" s="5">
        <v>1</v>
      </c>
      <c r="C552" s="5">
        <v>1</v>
      </c>
      <c r="D552" s="5">
        <v>0.25</v>
      </c>
      <c r="E552" s="5">
        <v>1</v>
      </c>
      <c r="F552" s="5">
        <v>1</v>
      </c>
      <c r="G552" s="5">
        <v>1</v>
      </c>
      <c r="H552" s="5">
        <v>1</v>
      </c>
      <c r="I552" s="5">
        <v>1</v>
      </c>
      <c r="J552" s="5">
        <v>1</v>
      </c>
      <c r="K552" s="5">
        <v>1</v>
      </c>
      <c r="L552" s="5">
        <v>1</v>
      </c>
      <c r="M552" s="5">
        <v>1</v>
      </c>
      <c r="O552" s="5">
        <v>1</v>
      </c>
      <c r="P552" s="5">
        <v>1</v>
      </c>
      <c r="Q552" s="5">
        <v>0.25</v>
      </c>
      <c r="R552" s="5">
        <v>1</v>
      </c>
      <c r="S552" s="5">
        <v>1</v>
      </c>
      <c r="T552" s="5">
        <v>1</v>
      </c>
      <c r="U552" s="5">
        <v>0.25</v>
      </c>
      <c r="V552" s="5">
        <v>1</v>
      </c>
      <c r="W552" s="5">
        <v>0.83333333333333304</v>
      </c>
      <c r="X552" s="5">
        <v>1</v>
      </c>
      <c r="Y552" s="5">
        <v>0.25</v>
      </c>
      <c r="Z552" s="5">
        <v>1</v>
      </c>
      <c r="AA552" t="s">
        <v>1887</v>
      </c>
      <c r="AB552" t="s">
        <v>2721</v>
      </c>
      <c r="AC552" t="s">
        <v>2721</v>
      </c>
      <c r="AD552" s="5">
        <v>-2.45746416827309</v>
      </c>
      <c r="AE552" t="str">
        <f t="shared" si="8"/>
        <v>YES</v>
      </c>
    </row>
    <row r="553" spans="1:31" x14ac:dyDescent="0.25">
      <c r="A553" t="s">
        <v>5767</v>
      </c>
      <c r="B553" s="5">
        <v>0.25</v>
      </c>
      <c r="C553" s="5">
        <v>0.5</v>
      </c>
      <c r="D553" s="5">
        <v>0.25</v>
      </c>
      <c r="E553" s="5">
        <v>0</v>
      </c>
      <c r="F553" s="5">
        <v>0.25</v>
      </c>
      <c r="G553" s="5">
        <v>0.25</v>
      </c>
      <c r="H553" s="5">
        <v>0</v>
      </c>
      <c r="I553" s="5">
        <v>0</v>
      </c>
      <c r="J553" s="5">
        <v>0</v>
      </c>
      <c r="K553" s="5">
        <v>0</v>
      </c>
      <c r="L553" s="5">
        <v>0.25</v>
      </c>
      <c r="M553" s="5">
        <v>0.5</v>
      </c>
      <c r="O553" s="5">
        <v>0</v>
      </c>
      <c r="P553" s="5">
        <v>0</v>
      </c>
      <c r="Q553" s="5">
        <v>0</v>
      </c>
      <c r="R553" s="5">
        <v>0</v>
      </c>
      <c r="S553" s="5">
        <v>0.25</v>
      </c>
      <c r="T553" s="5">
        <v>0.25</v>
      </c>
      <c r="U553" s="5">
        <v>0</v>
      </c>
      <c r="V553" s="5">
        <v>0</v>
      </c>
      <c r="W553" s="5">
        <v>8.3333333333333301E-2</v>
      </c>
      <c r="X553" s="5">
        <v>8.3333333333333301E-2</v>
      </c>
      <c r="Y553" s="5">
        <v>0</v>
      </c>
      <c r="Z553" s="5">
        <v>0</v>
      </c>
      <c r="AA553" t="s">
        <v>1887</v>
      </c>
      <c r="AB553" t="s">
        <v>6</v>
      </c>
      <c r="AC553" t="s">
        <v>6</v>
      </c>
      <c r="AD553" s="5">
        <v>-0.85550295391971598</v>
      </c>
      <c r="AE553" t="str">
        <f t="shared" si="8"/>
        <v>YES</v>
      </c>
    </row>
    <row r="554" spans="1:31" x14ac:dyDescent="0.25">
      <c r="A554" t="s">
        <v>5768</v>
      </c>
      <c r="B554" s="5">
        <v>0.5</v>
      </c>
      <c r="C554" s="5">
        <v>0.25</v>
      </c>
      <c r="D554" s="5">
        <v>0.25</v>
      </c>
      <c r="E554" s="5">
        <v>0</v>
      </c>
      <c r="F554" s="5">
        <v>0.75</v>
      </c>
      <c r="G554" s="5">
        <v>0.75</v>
      </c>
      <c r="H554" s="5">
        <v>0.75</v>
      </c>
      <c r="I554" s="5">
        <v>0</v>
      </c>
      <c r="J554" s="5">
        <v>0.41666666666666702</v>
      </c>
      <c r="K554" s="5">
        <v>0.41666666666666702</v>
      </c>
      <c r="L554" s="5">
        <v>0.75</v>
      </c>
      <c r="M554" s="5">
        <v>0.5</v>
      </c>
      <c r="O554" s="5">
        <v>0.25</v>
      </c>
      <c r="P554" s="5">
        <v>0</v>
      </c>
      <c r="Q554" s="5">
        <v>0.25</v>
      </c>
      <c r="R554" s="5">
        <v>0</v>
      </c>
      <c r="S554" s="5">
        <v>0.75</v>
      </c>
      <c r="T554" s="5">
        <v>0.25</v>
      </c>
      <c r="U554" s="5">
        <v>0.5</v>
      </c>
      <c r="V554" s="5">
        <v>0.5</v>
      </c>
      <c r="W554" s="5">
        <v>8.3333333333333301E-2</v>
      </c>
      <c r="X554" s="5">
        <v>0</v>
      </c>
      <c r="Y554" s="5">
        <v>0.5</v>
      </c>
      <c r="Z554" s="5">
        <v>0.5</v>
      </c>
      <c r="AA554" t="s">
        <v>1887</v>
      </c>
      <c r="AB554" t="s">
        <v>36</v>
      </c>
      <c r="AC554" t="s">
        <v>2721</v>
      </c>
      <c r="AD554" s="5">
        <v>-0.42751463040960902</v>
      </c>
      <c r="AE554" t="str">
        <f t="shared" si="8"/>
        <v>YES</v>
      </c>
    </row>
    <row r="555" spans="1:31" x14ac:dyDescent="0.25">
      <c r="A555" t="s">
        <v>5769</v>
      </c>
      <c r="B555" s="5">
        <v>1</v>
      </c>
      <c r="C555" s="5">
        <v>1</v>
      </c>
      <c r="D555" s="5">
        <v>0.25</v>
      </c>
      <c r="E555" s="5">
        <v>0</v>
      </c>
      <c r="F555" s="5">
        <v>1</v>
      </c>
      <c r="G555" s="5">
        <v>1</v>
      </c>
      <c r="H555" s="5">
        <v>0.25</v>
      </c>
      <c r="I555" s="5">
        <v>0</v>
      </c>
      <c r="J555" s="5">
        <v>0.41666666666666702</v>
      </c>
      <c r="K555" s="5">
        <v>0.33333333333333298</v>
      </c>
      <c r="L555" s="5">
        <v>0.25</v>
      </c>
      <c r="M555" s="5">
        <v>0</v>
      </c>
      <c r="O555" s="5">
        <v>0.75</v>
      </c>
      <c r="P555" s="5">
        <v>1</v>
      </c>
      <c r="Q555" s="5">
        <v>0.25</v>
      </c>
      <c r="R555" s="5">
        <v>0.25</v>
      </c>
      <c r="S555" s="5">
        <v>1</v>
      </c>
      <c r="T555" s="5">
        <v>0.75</v>
      </c>
      <c r="U555" s="5">
        <v>0</v>
      </c>
      <c r="V555" s="5">
        <v>0</v>
      </c>
      <c r="W555" s="5">
        <v>0.33333333333333298</v>
      </c>
      <c r="X555" s="5">
        <v>0.16666666666666699</v>
      </c>
      <c r="Y555" s="5">
        <v>0</v>
      </c>
      <c r="Z555" s="5">
        <v>0</v>
      </c>
      <c r="AA555" t="s">
        <v>1887</v>
      </c>
      <c r="AB555" t="s">
        <v>6</v>
      </c>
      <c r="AC555" t="s">
        <v>6</v>
      </c>
      <c r="AD555" s="5">
        <v>-0.79603809320212704</v>
      </c>
      <c r="AE555" t="str">
        <f t="shared" si="8"/>
        <v>YES</v>
      </c>
    </row>
    <row r="556" spans="1:31" x14ac:dyDescent="0.25">
      <c r="A556" t="s">
        <v>5770</v>
      </c>
      <c r="B556" s="5">
        <v>0</v>
      </c>
      <c r="C556" s="5">
        <v>0</v>
      </c>
      <c r="D556" s="5">
        <v>0</v>
      </c>
      <c r="E556" s="5">
        <v>0</v>
      </c>
      <c r="F556" s="5">
        <v>0</v>
      </c>
      <c r="G556" s="5">
        <v>0</v>
      </c>
      <c r="H556" s="5">
        <v>0</v>
      </c>
      <c r="I556" s="5">
        <v>0</v>
      </c>
      <c r="J556" s="5">
        <v>0</v>
      </c>
      <c r="K556" s="5">
        <v>0</v>
      </c>
      <c r="L556" s="5">
        <v>0.75</v>
      </c>
      <c r="M556" s="5">
        <v>0.75</v>
      </c>
      <c r="O556" s="5">
        <v>0</v>
      </c>
      <c r="P556" s="5">
        <v>0</v>
      </c>
      <c r="Q556" s="5">
        <v>0</v>
      </c>
      <c r="R556" s="5">
        <v>0</v>
      </c>
      <c r="S556" s="5">
        <v>0</v>
      </c>
      <c r="T556" s="5">
        <v>0</v>
      </c>
      <c r="U556" s="5">
        <v>0</v>
      </c>
      <c r="V556" s="5">
        <v>0</v>
      </c>
      <c r="W556" s="5">
        <v>0</v>
      </c>
      <c r="X556" s="5">
        <v>0</v>
      </c>
      <c r="Y556" s="5">
        <v>0</v>
      </c>
      <c r="Z556" s="5">
        <v>0</v>
      </c>
      <c r="AA556" t="s">
        <v>1887</v>
      </c>
      <c r="AB556" t="s">
        <v>6</v>
      </c>
      <c r="AC556" t="s">
        <v>6</v>
      </c>
      <c r="AD556" s="5">
        <v>1.0831827583518101</v>
      </c>
      <c r="AE556" t="str">
        <f t="shared" si="8"/>
        <v>YES</v>
      </c>
    </row>
    <row r="557" spans="1:31" x14ac:dyDescent="0.25">
      <c r="A557" t="s">
        <v>5771</v>
      </c>
      <c r="B557" s="5">
        <v>0.5</v>
      </c>
      <c r="C557" s="5">
        <v>0.75</v>
      </c>
      <c r="D557" s="5">
        <v>0</v>
      </c>
      <c r="E557" s="5">
        <v>0</v>
      </c>
      <c r="F557" s="5">
        <v>0.5</v>
      </c>
      <c r="G557" s="5">
        <v>0.5</v>
      </c>
      <c r="H557" s="5">
        <v>0.25</v>
      </c>
      <c r="I557" s="5">
        <v>0</v>
      </c>
      <c r="J557" s="5">
        <v>0</v>
      </c>
      <c r="K557" s="5">
        <v>8.3333333333333301E-2</v>
      </c>
      <c r="L557" s="5">
        <v>0.5</v>
      </c>
      <c r="M557" s="5">
        <v>0.5</v>
      </c>
      <c r="O557" s="5">
        <v>0.25</v>
      </c>
      <c r="P557" s="5">
        <v>0.75</v>
      </c>
      <c r="Q557" s="5">
        <v>0.25</v>
      </c>
      <c r="R557" s="5">
        <v>0</v>
      </c>
      <c r="S557" s="5">
        <v>0.75</v>
      </c>
      <c r="T557" s="5">
        <v>0.5</v>
      </c>
      <c r="U557" s="5">
        <v>0.25</v>
      </c>
      <c r="V557" s="5">
        <v>0.5</v>
      </c>
      <c r="W557" s="5">
        <v>0</v>
      </c>
      <c r="X557" s="5">
        <v>0</v>
      </c>
      <c r="Y557" s="5">
        <v>0.25</v>
      </c>
      <c r="Z557" s="5">
        <v>0.5</v>
      </c>
      <c r="AA557" t="s">
        <v>1887</v>
      </c>
      <c r="AB557" t="s">
        <v>6</v>
      </c>
      <c r="AC557" t="s">
        <v>6</v>
      </c>
      <c r="AD557" s="5">
        <v>1.7187915175603199</v>
      </c>
      <c r="AE557" t="str">
        <f t="shared" si="8"/>
        <v>YES</v>
      </c>
    </row>
    <row r="558" spans="1:31" x14ac:dyDescent="0.25">
      <c r="A558" t="s">
        <v>5772</v>
      </c>
      <c r="B558" s="5">
        <v>0.5</v>
      </c>
      <c r="C558" s="5">
        <v>0.75</v>
      </c>
      <c r="D558" s="5">
        <v>0</v>
      </c>
      <c r="E558" s="5">
        <v>0</v>
      </c>
      <c r="F558" s="5">
        <v>0.5</v>
      </c>
      <c r="G558" s="5">
        <v>0.5</v>
      </c>
      <c r="H558" s="5">
        <v>0.25</v>
      </c>
      <c r="I558" s="5">
        <v>0</v>
      </c>
      <c r="J558" s="5">
        <v>0</v>
      </c>
      <c r="K558" s="5">
        <v>8.3333333333333301E-2</v>
      </c>
      <c r="L558" s="5">
        <v>0.5</v>
      </c>
      <c r="M558" s="5">
        <v>0.25</v>
      </c>
      <c r="O558" s="5">
        <v>0.25</v>
      </c>
      <c r="P558" s="5">
        <v>0.75</v>
      </c>
      <c r="Q558" s="5">
        <v>0.25</v>
      </c>
      <c r="R558" s="5">
        <v>0</v>
      </c>
      <c r="S558" s="5">
        <v>0.75</v>
      </c>
      <c r="T558" s="5">
        <v>0.5</v>
      </c>
      <c r="U558" s="5">
        <v>0</v>
      </c>
      <c r="V558" s="5">
        <v>0</v>
      </c>
      <c r="W558" s="5">
        <v>0</v>
      </c>
      <c r="X558" s="5">
        <v>0</v>
      </c>
      <c r="Y558" s="5">
        <v>0.25</v>
      </c>
      <c r="Z558" s="5">
        <v>0.5</v>
      </c>
      <c r="AA558" t="s">
        <v>1887</v>
      </c>
      <c r="AB558" t="s">
        <v>6</v>
      </c>
      <c r="AC558" t="s">
        <v>6</v>
      </c>
      <c r="AD558" s="5">
        <v>1.6661902956347701</v>
      </c>
      <c r="AE558" t="str">
        <f t="shared" si="8"/>
        <v>YES</v>
      </c>
    </row>
    <row r="559" spans="1:31" x14ac:dyDescent="0.25">
      <c r="A559" t="s">
        <v>5773</v>
      </c>
      <c r="B559" s="5">
        <v>0.5</v>
      </c>
      <c r="C559" s="5">
        <v>0.75</v>
      </c>
      <c r="D559" s="5">
        <v>0</v>
      </c>
      <c r="E559" s="5">
        <v>0.5</v>
      </c>
      <c r="F559" s="5">
        <v>0.5</v>
      </c>
      <c r="G559" s="5">
        <v>0.75</v>
      </c>
      <c r="H559" s="5">
        <v>0.5</v>
      </c>
      <c r="I559" s="5">
        <v>0.25</v>
      </c>
      <c r="J559" s="5">
        <v>0</v>
      </c>
      <c r="K559" s="5">
        <v>8.3333333333333301E-2</v>
      </c>
      <c r="L559" s="5">
        <v>0.5</v>
      </c>
      <c r="M559" s="5">
        <v>0.25</v>
      </c>
      <c r="O559" s="5">
        <v>0.25</v>
      </c>
      <c r="P559" s="5">
        <v>0.75</v>
      </c>
      <c r="Q559" s="5">
        <v>0.25</v>
      </c>
      <c r="R559" s="5">
        <v>0.25</v>
      </c>
      <c r="S559" s="5">
        <v>0.75</v>
      </c>
      <c r="T559" s="5">
        <v>0.5</v>
      </c>
      <c r="U559" s="5">
        <v>0.25</v>
      </c>
      <c r="V559" s="5">
        <v>0.25</v>
      </c>
      <c r="W559" s="5">
        <v>0</v>
      </c>
      <c r="X559" s="5">
        <v>0</v>
      </c>
      <c r="Y559" s="5">
        <v>0</v>
      </c>
      <c r="Z559" s="5">
        <v>0.25</v>
      </c>
      <c r="AA559" t="s">
        <v>1887</v>
      </c>
      <c r="AB559" t="s">
        <v>6</v>
      </c>
      <c r="AC559" t="s">
        <v>6</v>
      </c>
      <c r="AD559" s="5">
        <v>2.0570082437793098</v>
      </c>
      <c r="AE559" t="str">
        <f t="shared" si="8"/>
        <v>YES</v>
      </c>
    </row>
    <row r="560" spans="1:31" x14ac:dyDescent="0.25">
      <c r="A560" t="s">
        <v>5774</v>
      </c>
      <c r="B560" s="5">
        <v>0.25</v>
      </c>
      <c r="C560" s="5">
        <v>0</v>
      </c>
      <c r="D560" s="5">
        <v>0</v>
      </c>
      <c r="E560" s="5">
        <v>0</v>
      </c>
      <c r="F560" s="5">
        <v>0.25</v>
      </c>
      <c r="G560" s="5">
        <v>0</v>
      </c>
      <c r="H560" s="5">
        <v>0</v>
      </c>
      <c r="I560" s="5">
        <v>0</v>
      </c>
      <c r="J560" s="5">
        <v>0.33333333333333298</v>
      </c>
      <c r="K560" s="5">
        <v>0.33333333333333298</v>
      </c>
      <c r="L560" s="5">
        <v>0.5</v>
      </c>
      <c r="M560" s="5">
        <v>0.5</v>
      </c>
      <c r="O560" s="5">
        <v>0</v>
      </c>
      <c r="P560" s="5">
        <v>0</v>
      </c>
      <c r="Q560" s="5">
        <v>0</v>
      </c>
      <c r="R560" s="5">
        <v>0</v>
      </c>
      <c r="S560" s="5">
        <v>0</v>
      </c>
      <c r="T560" s="5">
        <v>0</v>
      </c>
      <c r="U560" s="5">
        <v>0</v>
      </c>
      <c r="V560" s="5">
        <v>0</v>
      </c>
      <c r="W560" s="5">
        <v>0</v>
      </c>
      <c r="X560" s="5">
        <v>0</v>
      </c>
      <c r="Y560" s="5">
        <v>0</v>
      </c>
      <c r="Z560" s="5">
        <v>0</v>
      </c>
      <c r="AA560" t="s">
        <v>1887</v>
      </c>
      <c r="AB560" t="s">
        <v>6</v>
      </c>
      <c r="AC560" t="s">
        <v>6</v>
      </c>
      <c r="AD560" s="5">
        <v>0.165705776227106</v>
      </c>
      <c r="AE560" t="str">
        <f t="shared" si="8"/>
        <v>YES</v>
      </c>
    </row>
    <row r="561" spans="1:31" x14ac:dyDescent="0.25">
      <c r="A561" t="s">
        <v>5775</v>
      </c>
      <c r="B561" s="5">
        <v>0.5</v>
      </c>
      <c r="C561" s="5">
        <v>0</v>
      </c>
      <c r="D561" s="5">
        <v>1</v>
      </c>
      <c r="E561" s="5">
        <v>1</v>
      </c>
      <c r="F561" s="5">
        <v>0.75</v>
      </c>
      <c r="G561" s="5">
        <v>0.25</v>
      </c>
      <c r="H561" s="5">
        <v>0.75</v>
      </c>
      <c r="I561" s="5">
        <v>0.75</v>
      </c>
      <c r="J561" s="5">
        <v>0</v>
      </c>
      <c r="K561" s="5">
        <v>0</v>
      </c>
      <c r="L561" s="5">
        <v>0.25</v>
      </c>
      <c r="M561" s="5">
        <v>0</v>
      </c>
      <c r="O561" s="5">
        <v>0.25</v>
      </c>
      <c r="P561" s="5">
        <v>0.25</v>
      </c>
      <c r="Q561" s="5">
        <v>0.75</v>
      </c>
      <c r="R561" s="5">
        <v>1</v>
      </c>
      <c r="S561" s="5">
        <v>0.5</v>
      </c>
      <c r="T561" s="5">
        <v>0</v>
      </c>
      <c r="U561" s="5">
        <v>0.75</v>
      </c>
      <c r="V561" s="5">
        <v>0.75</v>
      </c>
      <c r="W561" s="5">
        <v>8.3333333333333301E-2</v>
      </c>
      <c r="X561" s="5">
        <v>0</v>
      </c>
      <c r="Y561" s="5">
        <v>0.5</v>
      </c>
      <c r="Z561" s="5">
        <v>0.25</v>
      </c>
      <c r="AA561" t="s">
        <v>1887</v>
      </c>
      <c r="AB561" t="s">
        <v>36</v>
      </c>
      <c r="AC561" t="s">
        <v>6181</v>
      </c>
      <c r="AD561" s="5">
        <v>0.35379935882966101</v>
      </c>
      <c r="AE561" t="str">
        <f t="shared" si="8"/>
        <v>YES</v>
      </c>
    </row>
    <row r="562" spans="1:31" x14ac:dyDescent="0.25">
      <c r="A562" t="s">
        <v>5776</v>
      </c>
      <c r="B562" s="5">
        <v>0</v>
      </c>
      <c r="C562" s="5">
        <v>0</v>
      </c>
      <c r="D562" s="5">
        <v>0</v>
      </c>
      <c r="E562" s="5">
        <v>0</v>
      </c>
      <c r="F562" s="5">
        <v>0</v>
      </c>
      <c r="G562" s="5">
        <v>0</v>
      </c>
      <c r="H562" s="5">
        <v>0.25</v>
      </c>
      <c r="I562" s="5">
        <v>0</v>
      </c>
      <c r="J562" s="5">
        <v>0</v>
      </c>
      <c r="K562" s="5">
        <v>0</v>
      </c>
      <c r="L562" s="5">
        <v>0.75</v>
      </c>
      <c r="M562" s="5">
        <v>0.75</v>
      </c>
      <c r="O562" s="5">
        <v>0</v>
      </c>
      <c r="P562" s="5">
        <v>0</v>
      </c>
      <c r="Q562" s="5">
        <v>0</v>
      </c>
      <c r="R562" s="5">
        <v>0</v>
      </c>
      <c r="S562" s="5">
        <v>0</v>
      </c>
      <c r="T562" s="5">
        <v>0</v>
      </c>
      <c r="U562" s="5">
        <v>0</v>
      </c>
      <c r="V562" s="5">
        <v>0</v>
      </c>
      <c r="W562" s="5">
        <v>0</v>
      </c>
      <c r="X562" s="5">
        <v>0</v>
      </c>
      <c r="Y562" s="5">
        <v>0</v>
      </c>
      <c r="Z562" s="5">
        <v>0</v>
      </c>
      <c r="AA562" t="s">
        <v>1887</v>
      </c>
      <c r="AB562" t="s">
        <v>6</v>
      </c>
      <c r="AC562" t="s">
        <v>6</v>
      </c>
      <c r="AD562" s="5">
        <v>1.0710013292346101</v>
      </c>
      <c r="AE562" t="str">
        <f t="shared" si="8"/>
        <v>YES</v>
      </c>
    </row>
    <row r="563" spans="1:31" x14ac:dyDescent="0.25">
      <c r="A563" t="s">
        <v>5777</v>
      </c>
      <c r="B563" s="5">
        <v>0</v>
      </c>
      <c r="C563" s="5">
        <v>0</v>
      </c>
      <c r="D563" s="5">
        <v>0.25</v>
      </c>
      <c r="E563" s="5">
        <v>0</v>
      </c>
      <c r="F563" s="5">
        <v>0.25</v>
      </c>
      <c r="G563" s="5">
        <v>0.25</v>
      </c>
      <c r="H563" s="5">
        <v>0.5</v>
      </c>
      <c r="I563" s="5">
        <v>0.25</v>
      </c>
      <c r="J563" s="5">
        <v>8.3333333333333301E-2</v>
      </c>
      <c r="K563" s="5">
        <v>0.25</v>
      </c>
      <c r="L563" s="5">
        <v>0.5</v>
      </c>
      <c r="M563" s="5">
        <v>0.25</v>
      </c>
      <c r="O563" s="5">
        <v>0.25</v>
      </c>
      <c r="P563" s="5">
        <v>0.5</v>
      </c>
      <c r="Q563" s="5">
        <v>0.25</v>
      </c>
      <c r="R563" s="5">
        <v>0</v>
      </c>
      <c r="S563" s="5">
        <v>0.75</v>
      </c>
      <c r="T563" s="5">
        <v>0.25</v>
      </c>
      <c r="U563" s="5">
        <v>0.25</v>
      </c>
      <c r="V563" s="5">
        <v>0.5</v>
      </c>
      <c r="W563" s="5">
        <v>8.3333333333333301E-2</v>
      </c>
      <c r="X563" s="5">
        <v>8.3333333333333301E-2</v>
      </c>
      <c r="Y563" s="5">
        <v>0.5</v>
      </c>
      <c r="Z563" s="5">
        <v>0.5</v>
      </c>
      <c r="AA563" t="s">
        <v>1887</v>
      </c>
      <c r="AB563" t="s">
        <v>2721</v>
      </c>
      <c r="AC563" t="s">
        <v>2721</v>
      </c>
      <c r="AD563" s="5">
        <v>1.7174914838512301</v>
      </c>
      <c r="AE563" t="str">
        <f t="shared" si="8"/>
        <v>YES</v>
      </c>
    </row>
    <row r="564" spans="1:31" x14ac:dyDescent="0.25">
      <c r="A564" t="s">
        <v>5778</v>
      </c>
      <c r="B564" s="5">
        <v>0.5</v>
      </c>
      <c r="C564" s="5">
        <v>0.5</v>
      </c>
      <c r="D564" s="5">
        <v>1</v>
      </c>
      <c r="E564" s="5">
        <v>0.75</v>
      </c>
      <c r="F564" s="5">
        <v>0.25</v>
      </c>
      <c r="G564" s="5">
        <v>0</v>
      </c>
      <c r="H564" s="5">
        <v>1</v>
      </c>
      <c r="I564" s="5">
        <v>0.5</v>
      </c>
      <c r="J564" s="5">
        <v>0.5</v>
      </c>
      <c r="K564" s="5">
        <v>0.75</v>
      </c>
      <c r="L564" s="5">
        <v>1</v>
      </c>
      <c r="M564" s="5">
        <v>1</v>
      </c>
      <c r="O564" s="5">
        <v>0</v>
      </c>
      <c r="P564" s="5">
        <v>0</v>
      </c>
      <c r="Q564" s="5">
        <v>0.75</v>
      </c>
      <c r="R564" s="5">
        <v>0.5</v>
      </c>
      <c r="S564" s="5">
        <v>0.5</v>
      </c>
      <c r="T564" s="5">
        <v>0</v>
      </c>
      <c r="U564" s="5">
        <v>1</v>
      </c>
      <c r="V564" s="5">
        <v>0.5</v>
      </c>
      <c r="W564" s="5">
        <v>0.25</v>
      </c>
      <c r="X564" s="5">
        <v>0.5</v>
      </c>
      <c r="Y564" s="5">
        <v>1</v>
      </c>
      <c r="Z564" s="5">
        <v>1</v>
      </c>
      <c r="AA564" t="s">
        <v>1887</v>
      </c>
      <c r="AB564" t="s">
        <v>22</v>
      </c>
      <c r="AC564" t="s">
        <v>6</v>
      </c>
      <c r="AD564" s="5">
        <v>-0.85386687758249402</v>
      </c>
      <c r="AE564" t="str">
        <f t="shared" si="8"/>
        <v>YES</v>
      </c>
    </row>
    <row r="565" spans="1:31" x14ac:dyDescent="0.25">
      <c r="A565" t="s">
        <v>5779</v>
      </c>
      <c r="B565" s="5">
        <v>0</v>
      </c>
      <c r="C565" s="5">
        <v>0</v>
      </c>
      <c r="D565" s="5">
        <v>0</v>
      </c>
      <c r="E565" s="5">
        <v>0</v>
      </c>
      <c r="F565" s="5">
        <v>0.25</v>
      </c>
      <c r="G565" s="5">
        <v>0</v>
      </c>
      <c r="H565" s="5">
        <v>0.25</v>
      </c>
      <c r="I565" s="5">
        <v>0</v>
      </c>
      <c r="J565" s="5">
        <v>0.25</v>
      </c>
      <c r="K565" s="5">
        <v>0.16666666666666699</v>
      </c>
      <c r="L565" s="5">
        <v>0.5</v>
      </c>
      <c r="M565" s="5">
        <v>0.25</v>
      </c>
      <c r="O565" s="5">
        <v>0</v>
      </c>
      <c r="P565" s="5">
        <v>0.25</v>
      </c>
      <c r="Q565" s="5">
        <v>0</v>
      </c>
      <c r="R565" s="5">
        <v>0</v>
      </c>
      <c r="S565" s="5">
        <v>0</v>
      </c>
      <c r="T565" s="5">
        <v>0</v>
      </c>
      <c r="U565" s="5">
        <v>0</v>
      </c>
      <c r="V565" s="5">
        <v>0</v>
      </c>
      <c r="W565" s="5">
        <v>8.3333333333333301E-2</v>
      </c>
      <c r="X565" s="5">
        <v>0.16666666666666699</v>
      </c>
      <c r="Y565" s="5">
        <v>0</v>
      </c>
      <c r="Z565" s="5">
        <v>0</v>
      </c>
      <c r="AA565" t="s">
        <v>1887</v>
      </c>
      <c r="AB565" t="s">
        <v>2721</v>
      </c>
      <c r="AC565" t="s">
        <v>2721</v>
      </c>
      <c r="AD565" s="5">
        <v>-1.2257348940358099</v>
      </c>
      <c r="AE565" t="str">
        <f t="shared" si="8"/>
        <v>YES</v>
      </c>
    </row>
    <row r="566" spans="1:31" x14ac:dyDescent="0.25">
      <c r="A566" t="s">
        <v>5780</v>
      </c>
      <c r="B566" s="5">
        <v>0</v>
      </c>
      <c r="C566" s="5">
        <v>0</v>
      </c>
      <c r="D566" s="5">
        <v>0</v>
      </c>
      <c r="E566" s="5">
        <v>0</v>
      </c>
      <c r="F566" s="5">
        <v>0.5</v>
      </c>
      <c r="G566" s="5">
        <v>0</v>
      </c>
      <c r="H566" s="5">
        <v>0</v>
      </c>
      <c r="I566" s="5">
        <v>0</v>
      </c>
      <c r="J566" s="5">
        <v>0</v>
      </c>
      <c r="K566" s="5">
        <v>0</v>
      </c>
      <c r="L566" s="5">
        <v>0</v>
      </c>
      <c r="M566" s="5">
        <v>0</v>
      </c>
      <c r="O566" s="5">
        <v>0</v>
      </c>
      <c r="P566" s="5">
        <v>0</v>
      </c>
      <c r="Q566" s="5">
        <v>0</v>
      </c>
      <c r="R566" s="5">
        <v>0</v>
      </c>
      <c r="S566" s="5">
        <v>0</v>
      </c>
      <c r="T566" s="5">
        <v>0</v>
      </c>
      <c r="U566" s="5">
        <v>0</v>
      </c>
      <c r="V566" s="5">
        <v>0</v>
      </c>
      <c r="W566" s="5">
        <v>0</v>
      </c>
      <c r="X566" s="5">
        <v>0</v>
      </c>
      <c r="Y566" s="5">
        <v>0</v>
      </c>
      <c r="Z566" s="5">
        <v>0</v>
      </c>
      <c r="AA566" t="s">
        <v>1887</v>
      </c>
      <c r="AB566" t="s">
        <v>6</v>
      </c>
      <c r="AC566" t="s">
        <v>6</v>
      </c>
      <c r="AD566" s="5">
        <v>0.41337822513148398</v>
      </c>
      <c r="AE566" t="str">
        <f t="shared" si="8"/>
        <v>YES</v>
      </c>
    </row>
    <row r="567" spans="1:31" x14ac:dyDescent="0.25">
      <c r="A567" t="s">
        <v>5781</v>
      </c>
      <c r="B567" s="5">
        <v>0.25</v>
      </c>
      <c r="C567" s="5">
        <v>0</v>
      </c>
      <c r="D567" s="5">
        <v>0.75</v>
      </c>
      <c r="E567" s="5">
        <v>0.75</v>
      </c>
      <c r="F567" s="5">
        <v>0.25</v>
      </c>
      <c r="G567" s="5">
        <v>0</v>
      </c>
      <c r="H567" s="5">
        <v>0.75</v>
      </c>
      <c r="I567" s="5">
        <v>0.75</v>
      </c>
      <c r="J567" s="5">
        <v>0</v>
      </c>
      <c r="K567" s="5">
        <v>8.3333333333333301E-2</v>
      </c>
      <c r="L567" s="5">
        <v>0.25</v>
      </c>
      <c r="M567" s="5">
        <v>0.25</v>
      </c>
      <c r="O567" s="5">
        <v>0</v>
      </c>
      <c r="P567" s="5">
        <v>0</v>
      </c>
      <c r="Q567" s="5">
        <v>1</v>
      </c>
      <c r="R567" s="5">
        <v>1</v>
      </c>
      <c r="S567" s="5">
        <v>0.5</v>
      </c>
      <c r="T567" s="5">
        <v>0.25</v>
      </c>
      <c r="U567" s="5">
        <v>0.5</v>
      </c>
      <c r="V567" s="5">
        <v>1</v>
      </c>
      <c r="W567" s="5">
        <v>0.25</v>
      </c>
      <c r="X567" s="5">
        <v>8.3333333333333301E-2</v>
      </c>
      <c r="Y567" s="5">
        <v>0.75</v>
      </c>
      <c r="Z567" s="5">
        <v>1</v>
      </c>
      <c r="AA567" t="s">
        <v>1887</v>
      </c>
      <c r="AB567" t="s">
        <v>29</v>
      </c>
      <c r="AC567" t="s">
        <v>6182</v>
      </c>
      <c r="AD567" s="5">
        <v>0.39730789610517803</v>
      </c>
      <c r="AE567" t="str">
        <f t="shared" si="8"/>
        <v>YES</v>
      </c>
    </row>
    <row r="568" spans="1:31" x14ac:dyDescent="0.25">
      <c r="A568" t="s">
        <v>5782</v>
      </c>
      <c r="B568" s="5">
        <v>0</v>
      </c>
      <c r="C568" s="5">
        <v>0.25</v>
      </c>
      <c r="D568" s="5">
        <v>0.75</v>
      </c>
      <c r="E568" s="5">
        <v>0.25</v>
      </c>
      <c r="F568" s="5">
        <v>0.5</v>
      </c>
      <c r="G568" s="5">
        <v>0.25</v>
      </c>
      <c r="H568" s="5">
        <v>0.75</v>
      </c>
      <c r="I568" s="5">
        <v>0.5</v>
      </c>
      <c r="J568" s="5">
        <v>0</v>
      </c>
      <c r="K568" s="5">
        <v>8.3333333333333301E-2</v>
      </c>
      <c r="L568" s="5">
        <v>0.25</v>
      </c>
      <c r="M568" s="5">
        <v>0.25</v>
      </c>
      <c r="O568" s="5">
        <v>0.25</v>
      </c>
      <c r="P568" s="5">
        <v>0.5</v>
      </c>
      <c r="Q568" s="5">
        <v>0.25</v>
      </c>
      <c r="R568" s="5">
        <v>0</v>
      </c>
      <c r="S568" s="5">
        <v>0.75</v>
      </c>
      <c r="T568" s="5">
        <v>0.25</v>
      </c>
      <c r="U568" s="5">
        <v>0.75</v>
      </c>
      <c r="V568" s="5">
        <v>0.5</v>
      </c>
      <c r="W568" s="5">
        <v>0</v>
      </c>
      <c r="X568" s="5">
        <v>0</v>
      </c>
      <c r="Y568" s="5">
        <v>0.5</v>
      </c>
      <c r="Z568" s="5">
        <v>0.5</v>
      </c>
      <c r="AA568" t="s">
        <v>1887</v>
      </c>
      <c r="AB568" t="s">
        <v>6</v>
      </c>
      <c r="AC568" t="s">
        <v>6</v>
      </c>
      <c r="AD568" s="5">
        <v>1.99830217477947</v>
      </c>
      <c r="AE568" t="str">
        <f t="shared" si="8"/>
        <v>YES</v>
      </c>
    </row>
    <row r="569" spans="1:31" x14ac:dyDescent="0.25">
      <c r="A569" t="s">
        <v>5783</v>
      </c>
      <c r="B569" s="5">
        <v>0.5</v>
      </c>
      <c r="C569" s="5">
        <v>0.5</v>
      </c>
      <c r="D569" s="5">
        <v>1</v>
      </c>
      <c r="E569" s="5">
        <v>1</v>
      </c>
      <c r="F569" s="5">
        <v>0.75</v>
      </c>
      <c r="G569" s="5">
        <v>0.5</v>
      </c>
      <c r="H569" s="5">
        <v>1</v>
      </c>
      <c r="I569" s="5">
        <v>1</v>
      </c>
      <c r="J569" s="5">
        <v>0.33333333333333298</v>
      </c>
      <c r="K569" s="5">
        <v>0.33333333333333298</v>
      </c>
      <c r="L569" s="5">
        <v>1</v>
      </c>
      <c r="M569" s="5">
        <v>0.75</v>
      </c>
      <c r="O569" s="5">
        <v>0.25</v>
      </c>
      <c r="P569" s="5">
        <v>0</v>
      </c>
      <c r="Q569" s="5">
        <v>1</v>
      </c>
      <c r="R569" s="5">
        <v>1</v>
      </c>
      <c r="S569" s="5">
        <v>0.75</v>
      </c>
      <c r="T569" s="5">
        <v>0.5</v>
      </c>
      <c r="U569" s="5">
        <v>1</v>
      </c>
      <c r="V569" s="5">
        <v>1</v>
      </c>
      <c r="W569" s="5">
        <v>0.16666666666666699</v>
      </c>
      <c r="X569" s="5">
        <v>0.16666666666666699</v>
      </c>
      <c r="Y569" s="5">
        <v>1</v>
      </c>
      <c r="Z569" s="5">
        <v>0.75</v>
      </c>
      <c r="AA569" t="s">
        <v>1887</v>
      </c>
      <c r="AB569" t="s">
        <v>29</v>
      </c>
      <c r="AC569" t="s">
        <v>6182</v>
      </c>
      <c r="AD569" s="5">
        <v>-0.98962839855026297</v>
      </c>
      <c r="AE569" t="str">
        <f t="shared" si="8"/>
        <v>YES</v>
      </c>
    </row>
    <row r="570" spans="1:31" x14ac:dyDescent="0.25">
      <c r="A570" t="s">
        <v>5784</v>
      </c>
      <c r="B570" s="5">
        <v>0</v>
      </c>
      <c r="C570" s="5">
        <v>0</v>
      </c>
      <c r="D570" s="5">
        <v>1</v>
      </c>
      <c r="E570" s="5">
        <v>1</v>
      </c>
      <c r="F570" s="5">
        <v>0</v>
      </c>
      <c r="G570" s="5">
        <v>0</v>
      </c>
      <c r="H570" s="5">
        <v>1</v>
      </c>
      <c r="I570" s="5">
        <v>1</v>
      </c>
      <c r="J570" s="5">
        <v>0.33333333333333298</v>
      </c>
      <c r="K570" s="5">
        <v>0.41666666666666702</v>
      </c>
      <c r="L570" s="5">
        <v>1</v>
      </c>
      <c r="M570" s="5">
        <v>0.5</v>
      </c>
      <c r="O570" s="5">
        <v>0</v>
      </c>
      <c r="P570" s="5">
        <v>0.25</v>
      </c>
      <c r="Q570" s="5">
        <v>1</v>
      </c>
      <c r="R570" s="5">
        <v>0.75</v>
      </c>
      <c r="S570" s="5">
        <v>0.25</v>
      </c>
      <c r="T570" s="5">
        <v>0</v>
      </c>
      <c r="U570" s="5">
        <v>1</v>
      </c>
      <c r="V570" s="5">
        <v>1</v>
      </c>
      <c r="W570" s="5">
        <v>8.3333333333333301E-2</v>
      </c>
      <c r="X570" s="5">
        <v>0.16666666666666699</v>
      </c>
      <c r="Y570" s="5">
        <v>1</v>
      </c>
      <c r="Z570" s="5">
        <v>1</v>
      </c>
      <c r="AA570" t="s">
        <v>1887</v>
      </c>
      <c r="AB570" t="s">
        <v>6</v>
      </c>
      <c r="AC570" t="s">
        <v>6</v>
      </c>
      <c r="AD570" s="5">
        <v>2.006646422627</v>
      </c>
      <c r="AE570" t="str">
        <f t="shared" si="8"/>
        <v>YES</v>
      </c>
    </row>
    <row r="571" spans="1:31" x14ac:dyDescent="0.25">
      <c r="A571" t="s">
        <v>5785</v>
      </c>
      <c r="B571" s="5">
        <v>0.25</v>
      </c>
      <c r="C571" s="5">
        <v>0.25</v>
      </c>
      <c r="D571" s="5">
        <v>0</v>
      </c>
      <c r="E571" s="5">
        <v>0</v>
      </c>
      <c r="F571" s="5">
        <v>0.25</v>
      </c>
      <c r="G571" s="5">
        <v>0</v>
      </c>
      <c r="H571" s="5">
        <v>0</v>
      </c>
      <c r="I571" s="5">
        <v>0</v>
      </c>
      <c r="J571" s="5">
        <v>0</v>
      </c>
      <c r="K571" s="5">
        <v>8.3333333333333301E-2</v>
      </c>
      <c r="L571" s="5">
        <v>0.5</v>
      </c>
      <c r="M571" s="5">
        <v>0.25</v>
      </c>
      <c r="O571" s="5">
        <v>0</v>
      </c>
      <c r="P571" s="5">
        <v>0.25</v>
      </c>
      <c r="Q571" s="5">
        <v>0.25</v>
      </c>
      <c r="R571" s="5">
        <v>0</v>
      </c>
      <c r="S571" s="5">
        <v>0.25</v>
      </c>
      <c r="T571" s="5">
        <v>0</v>
      </c>
      <c r="U571" s="5">
        <v>0</v>
      </c>
      <c r="V571" s="5">
        <v>0</v>
      </c>
      <c r="W571" s="5">
        <v>0</v>
      </c>
      <c r="X571" s="5">
        <v>0</v>
      </c>
      <c r="Y571" s="5">
        <v>0.25</v>
      </c>
      <c r="Z571" s="5">
        <v>0.5</v>
      </c>
      <c r="AA571" t="s">
        <v>1887</v>
      </c>
      <c r="AB571" t="s">
        <v>2721</v>
      </c>
      <c r="AC571" t="s">
        <v>2721</v>
      </c>
      <c r="AD571" s="5">
        <v>1.32155130016567</v>
      </c>
      <c r="AE571" t="str">
        <f t="shared" si="8"/>
        <v>YES</v>
      </c>
    </row>
    <row r="572" spans="1:31" x14ac:dyDescent="0.25">
      <c r="A572" t="s">
        <v>5786</v>
      </c>
      <c r="B572" s="5">
        <v>0.5</v>
      </c>
      <c r="C572" s="5">
        <v>0</v>
      </c>
      <c r="D572" s="5">
        <v>0.75</v>
      </c>
      <c r="E572" s="5">
        <v>0.75</v>
      </c>
      <c r="F572" s="5">
        <v>0.5</v>
      </c>
      <c r="G572" s="5">
        <v>0</v>
      </c>
      <c r="H572" s="5">
        <v>0.25</v>
      </c>
      <c r="I572" s="5">
        <v>0.5</v>
      </c>
      <c r="J572" s="5">
        <v>8.3333333333333301E-2</v>
      </c>
      <c r="K572" s="5">
        <v>8.3333333333333301E-2</v>
      </c>
      <c r="L572" s="5">
        <v>1</v>
      </c>
      <c r="M572" s="5">
        <v>1</v>
      </c>
      <c r="O572" s="5">
        <v>0</v>
      </c>
      <c r="P572" s="5">
        <v>0</v>
      </c>
      <c r="Q572" s="5">
        <v>0.75</v>
      </c>
      <c r="R572" s="5">
        <v>0.5</v>
      </c>
      <c r="S572" s="5">
        <v>0.25</v>
      </c>
      <c r="T572" s="5">
        <v>0</v>
      </c>
      <c r="U572" s="5">
        <v>0.75</v>
      </c>
      <c r="V572" s="5">
        <v>0.75</v>
      </c>
      <c r="W572" s="5">
        <v>8.3333333333333301E-2</v>
      </c>
      <c r="X572" s="5">
        <v>8.3333333333333301E-2</v>
      </c>
      <c r="Y572" s="5">
        <v>0.75</v>
      </c>
      <c r="Z572" s="5">
        <v>0.75</v>
      </c>
      <c r="AA572" t="s">
        <v>1887</v>
      </c>
      <c r="AB572" t="s">
        <v>2721</v>
      </c>
      <c r="AC572" t="s">
        <v>2721</v>
      </c>
      <c r="AD572" s="5">
        <v>0.27879267504136401</v>
      </c>
      <c r="AE572" t="str">
        <f t="shared" si="8"/>
        <v>YES</v>
      </c>
    </row>
    <row r="573" spans="1:31" x14ac:dyDescent="0.25">
      <c r="A573" t="s">
        <v>5787</v>
      </c>
      <c r="B573" s="5">
        <v>0</v>
      </c>
      <c r="C573" s="5">
        <v>0.25</v>
      </c>
      <c r="D573" s="5">
        <v>0.25</v>
      </c>
      <c r="E573" s="5">
        <v>0</v>
      </c>
      <c r="F573" s="5">
        <v>0</v>
      </c>
      <c r="G573" s="5">
        <v>0</v>
      </c>
      <c r="H573" s="5">
        <v>0.5</v>
      </c>
      <c r="I573" s="5">
        <v>0</v>
      </c>
      <c r="J573" s="5">
        <v>0</v>
      </c>
      <c r="K573" s="5">
        <v>8.3333333333333301E-2</v>
      </c>
      <c r="L573" s="5">
        <v>0.75</v>
      </c>
      <c r="M573" s="5">
        <v>0.5</v>
      </c>
      <c r="O573" s="5">
        <v>0</v>
      </c>
      <c r="P573" s="5">
        <v>0.25</v>
      </c>
      <c r="Q573" s="5">
        <v>0.25</v>
      </c>
      <c r="R573" s="5">
        <v>0</v>
      </c>
      <c r="S573" s="5">
        <v>0.25</v>
      </c>
      <c r="T573" s="5">
        <v>0</v>
      </c>
      <c r="U573" s="5">
        <v>0</v>
      </c>
      <c r="V573" s="5">
        <v>0</v>
      </c>
      <c r="W573" s="5">
        <v>0</v>
      </c>
      <c r="X573" s="5">
        <v>0</v>
      </c>
      <c r="Y573" s="5">
        <v>0</v>
      </c>
      <c r="Z573" s="5">
        <v>0.25</v>
      </c>
      <c r="AA573" t="s">
        <v>1887</v>
      </c>
      <c r="AB573" t="s">
        <v>36</v>
      </c>
      <c r="AC573" t="s">
        <v>6181</v>
      </c>
      <c r="AD573" s="5">
        <v>0.68753195050133198</v>
      </c>
      <c r="AE573" t="str">
        <f t="shared" si="8"/>
        <v>YES</v>
      </c>
    </row>
    <row r="574" spans="1:31" x14ac:dyDescent="0.25">
      <c r="A574" t="s">
        <v>5788</v>
      </c>
      <c r="B574" s="5">
        <v>0.75</v>
      </c>
      <c r="C574" s="5">
        <v>0.75</v>
      </c>
      <c r="D574" s="5">
        <v>1</v>
      </c>
      <c r="E574" s="5">
        <v>1</v>
      </c>
      <c r="F574" s="5">
        <v>0.75</v>
      </c>
      <c r="G574" s="5">
        <v>0.5</v>
      </c>
      <c r="H574" s="5">
        <v>1</v>
      </c>
      <c r="I574" s="5">
        <v>1</v>
      </c>
      <c r="J574" s="5">
        <v>0.58333333333333304</v>
      </c>
      <c r="K574" s="5">
        <v>0.41666666666666702</v>
      </c>
      <c r="L574" s="5">
        <v>1</v>
      </c>
      <c r="M574" s="5">
        <v>1</v>
      </c>
      <c r="O574" s="5">
        <v>0.25</v>
      </c>
      <c r="P574" s="5">
        <v>0.5</v>
      </c>
      <c r="Q574" s="5">
        <v>0.5</v>
      </c>
      <c r="R574" s="5">
        <v>1</v>
      </c>
      <c r="S574" s="5">
        <v>1</v>
      </c>
      <c r="T574" s="5">
        <v>0.75</v>
      </c>
      <c r="U574" s="5">
        <v>1</v>
      </c>
      <c r="V574" s="5">
        <v>0.75</v>
      </c>
      <c r="W574" s="5">
        <v>0.5</v>
      </c>
      <c r="X574" s="5">
        <v>0.33333333333333298</v>
      </c>
      <c r="Y574" s="5">
        <v>1</v>
      </c>
      <c r="Z574" s="5">
        <v>0.75</v>
      </c>
      <c r="AA574" t="s">
        <v>1887</v>
      </c>
      <c r="AB574" t="s">
        <v>29</v>
      </c>
      <c r="AC574" t="s">
        <v>6182</v>
      </c>
      <c r="AD574" s="5">
        <v>-0.56286557600480602</v>
      </c>
      <c r="AE574" t="str">
        <f t="shared" si="8"/>
        <v>YES</v>
      </c>
    </row>
    <row r="575" spans="1:31" x14ac:dyDescent="0.25">
      <c r="A575" t="s">
        <v>5789</v>
      </c>
      <c r="B575" s="5">
        <v>0.75</v>
      </c>
      <c r="C575" s="5">
        <v>1</v>
      </c>
      <c r="D575" s="5">
        <v>1</v>
      </c>
      <c r="E575" s="5">
        <v>1</v>
      </c>
      <c r="F575" s="5">
        <v>1</v>
      </c>
      <c r="G575" s="5">
        <v>1</v>
      </c>
      <c r="H575" s="5">
        <v>1</v>
      </c>
      <c r="I575" s="5">
        <v>1</v>
      </c>
      <c r="J575" s="5">
        <v>0.66666666666666696</v>
      </c>
      <c r="K575" s="5">
        <v>0.75</v>
      </c>
      <c r="L575" s="5">
        <v>1</v>
      </c>
      <c r="M575" s="5">
        <v>0.75</v>
      </c>
      <c r="O575" s="5">
        <v>1</v>
      </c>
      <c r="P575" s="5">
        <v>0.75</v>
      </c>
      <c r="Q575" s="5">
        <v>0.75</v>
      </c>
      <c r="R575" s="5">
        <v>1</v>
      </c>
      <c r="S575" s="5">
        <v>1</v>
      </c>
      <c r="T575" s="5">
        <v>1</v>
      </c>
      <c r="U575" s="5">
        <v>1</v>
      </c>
      <c r="V575" s="5">
        <v>0.75</v>
      </c>
      <c r="W575" s="5">
        <v>0.91666666666666696</v>
      </c>
      <c r="X575" s="5">
        <v>0.41666666666666702</v>
      </c>
      <c r="Y575" s="5">
        <v>0.5</v>
      </c>
      <c r="Z575" s="5">
        <v>0.5</v>
      </c>
      <c r="AA575" t="s">
        <v>1887</v>
      </c>
      <c r="AB575" t="s">
        <v>2721</v>
      </c>
      <c r="AC575" t="s">
        <v>2721</v>
      </c>
      <c r="AD575" s="5">
        <v>-0.997055245119566</v>
      </c>
      <c r="AE575" t="str">
        <f t="shared" si="8"/>
        <v>YES</v>
      </c>
    </row>
    <row r="576" spans="1:31" x14ac:dyDescent="0.25">
      <c r="A576" t="s">
        <v>5790</v>
      </c>
      <c r="B576" s="5">
        <v>0</v>
      </c>
      <c r="C576" s="5">
        <v>0</v>
      </c>
      <c r="D576" s="5">
        <v>0.25</v>
      </c>
      <c r="E576" s="5">
        <v>0.25</v>
      </c>
      <c r="F576" s="5">
        <v>0</v>
      </c>
      <c r="G576" s="5">
        <v>0</v>
      </c>
      <c r="H576" s="5">
        <v>0.25</v>
      </c>
      <c r="I576" s="5">
        <v>0.25</v>
      </c>
      <c r="J576" s="5">
        <v>0</v>
      </c>
      <c r="K576" s="5">
        <v>0</v>
      </c>
      <c r="L576" s="5">
        <v>1</v>
      </c>
      <c r="M576" s="5">
        <v>0.75</v>
      </c>
      <c r="O576" s="5">
        <v>0</v>
      </c>
      <c r="P576" s="5">
        <v>0</v>
      </c>
      <c r="Q576" s="5">
        <v>0.5</v>
      </c>
      <c r="R576" s="5">
        <v>0</v>
      </c>
      <c r="S576" s="5">
        <v>0.25</v>
      </c>
      <c r="T576" s="5">
        <v>0</v>
      </c>
      <c r="U576" s="5">
        <v>0.25</v>
      </c>
      <c r="V576" s="5">
        <v>0.5</v>
      </c>
      <c r="W576" s="5">
        <v>0</v>
      </c>
      <c r="X576" s="5">
        <v>0</v>
      </c>
      <c r="Y576" s="5">
        <v>0.5</v>
      </c>
      <c r="Z576" s="5">
        <v>0.5</v>
      </c>
      <c r="AA576" t="s">
        <v>1887</v>
      </c>
      <c r="AB576" t="s">
        <v>6</v>
      </c>
      <c r="AC576" t="s">
        <v>6</v>
      </c>
      <c r="AD576" s="5">
        <v>1.1116948433284799</v>
      </c>
      <c r="AE576" t="str">
        <f t="shared" si="8"/>
        <v>YES</v>
      </c>
    </row>
    <row r="577" spans="1:31" x14ac:dyDescent="0.25">
      <c r="A577" t="s">
        <v>5791</v>
      </c>
      <c r="B577" s="5">
        <v>1</v>
      </c>
      <c r="C577" s="5">
        <v>1</v>
      </c>
      <c r="D577" s="5">
        <v>0.5</v>
      </c>
      <c r="E577" s="5">
        <v>1</v>
      </c>
      <c r="F577" s="5">
        <v>1</v>
      </c>
      <c r="G577" s="5">
        <v>1</v>
      </c>
      <c r="H577" s="5">
        <v>0.5</v>
      </c>
      <c r="I577" s="5">
        <v>1</v>
      </c>
      <c r="J577" s="5">
        <v>0.83333333333333304</v>
      </c>
      <c r="K577" s="5">
        <v>1</v>
      </c>
      <c r="L577" s="5">
        <v>0.25</v>
      </c>
      <c r="M577" s="5">
        <v>1</v>
      </c>
      <c r="O577" s="5">
        <v>1</v>
      </c>
      <c r="P577" s="5">
        <v>1</v>
      </c>
      <c r="Q577" s="5">
        <v>0.5</v>
      </c>
      <c r="R577" s="5">
        <v>1</v>
      </c>
      <c r="S577" s="5">
        <v>1</v>
      </c>
      <c r="T577" s="5">
        <v>1</v>
      </c>
      <c r="U577" s="5">
        <v>0.5</v>
      </c>
      <c r="V577" s="5">
        <v>1</v>
      </c>
      <c r="W577" s="5">
        <v>0.83333333333333304</v>
      </c>
      <c r="X577" s="5">
        <v>1</v>
      </c>
      <c r="Y577" s="5">
        <v>0.5</v>
      </c>
      <c r="Z577" s="5">
        <v>1</v>
      </c>
      <c r="AA577" t="s">
        <v>1887</v>
      </c>
      <c r="AB577" t="s">
        <v>2721</v>
      </c>
      <c r="AC577" t="s">
        <v>2721</v>
      </c>
      <c r="AD577" s="5">
        <v>-2.5270041249452402</v>
      </c>
      <c r="AE577" t="str">
        <f t="shared" si="8"/>
        <v>YES</v>
      </c>
    </row>
    <row r="578" spans="1:31" x14ac:dyDescent="0.25">
      <c r="A578" t="s">
        <v>5792</v>
      </c>
      <c r="B578" s="5">
        <v>0.25</v>
      </c>
      <c r="C578" s="5">
        <v>0.25</v>
      </c>
      <c r="D578" s="5">
        <v>0</v>
      </c>
      <c r="E578" s="5">
        <v>0</v>
      </c>
      <c r="F578" s="5">
        <v>0.5</v>
      </c>
      <c r="G578" s="5">
        <v>0.5</v>
      </c>
      <c r="H578" s="5">
        <v>0</v>
      </c>
      <c r="I578" s="5">
        <v>0</v>
      </c>
      <c r="J578" s="5">
        <v>0.25</v>
      </c>
      <c r="K578" s="5">
        <v>0.16666666666666699</v>
      </c>
      <c r="L578" s="5">
        <v>0</v>
      </c>
      <c r="M578" s="5">
        <v>0</v>
      </c>
      <c r="O578" s="5">
        <v>0.25</v>
      </c>
      <c r="P578" s="5">
        <v>0</v>
      </c>
      <c r="Q578" s="5">
        <v>0</v>
      </c>
      <c r="R578" s="5">
        <v>0</v>
      </c>
      <c r="S578" s="5">
        <v>0.5</v>
      </c>
      <c r="T578" s="5">
        <v>0.5</v>
      </c>
      <c r="U578" s="5">
        <v>0</v>
      </c>
      <c r="V578" s="5">
        <v>0</v>
      </c>
      <c r="W578" s="5">
        <v>0.16666666666666699</v>
      </c>
      <c r="X578" s="5">
        <v>0.16666666666666699</v>
      </c>
      <c r="Y578" s="5">
        <v>0</v>
      </c>
      <c r="Z578" s="5">
        <v>0</v>
      </c>
      <c r="AA578" t="s">
        <v>1887</v>
      </c>
      <c r="AB578" t="s">
        <v>6</v>
      </c>
      <c r="AC578" t="s">
        <v>6</v>
      </c>
      <c r="AD578" s="5">
        <v>-0.49148011148942</v>
      </c>
      <c r="AE578" t="str">
        <f t="shared" ref="AE578:AE641" si="9">IF(AD578&lt;3,"YES", "NO")</f>
        <v>YES</v>
      </c>
    </row>
    <row r="579" spans="1:31" x14ac:dyDescent="0.25">
      <c r="A579" t="s">
        <v>5793</v>
      </c>
      <c r="B579" s="5">
        <v>0.5</v>
      </c>
      <c r="C579" s="5">
        <v>0</v>
      </c>
      <c r="D579" s="5">
        <v>0.25</v>
      </c>
      <c r="E579" s="5">
        <v>0.25</v>
      </c>
      <c r="F579" s="5">
        <v>0.5</v>
      </c>
      <c r="G579" s="5">
        <v>0</v>
      </c>
      <c r="H579" s="5">
        <v>0.25</v>
      </c>
      <c r="I579" s="5">
        <v>0</v>
      </c>
      <c r="J579" s="5">
        <v>8.3333333333333301E-2</v>
      </c>
      <c r="K579" s="5">
        <v>0.16666666666666699</v>
      </c>
      <c r="L579" s="5">
        <v>1</v>
      </c>
      <c r="M579" s="5">
        <v>0.5</v>
      </c>
      <c r="O579" s="5">
        <v>0</v>
      </c>
      <c r="P579" s="5">
        <v>0</v>
      </c>
      <c r="Q579" s="5">
        <v>0.25</v>
      </c>
      <c r="R579" s="5">
        <v>0.25</v>
      </c>
      <c r="S579" s="5">
        <v>0.5</v>
      </c>
      <c r="T579" s="5">
        <v>0</v>
      </c>
      <c r="U579" s="5">
        <v>0.25</v>
      </c>
      <c r="V579" s="5">
        <v>0.5</v>
      </c>
      <c r="W579" s="5">
        <v>0.25</v>
      </c>
      <c r="X579" s="5">
        <v>0.41666666666666702</v>
      </c>
      <c r="Y579" s="5">
        <v>0.25</v>
      </c>
      <c r="Z579" s="5">
        <v>0</v>
      </c>
      <c r="AA579" t="s">
        <v>1887</v>
      </c>
      <c r="AB579" t="s">
        <v>2721</v>
      </c>
      <c r="AC579" t="s">
        <v>2721</v>
      </c>
      <c r="AD579" s="5">
        <v>-0.53828232999848802</v>
      </c>
      <c r="AE579" t="str">
        <f t="shared" si="9"/>
        <v>YES</v>
      </c>
    </row>
    <row r="580" spans="1:31" x14ac:dyDescent="0.25">
      <c r="A580" t="s">
        <v>5794</v>
      </c>
      <c r="B580" s="5">
        <v>1</v>
      </c>
      <c r="C580" s="5">
        <v>1</v>
      </c>
      <c r="D580" s="5">
        <v>1</v>
      </c>
      <c r="E580" s="5">
        <v>1</v>
      </c>
      <c r="F580" s="5">
        <v>1</v>
      </c>
      <c r="G580" s="5">
        <v>1</v>
      </c>
      <c r="H580" s="5">
        <v>1</v>
      </c>
      <c r="I580" s="5">
        <v>1</v>
      </c>
      <c r="J580" s="5">
        <v>1</v>
      </c>
      <c r="K580" s="5">
        <v>1</v>
      </c>
      <c r="L580" s="5">
        <v>1</v>
      </c>
      <c r="M580" s="5">
        <v>1</v>
      </c>
      <c r="O580" s="5">
        <v>1</v>
      </c>
      <c r="P580" s="5">
        <v>1</v>
      </c>
      <c r="Q580" s="5">
        <v>1</v>
      </c>
      <c r="R580" s="5">
        <v>1</v>
      </c>
      <c r="S580" s="5">
        <v>1</v>
      </c>
      <c r="T580" s="5">
        <v>1</v>
      </c>
      <c r="U580" s="5">
        <v>1</v>
      </c>
      <c r="V580" s="5">
        <v>1</v>
      </c>
      <c r="W580" s="5">
        <v>1</v>
      </c>
      <c r="X580" s="5">
        <v>1</v>
      </c>
      <c r="Y580" s="5">
        <v>1</v>
      </c>
      <c r="Z580" s="5">
        <v>1</v>
      </c>
      <c r="AA580" t="s">
        <v>1887</v>
      </c>
      <c r="AB580" t="s">
        <v>2721</v>
      </c>
      <c r="AC580" t="s">
        <v>2721</v>
      </c>
      <c r="AD580" s="5">
        <v>-2.5270041247421</v>
      </c>
      <c r="AE580" t="str">
        <f t="shared" si="9"/>
        <v>YES</v>
      </c>
    </row>
    <row r="581" spans="1:31" x14ac:dyDescent="0.25">
      <c r="A581" t="s">
        <v>5795</v>
      </c>
      <c r="B581" s="5">
        <v>1</v>
      </c>
      <c r="C581" s="5">
        <v>1</v>
      </c>
      <c r="D581" s="5">
        <v>1</v>
      </c>
      <c r="E581" s="5">
        <v>1</v>
      </c>
      <c r="F581" s="5">
        <v>1</v>
      </c>
      <c r="G581" s="5">
        <v>1</v>
      </c>
      <c r="H581" s="5">
        <v>1</v>
      </c>
      <c r="I581" s="5">
        <v>1</v>
      </c>
      <c r="J581" s="5">
        <v>1</v>
      </c>
      <c r="K581" s="5">
        <v>1</v>
      </c>
      <c r="L581" s="5">
        <v>1</v>
      </c>
      <c r="M581" s="5">
        <v>1</v>
      </c>
      <c r="O581" s="5">
        <v>1</v>
      </c>
      <c r="P581" s="5">
        <v>1</v>
      </c>
      <c r="Q581" s="5">
        <v>1</v>
      </c>
      <c r="R581" s="5">
        <v>1</v>
      </c>
      <c r="S581" s="5">
        <v>1</v>
      </c>
      <c r="T581" s="5">
        <v>1</v>
      </c>
      <c r="U581" s="5">
        <v>1</v>
      </c>
      <c r="V581" s="5">
        <v>1</v>
      </c>
      <c r="W581" s="5">
        <v>1</v>
      </c>
      <c r="X581" s="5">
        <v>1</v>
      </c>
      <c r="Y581" s="5">
        <v>1</v>
      </c>
      <c r="Z581" s="5">
        <v>1</v>
      </c>
      <c r="AA581" t="s">
        <v>1887</v>
      </c>
      <c r="AB581" t="s">
        <v>6</v>
      </c>
      <c r="AC581" t="s">
        <v>6</v>
      </c>
      <c r="AD581" s="5">
        <v>-2.44235035064046</v>
      </c>
      <c r="AE581" t="str">
        <f t="shared" si="9"/>
        <v>YES</v>
      </c>
    </row>
    <row r="582" spans="1:31" x14ac:dyDescent="0.25">
      <c r="A582" t="s">
        <v>5796</v>
      </c>
      <c r="B582" s="5">
        <v>0.75</v>
      </c>
      <c r="C582" s="5">
        <v>0.75</v>
      </c>
      <c r="D582" s="5">
        <v>0.25</v>
      </c>
      <c r="E582" s="5">
        <v>0</v>
      </c>
      <c r="F582" s="5">
        <v>0.75</v>
      </c>
      <c r="G582" s="5">
        <v>0.25</v>
      </c>
      <c r="H582" s="5">
        <v>0.25</v>
      </c>
      <c r="I582" s="5">
        <v>0</v>
      </c>
      <c r="J582" s="5">
        <v>0</v>
      </c>
      <c r="K582" s="5">
        <v>8.3333333333333301E-2</v>
      </c>
      <c r="L582" s="5">
        <v>0.5</v>
      </c>
      <c r="M582" s="5">
        <v>0.25</v>
      </c>
      <c r="O582" s="5">
        <v>0.5</v>
      </c>
      <c r="P582" s="5">
        <v>0.75</v>
      </c>
      <c r="Q582" s="5">
        <v>0.5</v>
      </c>
      <c r="R582" s="5">
        <v>0.5</v>
      </c>
      <c r="S582" s="5">
        <v>0.75</v>
      </c>
      <c r="T582" s="5">
        <v>0.25</v>
      </c>
      <c r="U582" s="5">
        <v>0.25</v>
      </c>
      <c r="V582" s="5">
        <v>0.5</v>
      </c>
      <c r="W582" s="5">
        <v>8.3333333333333301E-2</v>
      </c>
      <c r="X582" s="5">
        <v>0</v>
      </c>
      <c r="Y582" s="5">
        <v>0.25</v>
      </c>
      <c r="Z582" s="5">
        <v>0.25</v>
      </c>
      <c r="AA582" t="s">
        <v>1887</v>
      </c>
      <c r="AB582" t="s">
        <v>6</v>
      </c>
      <c r="AC582" t="s">
        <v>6</v>
      </c>
      <c r="AD582" s="5">
        <v>1.27119351945348</v>
      </c>
      <c r="AE582" t="str">
        <f t="shared" si="9"/>
        <v>YES</v>
      </c>
    </row>
    <row r="583" spans="1:31" x14ac:dyDescent="0.25">
      <c r="A583" t="s">
        <v>5797</v>
      </c>
      <c r="B583" s="5">
        <v>0</v>
      </c>
      <c r="C583" s="5">
        <v>0</v>
      </c>
      <c r="D583" s="5">
        <v>1</v>
      </c>
      <c r="E583" s="5">
        <v>1</v>
      </c>
      <c r="F583" s="5">
        <v>0</v>
      </c>
      <c r="G583" s="5">
        <v>0</v>
      </c>
      <c r="H583" s="5">
        <v>1</v>
      </c>
      <c r="I583" s="5">
        <v>1</v>
      </c>
      <c r="J583" s="5">
        <v>0.33333333333333298</v>
      </c>
      <c r="K583" s="5">
        <v>0.41666666666666702</v>
      </c>
      <c r="L583" s="5">
        <v>1</v>
      </c>
      <c r="M583" s="5">
        <v>0.5</v>
      </c>
      <c r="O583" s="5">
        <v>0</v>
      </c>
      <c r="P583" s="5">
        <v>0.25</v>
      </c>
      <c r="Q583" s="5">
        <v>1</v>
      </c>
      <c r="R583" s="5">
        <v>0.75</v>
      </c>
      <c r="S583" s="5">
        <v>0.25</v>
      </c>
      <c r="T583" s="5">
        <v>0</v>
      </c>
      <c r="U583" s="5">
        <v>1</v>
      </c>
      <c r="V583" s="5">
        <v>1</v>
      </c>
      <c r="W583" s="5">
        <v>8.3333333333333301E-2</v>
      </c>
      <c r="X583" s="5">
        <v>0.16666666666666699</v>
      </c>
      <c r="Y583" s="5">
        <v>1</v>
      </c>
      <c r="Z583" s="5">
        <v>1</v>
      </c>
      <c r="AA583" t="s">
        <v>1887</v>
      </c>
      <c r="AB583" t="s">
        <v>6</v>
      </c>
      <c r="AC583" t="s">
        <v>6</v>
      </c>
      <c r="AD583" s="5">
        <v>2.006646422627</v>
      </c>
      <c r="AE583" t="str">
        <f t="shared" si="9"/>
        <v>YES</v>
      </c>
    </row>
    <row r="584" spans="1:31" x14ac:dyDescent="0.25">
      <c r="A584" t="s">
        <v>5798</v>
      </c>
      <c r="B584" s="5">
        <v>1</v>
      </c>
      <c r="C584" s="5">
        <v>1</v>
      </c>
      <c r="D584" s="5">
        <v>1</v>
      </c>
      <c r="E584" s="5">
        <v>1</v>
      </c>
      <c r="F584" s="5">
        <v>1</v>
      </c>
      <c r="G584" s="5">
        <v>1</v>
      </c>
      <c r="H584" s="5">
        <v>0.75</v>
      </c>
      <c r="I584" s="5">
        <v>1</v>
      </c>
      <c r="J584" s="5">
        <v>1</v>
      </c>
      <c r="K584" s="5">
        <v>1</v>
      </c>
      <c r="L584" s="5">
        <v>1</v>
      </c>
      <c r="M584" s="5">
        <v>1</v>
      </c>
      <c r="O584" s="5">
        <v>1</v>
      </c>
      <c r="P584" s="5">
        <v>1</v>
      </c>
      <c r="Q584" s="5">
        <v>1</v>
      </c>
      <c r="R584" s="5">
        <v>1</v>
      </c>
      <c r="S584" s="5">
        <v>1</v>
      </c>
      <c r="T584" s="5">
        <v>1</v>
      </c>
      <c r="U584" s="5">
        <v>0.75</v>
      </c>
      <c r="V584" s="5">
        <v>1</v>
      </c>
      <c r="W584" s="5">
        <v>1</v>
      </c>
      <c r="X584" s="5">
        <v>1</v>
      </c>
      <c r="Y584" s="5">
        <v>0.75</v>
      </c>
      <c r="Z584" s="5">
        <v>1</v>
      </c>
      <c r="AA584" t="s">
        <v>1887</v>
      </c>
      <c r="AB584" t="s">
        <v>36</v>
      </c>
      <c r="AC584" t="s">
        <v>6181</v>
      </c>
      <c r="AD584" s="5">
        <v>-0.31106952652346798</v>
      </c>
      <c r="AE584" t="str">
        <f t="shared" si="9"/>
        <v>YES</v>
      </c>
    </row>
    <row r="585" spans="1:31" x14ac:dyDescent="0.25">
      <c r="A585" t="s">
        <v>5799</v>
      </c>
      <c r="B585" s="5">
        <v>1</v>
      </c>
      <c r="C585" s="5">
        <v>0.75</v>
      </c>
      <c r="D585" s="5">
        <v>1</v>
      </c>
      <c r="E585" s="5">
        <v>0.75</v>
      </c>
      <c r="F585" s="5">
        <v>1</v>
      </c>
      <c r="G585" s="5">
        <v>1</v>
      </c>
      <c r="H585" s="5">
        <v>1</v>
      </c>
      <c r="I585" s="5">
        <v>1</v>
      </c>
      <c r="J585" s="5">
        <v>0.91666666666666696</v>
      </c>
      <c r="K585" s="5">
        <v>0.75</v>
      </c>
      <c r="L585" s="5">
        <v>1</v>
      </c>
      <c r="M585" s="5">
        <v>0.5</v>
      </c>
      <c r="O585" s="5">
        <v>0.75</v>
      </c>
      <c r="P585" s="5">
        <v>0.25</v>
      </c>
      <c r="Q585" s="5">
        <v>0.75</v>
      </c>
      <c r="R585" s="5">
        <v>0.75</v>
      </c>
      <c r="S585" s="5">
        <v>1</v>
      </c>
      <c r="T585" s="5">
        <v>0.75</v>
      </c>
      <c r="U585" s="5">
        <v>0.75</v>
      </c>
      <c r="V585" s="5">
        <v>1</v>
      </c>
      <c r="W585" s="5">
        <v>0.58333333333333304</v>
      </c>
      <c r="X585" s="5">
        <v>0.33333333333333298</v>
      </c>
      <c r="Y585" s="5">
        <v>0.75</v>
      </c>
      <c r="Z585" s="5">
        <v>0.75</v>
      </c>
      <c r="AA585" t="s">
        <v>1887</v>
      </c>
      <c r="AB585" t="s">
        <v>36</v>
      </c>
      <c r="AC585" t="s">
        <v>2721</v>
      </c>
      <c r="AD585" s="5">
        <v>-0.52425200565501795</v>
      </c>
      <c r="AE585" t="str">
        <f t="shared" si="9"/>
        <v>YES</v>
      </c>
    </row>
    <row r="586" spans="1:31" x14ac:dyDescent="0.25">
      <c r="A586" t="s">
        <v>5800</v>
      </c>
      <c r="B586" s="5">
        <v>1</v>
      </c>
      <c r="C586" s="5">
        <v>1</v>
      </c>
      <c r="D586" s="5">
        <v>1</v>
      </c>
      <c r="E586" s="5">
        <v>1</v>
      </c>
      <c r="F586" s="5">
        <v>1</v>
      </c>
      <c r="G586" s="5">
        <v>1</v>
      </c>
      <c r="H586" s="5">
        <v>1</v>
      </c>
      <c r="I586" s="5">
        <v>1</v>
      </c>
      <c r="J586" s="5">
        <v>1</v>
      </c>
      <c r="K586" s="5">
        <v>0.91666666666666696</v>
      </c>
      <c r="L586" s="5">
        <v>1</v>
      </c>
      <c r="M586" s="5">
        <v>0.75</v>
      </c>
      <c r="O586" s="5">
        <v>1</v>
      </c>
      <c r="P586" s="5">
        <v>1</v>
      </c>
      <c r="Q586" s="5">
        <v>1</v>
      </c>
      <c r="R586" s="5">
        <v>1</v>
      </c>
      <c r="S586" s="5">
        <v>1</v>
      </c>
      <c r="T586" s="5">
        <v>1</v>
      </c>
      <c r="U586" s="5">
        <v>1</v>
      </c>
      <c r="V586" s="5">
        <v>1</v>
      </c>
      <c r="W586" s="5">
        <v>1</v>
      </c>
      <c r="X586" s="5">
        <v>0.83333333333333304</v>
      </c>
      <c r="Y586" s="5">
        <v>1</v>
      </c>
      <c r="Z586" s="5">
        <v>1</v>
      </c>
      <c r="AA586" t="s">
        <v>1887</v>
      </c>
      <c r="AB586" t="s">
        <v>6</v>
      </c>
      <c r="AC586" t="s">
        <v>6</v>
      </c>
      <c r="AD586" s="5">
        <v>-1.31311724683655</v>
      </c>
      <c r="AE586" t="str">
        <f t="shared" si="9"/>
        <v>YES</v>
      </c>
    </row>
    <row r="587" spans="1:31" x14ac:dyDescent="0.25">
      <c r="A587" t="s">
        <v>5801</v>
      </c>
      <c r="B587" s="5">
        <v>1</v>
      </c>
      <c r="C587" s="5">
        <v>1</v>
      </c>
      <c r="D587" s="5">
        <v>0.5</v>
      </c>
      <c r="E587" s="5">
        <v>1</v>
      </c>
      <c r="F587" s="5">
        <v>1</v>
      </c>
      <c r="G587" s="5">
        <v>1</v>
      </c>
      <c r="H587" s="5">
        <v>0.5</v>
      </c>
      <c r="I587" s="5">
        <v>1</v>
      </c>
      <c r="J587" s="5">
        <v>1</v>
      </c>
      <c r="K587" s="5">
        <v>1</v>
      </c>
      <c r="L587" s="5">
        <v>1</v>
      </c>
      <c r="M587" s="5">
        <v>1</v>
      </c>
      <c r="O587" s="5">
        <v>1</v>
      </c>
      <c r="P587" s="5">
        <v>1</v>
      </c>
      <c r="Q587" s="5">
        <v>0.5</v>
      </c>
      <c r="R587" s="5">
        <v>1</v>
      </c>
      <c r="S587" s="5">
        <v>1</v>
      </c>
      <c r="T587" s="5">
        <v>1</v>
      </c>
      <c r="U587" s="5">
        <v>0.5</v>
      </c>
      <c r="V587" s="5">
        <v>0.75</v>
      </c>
      <c r="W587" s="5">
        <v>1</v>
      </c>
      <c r="X587" s="5">
        <v>1</v>
      </c>
      <c r="Y587" s="5">
        <v>1</v>
      </c>
      <c r="Z587" s="5">
        <v>1</v>
      </c>
      <c r="AA587" t="s">
        <v>1887</v>
      </c>
      <c r="AB587" t="s">
        <v>36</v>
      </c>
      <c r="AC587" t="s">
        <v>6183</v>
      </c>
      <c r="AD587" s="5">
        <v>-2.45297771944808</v>
      </c>
      <c r="AE587" t="str">
        <f t="shared" si="9"/>
        <v>YES</v>
      </c>
    </row>
    <row r="588" spans="1:31" x14ac:dyDescent="0.25">
      <c r="A588" t="s">
        <v>5802</v>
      </c>
      <c r="B588" s="5">
        <v>1</v>
      </c>
      <c r="C588" s="5">
        <v>1</v>
      </c>
      <c r="D588" s="5">
        <v>0.5</v>
      </c>
      <c r="E588" s="5">
        <v>1</v>
      </c>
      <c r="F588" s="5">
        <v>1</v>
      </c>
      <c r="G588" s="5">
        <v>1</v>
      </c>
      <c r="H588" s="5">
        <v>0.5</v>
      </c>
      <c r="I588" s="5">
        <v>1</v>
      </c>
      <c r="J588" s="5">
        <v>0.83333333333333304</v>
      </c>
      <c r="K588" s="5">
        <v>1</v>
      </c>
      <c r="L588" s="5">
        <v>0.25</v>
      </c>
      <c r="M588" s="5">
        <v>1</v>
      </c>
      <c r="O588" s="5">
        <v>1</v>
      </c>
      <c r="P588" s="5">
        <v>1</v>
      </c>
      <c r="Q588" s="5">
        <v>0.5</v>
      </c>
      <c r="R588" s="5">
        <v>1</v>
      </c>
      <c r="S588" s="5">
        <v>1</v>
      </c>
      <c r="T588" s="5">
        <v>1</v>
      </c>
      <c r="U588" s="5">
        <v>0.5</v>
      </c>
      <c r="V588" s="5">
        <v>1</v>
      </c>
      <c r="W588" s="5">
        <v>0.83333333333333304</v>
      </c>
      <c r="X588" s="5">
        <v>1</v>
      </c>
      <c r="Y588" s="5">
        <v>0.5</v>
      </c>
      <c r="Z588" s="5">
        <v>1</v>
      </c>
      <c r="AA588" t="s">
        <v>1887</v>
      </c>
      <c r="AB588" t="s">
        <v>29</v>
      </c>
      <c r="AC588" t="s">
        <v>6182</v>
      </c>
      <c r="AD588" s="5">
        <v>-2.5270041249452402</v>
      </c>
      <c r="AE588" t="str">
        <f t="shared" si="9"/>
        <v>YES</v>
      </c>
    </row>
    <row r="589" spans="1:31" x14ac:dyDescent="0.25">
      <c r="A589" t="s">
        <v>5803</v>
      </c>
      <c r="B589" s="5">
        <v>1</v>
      </c>
      <c r="C589" s="5">
        <v>1</v>
      </c>
      <c r="D589" s="5">
        <v>0.5</v>
      </c>
      <c r="E589" s="5">
        <v>1</v>
      </c>
      <c r="F589" s="5">
        <v>1</v>
      </c>
      <c r="G589" s="5">
        <v>1</v>
      </c>
      <c r="H589" s="5">
        <v>0.5</v>
      </c>
      <c r="I589" s="5">
        <v>1</v>
      </c>
      <c r="J589" s="5">
        <v>0.83333333333333304</v>
      </c>
      <c r="K589" s="5">
        <v>1</v>
      </c>
      <c r="L589" s="5">
        <v>0.25</v>
      </c>
      <c r="M589" s="5">
        <v>1</v>
      </c>
      <c r="O589" s="5">
        <v>1</v>
      </c>
      <c r="P589" s="5">
        <v>1</v>
      </c>
      <c r="Q589" s="5">
        <v>0.5</v>
      </c>
      <c r="R589" s="5">
        <v>1</v>
      </c>
      <c r="S589" s="5">
        <v>1</v>
      </c>
      <c r="T589" s="5">
        <v>1</v>
      </c>
      <c r="U589" s="5">
        <v>0.5</v>
      </c>
      <c r="V589" s="5">
        <v>1</v>
      </c>
      <c r="W589" s="5">
        <v>0.83333333333333304</v>
      </c>
      <c r="X589" s="5">
        <v>1</v>
      </c>
      <c r="Y589" s="5">
        <v>0.5</v>
      </c>
      <c r="Z589" s="5">
        <v>1</v>
      </c>
      <c r="AA589" t="s">
        <v>2720</v>
      </c>
      <c r="AB589" s="2" t="s">
        <v>2721</v>
      </c>
      <c r="AC589" t="s">
        <v>2721</v>
      </c>
      <c r="AD589" s="5">
        <v>-2.5270041249452402</v>
      </c>
      <c r="AE589" t="str">
        <f t="shared" si="9"/>
        <v>YES</v>
      </c>
    </row>
    <row r="590" spans="1:31" x14ac:dyDescent="0.25">
      <c r="A590" t="s">
        <v>5804</v>
      </c>
      <c r="B590" s="5">
        <v>1</v>
      </c>
      <c r="C590" s="5">
        <v>1</v>
      </c>
      <c r="D590" s="5">
        <v>1</v>
      </c>
      <c r="E590" s="5">
        <v>1</v>
      </c>
      <c r="F590" s="5">
        <v>1</v>
      </c>
      <c r="G590" s="5">
        <v>1</v>
      </c>
      <c r="H590" s="5">
        <v>1</v>
      </c>
      <c r="I590" s="5">
        <v>1</v>
      </c>
      <c r="J590" s="5">
        <v>1</v>
      </c>
      <c r="K590" s="5">
        <v>1</v>
      </c>
      <c r="L590" s="5">
        <v>1</v>
      </c>
      <c r="M590" s="5">
        <v>1</v>
      </c>
      <c r="O590" s="5">
        <v>1</v>
      </c>
      <c r="P590" s="5">
        <v>1</v>
      </c>
      <c r="Q590" s="5">
        <v>1</v>
      </c>
      <c r="R590" s="5">
        <v>1</v>
      </c>
      <c r="S590" s="5">
        <v>1</v>
      </c>
      <c r="T590" s="5">
        <v>1</v>
      </c>
      <c r="U590" s="5">
        <v>1</v>
      </c>
      <c r="V590" s="5">
        <v>1</v>
      </c>
      <c r="W590" s="5">
        <v>1</v>
      </c>
      <c r="X590" s="5">
        <v>1</v>
      </c>
      <c r="Y590" s="5">
        <v>1</v>
      </c>
      <c r="Z590" s="5">
        <v>1</v>
      </c>
      <c r="AA590" t="s">
        <v>1887</v>
      </c>
      <c r="AB590" t="s">
        <v>6</v>
      </c>
      <c r="AC590" t="s">
        <v>6</v>
      </c>
      <c r="AD590" s="5">
        <v>-2.5270041247421</v>
      </c>
      <c r="AE590" t="str">
        <f t="shared" si="9"/>
        <v>YES</v>
      </c>
    </row>
    <row r="591" spans="1:31" x14ac:dyDescent="0.25">
      <c r="A591" t="s">
        <v>5805</v>
      </c>
      <c r="B591" s="5">
        <v>0.75</v>
      </c>
      <c r="C591" s="5">
        <v>0.5</v>
      </c>
      <c r="D591" s="5">
        <v>0</v>
      </c>
      <c r="E591" s="5">
        <v>0</v>
      </c>
      <c r="F591" s="5">
        <v>0.75</v>
      </c>
      <c r="G591" s="5">
        <v>1</v>
      </c>
      <c r="H591" s="5">
        <v>0</v>
      </c>
      <c r="I591" s="5">
        <v>0</v>
      </c>
      <c r="J591" s="5">
        <v>0.33333333333333298</v>
      </c>
      <c r="K591" s="5">
        <v>8.3333333333333301E-2</v>
      </c>
      <c r="L591" s="5">
        <v>0</v>
      </c>
      <c r="M591" s="5">
        <v>0</v>
      </c>
      <c r="O591" s="5">
        <v>0.75</v>
      </c>
      <c r="P591" s="5">
        <v>0</v>
      </c>
      <c r="Q591" s="5">
        <v>0</v>
      </c>
      <c r="R591" s="5">
        <v>0</v>
      </c>
      <c r="S591" s="5">
        <v>1</v>
      </c>
      <c r="T591" s="5">
        <v>0.5</v>
      </c>
      <c r="U591" s="5">
        <v>0</v>
      </c>
      <c r="V591" s="5">
        <v>0</v>
      </c>
      <c r="W591" s="5">
        <v>8.3333333333333301E-2</v>
      </c>
      <c r="X591" s="5">
        <v>8.3333333333333301E-2</v>
      </c>
      <c r="Y591" s="5">
        <v>0</v>
      </c>
      <c r="Z591" s="5">
        <v>0</v>
      </c>
      <c r="AA591" t="s">
        <v>2720</v>
      </c>
      <c r="AB591" t="s">
        <v>6</v>
      </c>
      <c r="AC591" t="s">
        <v>2721</v>
      </c>
      <c r="AD591" s="5">
        <v>-2.42217138527998</v>
      </c>
      <c r="AE591" t="str">
        <f t="shared" si="9"/>
        <v>YES</v>
      </c>
    </row>
    <row r="592" spans="1:31" x14ac:dyDescent="0.25">
      <c r="A592" t="s">
        <v>5806</v>
      </c>
      <c r="B592" s="5">
        <v>1</v>
      </c>
      <c r="C592" s="5">
        <v>1</v>
      </c>
      <c r="D592" s="5">
        <v>1</v>
      </c>
      <c r="E592" s="5">
        <v>1</v>
      </c>
      <c r="F592" s="5">
        <v>1</v>
      </c>
      <c r="G592" s="5">
        <v>1</v>
      </c>
      <c r="H592" s="5">
        <v>1</v>
      </c>
      <c r="I592" s="5">
        <v>1</v>
      </c>
      <c r="J592" s="5">
        <v>1</v>
      </c>
      <c r="K592" s="5">
        <v>1</v>
      </c>
      <c r="L592" s="5">
        <v>1</v>
      </c>
      <c r="M592" s="5">
        <v>1</v>
      </c>
      <c r="O592" s="5">
        <v>1</v>
      </c>
      <c r="P592" s="5">
        <v>1</v>
      </c>
      <c r="Q592" s="5">
        <v>1</v>
      </c>
      <c r="R592" s="5">
        <v>1</v>
      </c>
      <c r="S592" s="5">
        <v>1</v>
      </c>
      <c r="T592" s="5">
        <v>1</v>
      </c>
      <c r="U592" s="5">
        <v>1</v>
      </c>
      <c r="V592" s="5">
        <v>1</v>
      </c>
      <c r="W592" s="5">
        <v>1</v>
      </c>
      <c r="X592" s="5">
        <v>1</v>
      </c>
      <c r="Y592" s="5">
        <v>1</v>
      </c>
      <c r="Z592" s="5">
        <v>1</v>
      </c>
      <c r="AA592" t="s">
        <v>2720</v>
      </c>
      <c r="AB592" t="s">
        <v>36</v>
      </c>
      <c r="AC592" t="s">
        <v>2721</v>
      </c>
      <c r="AD592" s="5">
        <v>-2.4952232233334999</v>
      </c>
      <c r="AE592" t="str">
        <f t="shared" si="9"/>
        <v>YES</v>
      </c>
    </row>
    <row r="593" spans="1:31" x14ac:dyDescent="0.25">
      <c r="A593" t="s">
        <v>5807</v>
      </c>
      <c r="B593" s="5">
        <v>1</v>
      </c>
      <c r="C593" s="5">
        <v>1</v>
      </c>
      <c r="D593" s="5">
        <v>1</v>
      </c>
      <c r="E593" s="5">
        <v>1</v>
      </c>
      <c r="F593" s="5">
        <v>1</v>
      </c>
      <c r="G593" s="5">
        <v>1</v>
      </c>
      <c r="H593" s="5">
        <v>1</v>
      </c>
      <c r="I593" s="5">
        <v>1</v>
      </c>
      <c r="J593" s="5">
        <v>1</v>
      </c>
      <c r="K593" s="5">
        <v>1</v>
      </c>
      <c r="L593" s="5">
        <v>1</v>
      </c>
      <c r="M593" s="5">
        <v>1</v>
      </c>
      <c r="O593" s="5">
        <v>1</v>
      </c>
      <c r="P593" s="5">
        <v>1</v>
      </c>
      <c r="Q593" s="5">
        <v>1</v>
      </c>
      <c r="R593" s="5">
        <v>1</v>
      </c>
      <c r="S593" s="5">
        <v>1</v>
      </c>
      <c r="T593" s="5">
        <v>1</v>
      </c>
      <c r="U593" s="5">
        <v>1</v>
      </c>
      <c r="V593" s="5">
        <v>1</v>
      </c>
      <c r="W593" s="5">
        <v>1</v>
      </c>
      <c r="X593" s="5">
        <v>1</v>
      </c>
      <c r="Y593" s="5">
        <v>1</v>
      </c>
      <c r="Z593" s="5">
        <v>1</v>
      </c>
      <c r="AA593" t="s">
        <v>1887</v>
      </c>
      <c r="AB593" t="s">
        <v>6</v>
      </c>
      <c r="AC593" t="s">
        <v>6</v>
      </c>
      <c r="AD593" s="5">
        <v>-0.659500628404871</v>
      </c>
      <c r="AE593" t="str">
        <f t="shared" si="9"/>
        <v>YES</v>
      </c>
    </row>
    <row r="594" spans="1:31" x14ac:dyDescent="0.25">
      <c r="A594" t="s">
        <v>5808</v>
      </c>
      <c r="B594" s="5">
        <v>1</v>
      </c>
      <c r="C594" s="5">
        <v>1</v>
      </c>
      <c r="D594" s="5">
        <v>0.75</v>
      </c>
      <c r="E594" s="5">
        <v>0.5</v>
      </c>
      <c r="F594" s="5">
        <v>0.75</v>
      </c>
      <c r="G594" s="5">
        <v>0.75</v>
      </c>
      <c r="H594" s="5">
        <v>1</v>
      </c>
      <c r="I594" s="5">
        <v>0.75</v>
      </c>
      <c r="J594" s="5">
        <v>1</v>
      </c>
      <c r="K594" s="5">
        <v>1</v>
      </c>
      <c r="L594" s="5">
        <v>1</v>
      </c>
      <c r="M594" s="5">
        <v>1</v>
      </c>
      <c r="O594" s="5">
        <v>0.75</v>
      </c>
      <c r="P594" s="5">
        <v>0.25</v>
      </c>
      <c r="Q594" s="5">
        <v>0.5</v>
      </c>
      <c r="R594" s="5">
        <v>0.5</v>
      </c>
      <c r="S594" s="5">
        <v>1</v>
      </c>
      <c r="T594" s="5">
        <v>0.75</v>
      </c>
      <c r="U594" s="5">
        <v>0.75</v>
      </c>
      <c r="V594" s="5">
        <v>0.5</v>
      </c>
      <c r="W594" s="5">
        <v>0.5</v>
      </c>
      <c r="X594" s="5">
        <v>0.5</v>
      </c>
      <c r="Y594" s="5">
        <v>0.5</v>
      </c>
      <c r="Z594" s="5">
        <v>0.5</v>
      </c>
      <c r="AA594" t="s">
        <v>2720</v>
      </c>
      <c r="AB594" t="s">
        <v>29</v>
      </c>
      <c r="AC594" t="s">
        <v>2721</v>
      </c>
      <c r="AD594" s="5">
        <v>-0.79154135493380595</v>
      </c>
      <c r="AE594" t="str">
        <f t="shared" si="9"/>
        <v>YES</v>
      </c>
    </row>
    <row r="595" spans="1:31" x14ac:dyDescent="0.25">
      <c r="A595" t="s">
        <v>5809</v>
      </c>
      <c r="B595" s="5">
        <v>1</v>
      </c>
      <c r="C595" s="5">
        <v>1</v>
      </c>
      <c r="D595" s="5">
        <v>1</v>
      </c>
      <c r="E595" s="5">
        <v>1</v>
      </c>
      <c r="F595" s="5">
        <v>1</v>
      </c>
      <c r="G595" s="5">
        <v>1</v>
      </c>
      <c r="H595" s="5">
        <v>1</v>
      </c>
      <c r="I595" s="5">
        <v>1</v>
      </c>
      <c r="J595" s="5">
        <v>1</v>
      </c>
      <c r="K595" s="5">
        <v>1</v>
      </c>
      <c r="L595" s="5">
        <v>1</v>
      </c>
      <c r="M595" s="5">
        <v>1</v>
      </c>
      <c r="O595" s="5">
        <v>1</v>
      </c>
      <c r="P595" s="5">
        <v>1</v>
      </c>
      <c r="Q595" s="5">
        <v>1</v>
      </c>
      <c r="R595" s="5">
        <v>1</v>
      </c>
      <c r="S595" s="5">
        <v>1</v>
      </c>
      <c r="T595" s="5">
        <v>1</v>
      </c>
      <c r="U595" s="5">
        <v>1</v>
      </c>
      <c r="V595" s="5">
        <v>1</v>
      </c>
      <c r="W595" s="5">
        <v>1</v>
      </c>
      <c r="X595" s="5">
        <v>1</v>
      </c>
      <c r="Y595" s="5">
        <v>1</v>
      </c>
      <c r="Z595" s="5">
        <v>1</v>
      </c>
      <c r="AA595" t="s">
        <v>1887</v>
      </c>
      <c r="AB595" t="s">
        <v>29</v>
      </c>
      <c r="AC595" t="s">
        <v>6182</v>
      </c>
      <c r="AD595" s="5">
        <v>-2.5270041246835602</v>
      </c>
      <c r="AE595" t="str">
        <f t="shared" si="9"/>
        <v>YES</v>
      </c>
    </row>
    <row r="596" spans="1:31" x14ac:dyDescent="0.25">
      <c r="A596" t="s">
        <v>5810</v>
      </c>
      <c r="B596" s="5">
        <v>1</v>
      </c>
      <c r="C596" s="5">
        <v>1</v>
      </c>
      <c r="D596" s="5">
        <v>0</v>
      </c>
      <c r="E596" s="5">
        <v>0</v>
      </c>
      <c r="F596" s="5">
        <v>0.75</v>
      </c>
      <c r="G596" s="5">
        <v>1</v>
      </c>
      <c r="H596" s="5">
        <v>0.5</v>
      </c>
      <c r="I596" s="5">
        <v>0</v>
      </c>
      <c r="J596" s="5">
        <v>0.25</v>
      </c>
      <c r="K596" s="5">
        <v>0.16666666666666699</v>
      </c>
      <c r="L596" s="5">
        <v>0.25</v>
      </c>
      <c r="M596" s="5">
        <v>0.25</v>
      </c>
      <c r="O596" s="5">
        <v>0.5</v>
      </c>
      <c r="P596" s="5">
        <v>0.75</v>
      </c>
      <c r="Q596" s="5">
        <v>0.25</v>
      </c>
      <c r="R596" s="5">
        <v>0</v>
      </c>
      <c r="S596" s="5">
        <v>1</v>
      </c>
      <c r="T596" s="5">
        <v>1</v>
      </c>
      <c r="U596" s="5">
        <v>0</v>
      </c>
      <c r="V596" s="5">
        <v>0.25</v>
      </c>
      <c r="W596" s="5">
        <v>0</v>
      </c>
      <c r="X596" s="5">
        <v>8.3333333333333301E-2</v>
      </c>
      <c r="Y596" s="5">
        <v>0</v>
      </c>
      <c r="Z596" s="5">
        <v>0.25</v>
      </c>
      <c r="AA596" t="s">
        <v>1887</v>
      </c>
      <c r="AB596" t="s">
        <v>6</v>
      </c>
      <c r="AC596" t="s">
        <v>6</v>
      </c>
      <c r="AD596" s="5">
        <v>2.30242779087322</v>
      </c>
      <c r="AE596" t="str">
        <f t="shared" si="9"/>
        <v>YES</v>
      </c>
    </row>
    <row r="597" spans="1:31" x14ac:dyDescent="0.25">
      <c r="A597" t="s">
        <v>5811</v>
      </c>
      <c r="B597" s="5">
        <v>1</v>
      </c>
      <c r="C597" s="5">
        <v>1</v>
      </c>
      <c r="D597" s="5">
        <v>1</v>
      </c>
      <c r="E597" s="5">
        <v>1</v>
      </c>
      <c r="F597" s="5">
        <v>1</v>
      </c>
      <c r="G597" s="5">
        <v>1</v>
      </c>
      <c r="H597" s="5">
        <v>1</v>
      </c>
      <c r="I597" s="5">
        <v>1</v>
      </c>
      <c r="J597" s="5">
        <v>1</v>
      </c>
      <c r="K597" s="5">
        <v>1</v>
      </c>
      <c r="L597" s="5">
        <v>1</v>
      </c>
      <c r="M597" s="5">
        <v>1</v>
      </c>
      <c r="O597" s="5">
        <v>1</v>
      </c>
      <c r="P597" s="5">
        <v>1</v>
      </c>
      <c r="Q597" s="5">
        <v>1</v>
      </c>
      <c r="R597" s="5">
        <v>1</v>
      </c>
      <c r="S597" s="5">
        <v>1</v>
      </c>
      <c r="T597" s="5">
        <v>1</v>
      </c>
      <c r="U597" s="5">
        <v>1</v>
      </c>
      <c r="V597" s="5">
        <v>1</v>
      </c>
      <c r="W597" s="5">
        <v>1</v>
      </c>
      <c r="X597" s="5">
        <v>1</v>
      </c>
      <c r="Y597" s="5">
        <v>1</v>
      </c>
      <c r="Z597" s="5">
        <v>1</v>
      </c>
      <c r="AA597" t="s">
        <v>1887</v>
      </c>
      <c r="AB597" t="s">
        <v>6</v>
      </c>
      <c r="AC597" t="s">
        <v>6</v>
      </c>
      <c r="AD597" s="5">
        <v>-2.44235035064046</v>
      </c>
      <c r="AE597" t="str">
        <f t="shared" si="9"/>
        <v>YES</v>
      </c>
    </row>
    <row r="598" spans="1:31" x14ac:dyDescent="0.25">
      <c r="A598" t="s">
        <v>5812</v>
      </c>
      <c r="B598" s="5">
        <v>1</v>
      </c>
      <c r="C598" s="5">
        <v>1</v>
      </c>
      <c r="D598" s="5">
        <v>1</v>
      </c>
      <c r="E598" s="5">
        <v>1</v>
      </c>
      <c r="F598" s="5">
        <v>1</v>
      </c>
      <c r="G598" s="5">
        <v>1</v>
      </c>
      <c r="H598" s="5">
        <v>1</v>
      </c>
      <c r="I598" s="5">
        <v>1</v>
      </c>
      <c r="J598" s="5">
        <v>1</v>
      </c>
      <c r="K598" s="5">
        <v>1</v>
      </c>
      <c r="L598" s="5">
        <v>1</v>
      </c>
      <c r="M598" s="5">
        <v>1</v>
      </c>
      <c r="O598" s="5">
        <v>1</v>
      </c>
      <c r="P598" s="5">
        <v>1</v>
      </c>
      <c r="Q598" s="5">
        <v>1</v>
      </c>
      <c r="R598" s="5">
        <v>1</v>
      </c>
      <c r="S598" s="5">
        <v>1</v>
      </c>
      <c r="T598" s="5">
        <v>1</v>
      </c>
      <c r="U598" s="5">
        <v>1</v>
      </c>
      <c r="V598" s="5">
        <v>1</v>
      </c>
      <c r="W598" s="5">
        <v>1</v>
      </c>
      <c r="X598" s="5">
        <v>1</v>
      </c>
      <c r="Y598" s="5">
        <v>1</v>
      </c>
      <c r="Z598" s="5">
        <v>1</v>
      </c>
      <c r="AA598" t="s">
        <v>2720</v>
      </c>
      <c r="AB598" s="3" t="s">
        <v>29</v>
      </c>
      <c r="AC598" t="s">
        <v>2721</v>
      </c>
      <c r="AD598" s="5">
        <v>-2.4866260857197999</v>
      </c>
      <c r="AE598" t="str">
        <f t="shared" si="9"/>
        <v>YES</v>
      </c>
    </row>
    <row r="599" spans="1:31" x14ac:dyDescent="0.25">
      <c r="A599" t="s">
        <v>5813</v>
      </c>
      <c r="B599" s="5">
        <v>1</v>
      </c>
      <c r="C599" s="5">
        <v>1</v>
      </c>
      <c r="D599" s="5">
        <v>0.75</v>
      </c>
      <c r="E599" s="5">
        <v>1</v>
      </c>
      <c r="F599" s="5">
        <v>1</v>
      </c>
      <c r="G599" s="5">
        <v>1</v>
      </c>
      <c r="H599" s="5">
        <v>0.75</v>
      </c>
      <c r="I599" s="5">
        <v>1</v>
      </c>
      <c r="J599" s="5">
        <v>1</v>
      </c>
      <c r="K599" s="5">
        <v>1</v>
      </c>
      <c r="L599" s="5">
        <v>1</v>
      </c>
      <c r="M599" s="5">
        <v>1</v>
      </c>
      <c r="O599" s="5">
        <v>1</v>
      </c>
      <c r="P599" s="5">
        <v>1</v>
      </c>
      <c r="Q599" s="5">
        <v>0.75</v>
      </c>
      <c r="R599" s="5">
        <v>1</v>
      </c>
      <c r="S599" s="5">
        <v>1</v>
      </c>
      <c r="T599" s="5">
        <v>1</v>
      </c>
      <c r="U599" s="5">
        <v>0.75</v>
      </c>
      <c r="V599" s="5">
        <v>1</v>
      </c>
      <c r="W599" s="5">
        <v>0.83333333333333304</v>
      </c>
      <c r="X599" s="5">
        <v>1</v>
      </c>
      <c r="Y599" s="5">
        <v>0.75</v>
      </c>
      <c r="Z599" s="5">
        <v>1</v>
      </c>
      <c r="AA599" t="s">
        <v>1887</v>
      </c>
      <c r="AB599" t="s">
        <v>6</v>
      </c>
      <c r="AC599" t="s">
        <v>6</v>
      </c>
      <c r="AD599" s="5">
        <v>-2.37112585516625</v>
      </c>
      <c r="AE599" t="str">
        <f t="shared" si="9"/>
        <v>YES</v>
      </c>
    </row>
    <row r="600" spans="1:31" x14ac:dyDescent="0.25">
      <c r="A600" t="s">
        <v>5814</v>
      </c>
      <c r="B600" s="5">
        <v>0.75</v>
      </c>
      <c r="C600" s="5">
        <v>0.5</v>
      </c>
      <c r="D600" s="5">
        <v>1</v>
      </c>
      <c r="E600" s="5">
        <v>1</v>
      </c>
      <c r="F600" s="5">
        <v>1</v>
      </c>
      <c r="G600" s="5">
        <v>1</v>
      </c>
      <c r="H600" s="5">
        <v>1</v>
      </c>
      <c r="I600" s="5">
        <v>1</v>
      </c>
      <c r="J600" s="5">
        <v>0.66666666666666696</v>
      </c>
      <c r="K600" s="5">
        <v>0.41666666666666702</v>
      </c>
      <c r="L600" s="5">
        <v>1</v>
      </c>
      <c r="M600" s="5">
        <v>1</v>
      </c>
      <c r="O600" s="5">
        <v>0.5</v>
      </c>
      <c r="P600" s="5">
        <v>0.5</v>
      </c>
      <c r="Q600" s="5">
        <v>1</v>
      </c>
      <c r="R600" s="5">
        <v>0.75</v>
      </c>
      <c r="S600" s="5">
        <v>1</v>
      </c>
      <c r="T600" s="5">
        <v>0.75</v>
      </c>
      <c r="U600" s="5">
        <v>1</v>
      </c>
      <c r="V600" s="5">
        <v>1</v>
      </c>
      <c r="W600" s="5">
        <v>0.58333333333333304</v>
      </c>
      <c r="X600" s="5">
        <v>0.33333333333333298</v>
      </c>
      <c r="Y600" s="5">
        <v>1</v>
      </c>
      <c r="Z600" s="5">
        <v>1</v>
      </c>
      <c r="AA600" t="s">
        <v>2720</v>
      </c>
      <c r="AB600" t="s">
        <v>22</v>
      </c>
      <c r="AC600" t="s">
        <v>2721</v>
      </c>
      <c r="AD600" s="5">
        <v>-0.42267280360110099</v>
      </c>
      <c r="AE600" t="str">
        <f t="shared" si="9"/>
        <v>YES</v>
      </c>
    </row>
    <row r="601" spans="1:31" x14ac:dyDescent="0.25">
      <c r="A601" t="s">
        <v>5815</v>
      </c>
      <c r="B601" s="5">
        <v>1</v>
      </c>
      <c r="C601" s="5">
        <v>1</v>
      </c>
      <c r="D601" s="5">
        <v>0.5</v>
      </c>
      <c r="E601" s="5">
        <v>1</v>
      </c>
      <c r="F601" s="5">
        <v>1</v>
      </c>
      <c r="G601" s="5">
        <v>1</v>
      </c>
      <c r="H601" s="5">
        <v>0.5</v>
      </c>
      <c r="I601" s="5">
        <v>1</v>
      </c>
      <c r="J601" s="5">
        <v>1</v>
      </c>
      <c r="K601" s="5">
        <v>1</v>
      </c>
      <c r="L601" s="5">
        <v>1</v>
      </c>
      <c r="M601" s="5">
        <v>1</v>
      </c>
      <c r="O601" s="5">
        <v>1</v>
      </c>
      <c r="P601" s="5">
        <v>1</v>
      </c>
      <c r="Q601" s="5">
        <v>0.5</v>
      </c>
      <c r="R601" s="5">
        <v>1</v>
      </c>
      <c r="S601" s="5">
        <v>1</v>
      </c>
      <c r="T601" s="5">
        <v>1</v>
      </c>
      <c r="U601" s="5">
        <v>0.5</v>
      </c>
      <c r="V601" s="5">
        <v>0.75</v>
      </c>
      <c r="W601" s="5">
        <v>1</v>
      </c>
      <c r="X601" s="5">
        <v>1</v>
      </c>
      <c r="Y601" s="5">
        <v>1</v>
      </c>
      <c r="Z601" s="5">
        <v>1</v>
      </c>
      <c r="AA601" t="s">
        <v>1887</v>
      </c>
      <c r="AB601" t="s">
        <v>6</v>
      </c>
      <c r="AC601" t="s">
        <v>6</v>
      </c>
      <c r="AD601" s="5">
        <v>-2.45297771944808</v>
      </c>
      <c r="AE601" t="str">
        <f t="shared" si="9"/>
        <v>YES</v>
      </c>
    </row>
    <row r="602" spans="1:31" x14ac:dyDescent="0.25">
      <c r="A602" t="s">
        <v>5816</v>
      </c>
      <c r="B602" s="5">
        <v>1</v>
      </c>
      <c r="C602" s="5">
        <v>1</v>
      </c>
      <c r="D602" s="5">
        <v>1</v>
      </c>
      <c r="E602" s="5">
        <v>1</v>
      </c>
      <c r="F602" s="5">
        <v>1</v>
      </c>
      <c r="G602" s="5">
        <v>1</v>
      </c>
      <c r="H602" s="5">
        <v>1</v>
      </c>
      <c r="I602" s="5">
        <v>1</v>
      </c>
      <c r="J602" s="5">
        <v>1</v>
      </c>
      <c r="K602" s="5">
        <v>1</v>
      </c>
      <c r="L602" s="5">
        <v>1</v>
      </c>
      <c r="M602" s="5">
        <v>1</v>
      </c>
      <c r="O602" s="5">
        <v>1</v>
      </c>
      <c r="P602" s="5">
        <v>1</v>
      </c>
      <c r="Q602" s="5">
        <v>1</v>
      </c>
      <c r="R602" s="5">
        <v>1</v>
      </c>
      <c r="S602" s="5">
        <v>1</v>
      </c>
      <c r="T602" s="5">
        <v>1</v>
      </c>
      <c r="U602" s="5">
        <v>1</v>
      </c>
      <c r="V602" s="5">
        <v>1</v>
      </c>
      <c r="W602" s="5">
        <v>1</v>
      </c>
      <c r="X602" s="5">
        <v>1</v>
      </c>
      <c r="Y602" s="5">
        <v>1</v>
      </c>
      <c r="Z602" s="5">
        <v>1</v>
      </c>
      <c r="AA602" t="s">
        <v>1887</v>
      </c>
      <c r="AB602" t="s">
        <v>6</v>
      </c>
      <c r="AC602" t="s">
        <v>6</v>
      </c>
      <c r="AD602" s="5">
        <v>-2.44235035064046</v>
      </c>
      <c r="AE602" t="str">
        <f t="shared" si="9"/>
        <v>YES</v>
      </c>
    </row>
    <row r="603" spans="1:31" x14ac:dyDescent="0.25">
      <c r="A603" t="s">
        <v>5817</v>
      </c>
      <c r="B603" s="5">
        <v>1</v>
      </c>
      <c r="C603" s="5">
        <v>1</v>
      </c>
      <c r="D603" s="5">
        <v>1</v>
      </c>
      <c r="E603" s="5">
        <v>1</v>
      </c>
      <c r="F603" s="5">
        <v>1</v>
      </c>
      <c r="G603" s="5">
        <v>1</v>
      </c>
      <c r="H603" s="5">
        <v>1</v>
      </c>
      <c r="I603" s="5">
        <v>1</v>
      </c>
      <c r="J603" s="5">
        <v>1</v>
      </c>
      <c r="K603" s="5">
        <v>1</v>
      </c>
      <c r="L603" s="5">
        <v>1</v>
      </c>
      <c r="M603" s="5">
        <v>1</v>
      </c>
      <c r="O603" s="5">
        <v>1</v>
      </c>
      <c r="P603" s="5">
        <v>1</v>
      </c>
      <c r="Q603" s="5">
        <v>1</v>
      </c>
      <c r="R603" s="5">
        <v>1</v>
      </c>
      <c r="S603" s="5">
        <v>1</v>
      </c>
      <c r="T603" s="5">
        <v>1</v>
      </c>
      <c r="U603" s="5">
        <v>1</v>
      </c>
      <c r="V603" s="5">
        <v>1</v>
      </c>
      <c r="W603" s="5">
        <v>1</v>
      </c>
      <c r="X603" s="5">
        <v>1</v>
      </c>
      <c r="Y603" s="5">
        <v>1</v>
      </c>
      <c r="Z603" s="5">
        <v>1</v>
      </c>
      <c r="AA603" t="s">
        <v>1887</v>
      </c>
      <c r="AB603" t="s">
        <v>2721</v>
      </c>
      <c r="AC603" t="s">
        <v>2721</v>
      </c>
      <c r="AD603" s="5">
        <v>-2.44235035064046</v>
      </c>
      <c r="AE603" t="str">
        <f t="shared" si="9"/>
        <v>YES</v>
      </c>
    </row>
    <row r="604" spans="1:31" x14ac:dyDescent="0.25">
      <c r="A604" t="s">
        <v>5818</v>
      </c>
      <c r="B604" s="5">
        <v>1</v>
      </c>
      <c r="C604" s="5">
        <v>1</v>
      </c>
      <c r="D604" s="5">
        <v>1</v>
      </c>
      <c r="E604" s="5">
        <v>1</v>
      </c>
      <c r="F604" s="5">
        <v>1</v>
      </c>
      <c r="G604" s="5">
        <v>1</v>
      </c>
      <c r="H604" s="5">
        <v>1</v>
      </c>
      <c r="I604" s="5">
        <v>0.75</v>
      </c>
      <c r="J604" s="5">
        <v>1</v>
      </c>
      <c r="K604" s="5">
        <v>0.83333333333333304</v>
      </c>
      <c r="L604" s="5">
        <v>1</v>
      </c>
      <c r="M604" s="5">
        <v>0.25</v>
      </c>
      <c r="O604" s="5">
        <v>1</v>
      </c>
      <c r="P604" s="5">
        <v>1</v>
      </c>
      <c r="Q604" s="5">
        <v>1</v>
      </c>
      <c r="R604" s="5">
        <v>0.75</v>
      </c>
      <c r="S604" s="5">
        <v>1</v>
      </c>
      <c r="T604" s="5">
        <v>1</v>
      </c>
      <c r="U604" s="5">
        <v>1</v>
      </c>
      <c r="V604" s="5">
        <v>1</v>
      </c>
      <c r="W604" s="5">
        <v>1</v>
      </c>
      <c r="X604" s="5">
        <v>0.83333333333333304</v>
      </c>
      <c r="Y604" s="5">
        <v>1</v>
      </c>
      <c r="Z604" s="5">
        <v>0.75</v>
      </c>
      <c r="AA604" t="s">
        <v>1887</v>
      </c>
      <c r="AB604" t="s">
        <v>36</v>
      </c>
      <c r="AC604" t="s">
        <v>6181</v>
      </c>
      <c r="AD604" s="5">
        <v>-2.5270041248775601</v>
      </c>
      <c r="AE604" t="str">
        <f t="shared" si="9"/>
        <v>YES</v>
      </c>
    </row>
    <row r="605" spans="1:31" x14ac:dyDescent="0.25">
      <c r="A605" t="s">
        <v>5819</v>
      </c>
      <c r="B605" s="5">
        <v>1</v>
      </c>
      <c r="C605" s="5">
        <v>1</v>
      </c>
      <c r="D605" s="5">
        <v>1</v>
      </c>
      <c r="E605" s="5">
        <v>1</v>
      </c>
      <c r="F605" s="5">
        <v>1</v>
      </c>
      <c r="G605" s="5">
        <v>1</v>
      </c>
      <c r="H605" s="5">
        <v>1</v>
      </c>
      <c r="I605" s="5">
        <v>1</v>
      </c>
      <c r="J605" s="5">
        <v>1</v>
      </c>
      <c r="K605" s="5">
        <v>1</v>
      </c>
      <c r="L605" s="5">
        <v>1</v>
      </c>
      <c r="M605" s="5">
        <v>1</v>
      </c>
      <c r="O605" s="5">
        <v>1</v>
      </c>
      <c r="P605" s="5">
        <v>1</v>
      </c>
      <c r="Q605" s="5">
        <v>1</v>
      </c>
      <c r="R605" s="5">
        <v>1</v>
      </c>
      <c r="S605" s="5">
        <v>1</v>
      </c>
      <c r="T605" s="5">
        <v>1</v>
      </c>
      <c r="U605" s="5">
        <v>1</v>
      </c>
      <c r="V605" s="5">
        <v>1</v>
      </c>
      <c r="W605" s="5">
        <v>1</v>
      </c>
      <c r="X605" s="5">
        <v>1</v>
      </c>
      <c r="Y605" s="5">
        <v>1</v>
      </c>
      <c r="Z605" s="5">
        <v>1</v>
      </c>
      <c r="AA605" t="s">
        <v>1887</v>
      </c>
      <c r="AB605" t="s">
        <v>6</v>
      </c>
      <c r="AC605" t="s">
        <v>6</v>
      </c>
      <c r="AD605" s="5">
        <v>-2.44235035064046</v>
      </c>
      <c r="AE605" t="str">
        <f t="shared" si="9"/>
        <v>YES</v>
      </c>
    </row>
    <row r="606" spans="1:31" x14ac:dyDescent="0.25">
      <c r="A606" t="s">
        <v>5820</v>
      </c>
      <c r="B606" s="5">
        <v>0.75</v>
      </c>
      <c r="C606" s="5">
        <v>1</v>
      </c>
      <c r="D606" s="5">
        <v>1</v>
      </c>
      <c r="E606" s="5">
        <v>1</v>
      </c>
      <c r="F606" s="5">
        <v>1</v>
      </c>
      <c r="G606" s="5">
        <v>1</v>
      </c>
      <c r="H606" s="5">
        <v>1</v>
      </c>
      <c r="I606" s="5">
        <v>1</v>
      </c>
      <c r="J606" s="5">
        <v>0.66666666666666696</v>
      </c>
      <c r="K606" s="5">
        <v>0.75</v>
      </c>
      <c r="L606" s="5">
        <v>1</v>
      </c>
      <c r="M606" s="5">
        <v>0.75</v>
      </c>
      <c r="O606" s="5">
        <v>1</v>
      </c>
      <c r="P606" s="5">
        <v>0.75</v>
      </c>
      <c r="Q606" s="5">
        <v>0.75</v>
      </c>
      <c r="R606" s="5">
        <v>1</v>
      </c>
      <c r="S606" s="5">
        <v>1</v>
      </c>
      <c r="T606" s="5">
        <v>1</v>
      </c>
      <c r="U606" s="5">
        <v>1</v>
      </c>
      <c r="V606" s="5">
        <v>0.75</v>
      </c>
      <c r="W606" s="5">
        <v>0.91666666666666696</v>
      </c>
      <c r="X606" s="5">
        <v>0.41666666666666702</v>
      </c>
      <c r="Y606" s="5">
        <v>0.5</v>
      </c>
      <c r="Z606" s="5">
        <v>0.5</v>
      </c>
      <c r="AA606" t="s">
        <v>1887</v>
      </c>
      <c r="AB606" t="s">
        <v>2721</v>
      </c>
      <c r="AC606" t="s">
        <v>2721</v>
      </c>
      <c r="AD606" s="5">
        <v>-0.997055245119566</v>
      </c>
      <c r="AE606" t="str">
        <f t="shared" si="9"/>
        <v>YES</v>
      </c>
    </row>
    <row r="607" spans="1:31" x14ac:dyDescent="0.25">
      <c r="A607" t="s">
        <v>5821</v>
      </c>
      <c r="B607" s="5">
        <v>1</v>
      </c>
      <c r="C607" s="5">
        <v>1</v>
      </c>
      <c r="D607" s="5">
        <v>1</v>
      </c>
      <c r="E607" s="5">
        <v>1</v>
      </c>
      <c r="F607" s="5">
        <v>1</v>
      </c>
      <c r="G607" s="5">
        <v>1</v>
      </c>
      <c r="H607" s="5">
        <v>1</v>
      </c>
      <c r="I607" s="5">
        <v>1</v>
      </c>
      <c r="J607" s="5">
        <v>1</v>
      </c>
      <c r="K607" s="5">
        <v>1</v>
      </c>
      <c r="L607" s="5">
        <v>1</v>
      </c>
      <c r="M607" s="5">
        <v>1</v>
      </c>
      <c r="O607" s="5">
        <v>1</v>
      </c>
      <c r="P607" s="5">
        <v>1</v>
      </c>
      <c r="Q607" s="5">
        <v>1</v>
      </c>
      <c r="R607" s="5">
        <v>1</v>
      </c>
      <c r="S607" s="5">
        <v>1</v>
      </c>
      <c r="T607" s="5">
        <v>1</v>
      </c>
      <c r="U607" s="5">
        <v>1</v>
      </c>
      <c r="V607" s="5">
        <v>1</v>
      </c>
      <c r="W607" s="5">
        <v>1</v>
      </c>
      <c r="X607" s="5">
        <v>1</v>
      </c>
      <c r="Y607" s="5">
        <v>1</v>
      </c>
      <c r="Z607" s="5">
        <v>1</v>
      </c>
      <c r="AA607" t="s">
        <v>1887</v>
      </c>
      <c r="AB607" t="s">
        <v>29</v>
      </c>
      <c r="AC607" t="s">
        <v>6182</v>
      </c>
      <c r="AD607" s="5">
        <v>-2.44235035064046</v>
      </c>
      <c r="AE607" t="str">
        <f t="shared" si="9"/>
        <v>YES</v>
      </c>
    </row>
    <row r="608" spans="1:31" x14ac:dyDescent="0.25">
      <c r="A608" t="s">
        <v>5822</v>
      </c>
      <c r="B608" s="5">
        <v>1</v>
      </c>
      <c r="C608" s="5">
        <v>1</v>
      </c>
      <c r="D608" s="5">
        <v>1</v>
      </c>
      <c r="E608" s="5">
        <v>1</v>
      </c>
      <c r="F608" s="5">
        <v>1</v>
      </c>
      <c r="G608" s="5">
        <v>1</v>
      </c>
      <c r="H608" s="5">
        <v>1</v>
      </c>
      <c r="I608" s="5">
        <v>1</v>
      </c>
      <c r="J608" s="5">
        <v>1</v>
      </c>
      <c r="K608" s="5">
        <v>1</v>
      </c>
      <c r="L608" s="5">
        <v>1</v>
      </c>
      <c r="M608" s="5">
        <v>1</v>
      </c>
      <c r="O608" s="5">
        <v>1</v>
      </c>
      <c r="P608" s="5">
        <v>1</v>
      </c>
      <c r="Q608" s="5">
        <v>1</v>
      </c>
      <c r="R608" s="5">
        <v>1</v>
      </c>
      <c r="S608" s="5">
        <v>1</v>
      </c>
      <c r="T608" s="5">
        <v>1</v>
      </c>
      <c r="U608" s="5">
        <v>1</v>
      </c>
      <c r="V608" s="5">
        <v>1</v>
      </c>
      <c r="W608" s="5">
        <v>1</v>
      </c>
      <c r="X608" s="5">
        <v>1</v>
      </c>
      <c r="Y608" s="5">
        <v>1</v>
      </c>
      <c r="Z608" s="5">
        <v>1</v>
      </c>
      <c r="AA608" t="s">
        <v>1887</v>
      </c>
      <c r="AB608" t="s">
        <v>6</v>
      </c>
      <c r="AC608" t="s">
        <v>6</v>
      </c>
      <c r="AD608" s="5">
        <v>-2.44235035064046</v>
      </c>
      <c r="AE608" t="str">
        <f t="shared" si="9"/>
        <v>YES</v>
      </c>
    </row>
    <row r="609" spans="1:31" x14ac:dyDescent="0.25">
      <c r="A609" t="s">
        <v>5823</v>
      </c>
      <c r="B609" s="5">
        <v>1</v>
      </c>
      <c r="C609" s="5">
        <v>1</v>
      </c>
      <c r="D609" s="5">
        <v>0.75</v>
      </c>
      <c r="E609" s="5">
        <v>1</v>
      </c>
      <c r="F609" s="5">
        <v>1</v>
      </c>
      <c r="G609" s="5">
        <v>1</v>
      </c>
      <c r="H609" s="5">
        <v>0.75</v>
      </c>
      <c r="I609" s="5">
        <v>1</v>
      </c>
      <c r="J609" s="5">
        <v>1</v>
      </c>
      <c r="K609" s="5">
        <v>1</v>
      </c>
      <c r="L609" s="5">
        <v>1</v>
      </c>
      <c r="M609" s="5">
        <v>1</v>
      </c>
      <c r="O609" s="5">
        <v>1</v>
      </c>
      <c r="P609" s="5">
        <v>1</v>
      </c>
      <c r="Q609" s="5">
        <v>0.75</v>
      </c>
      <c r="R609" s="5">
        <v>1</v>
      </c>
      <c r="S609" s="5">
        <v>1</v>
      </c>
      <c r="T609" s="5">
        <v>1</v>
      </c>
      <c r="U609" s="5">
        <v>0.75</v>
      </c>
      <c r="V609" s="5">
        <v>1</v>
      </c>
      <c r="W609" s="5">
        <v>0.83333333333333304</v>
      </c>
      <c r="X609" s="5">
        <v>1</v>
      </c>
      <c r="Y609" s="5">
        <v>0.75</v>
      </c>
      <c r="Z609" s="5">
        <v>1</v>
      </c>
      <c r="AA609" t="s">
        <v>1887</v>
      </c>
      <c r="AB609" t="s">
        <v>29</v>
      </c>
      <c r="AC609" t="s">
        <v>6182</v>
      </c>
      <c r="AD609" s="5">
        <v>-2.37112585516625</v>
      </c>
      <c r="AE609" t="str">
        <f t="shared" si="9"/>
        <v>YES</v>
      </c>
    </row>
    <row r="610" spans="1:31" x14ac:dyDescent="0.25">
      <c r="A610" t="s">
        <v>5824</v>
      </c>
      <c r="B610" s="5">
        <v>1</v>
      </c>
      <c r="C610" s="5">
        <v>1</v>
      </c>
      <c r="D610" s="5">
        <v>1</v>
      </c>
      <c r="E610" s="5">
        <v>0.75</v>
      </c>
      <c r="F610" s="5">
        <v>1</v>
      </c>
      <c r="G610" s="5">
        <v>1</v>
      </c>
      <c r="H610" s="5">
        <v>1</v>
      </c>
      <c r="I610" s="5">
        <v>0.75</v>
      </c>
      <c r="J610" s="5">
        <v>1</v>
      </c>
      <c r="K610" s="5">
        <v>0.83333333333333304</v>
      </c>
      <c r="L610" s="5">
        <v>0.75</v>
      </c>
      <c r="M610" s="5">
        <v>0.5</v>
      </c>
      <c r="O610" s="5">
        <v>1</v>
      </c>
      <c r="P610" s="5">
        <v>1</v>
      </c>
      <c r="Q610" s="5">
        <v>1</v>
      </c>
      <c r="R610" s="5">
        <v>1</v>
      </c>
      <c r="S610" s="5">
        <v>1</v>
      </c>
      <c r="T610" s="5">
        <v>1</v>
      </c>
      <c r="U610" s="5">
        <v>1</v>
      </c>
      <c r="V610" s="5">
        <v>0.75</v>
      </c>
      <c r="W610" s="5">
        <v>0.91666666666666696</v>
      </c>
      <c r="X610" s="5">
        <v>1</v>
      </c>
      <c r="Y610" s="5">
        <v>0.75</v>
      </c>
      <c r="Z610" s="5">
        <v>0.75</v>
      </c>
      <c r="AA610" t="s">
        <v>1887</v>
      </c>
      <c r="AB610" t="s">
        <v>29</v>
      </c>
      <c r="AC610" t="s">
        <v>6182</v>
      </c>
      <c r="AD610" s="5">
        <v>-0.38088032472345501</v>
      </c>
      <c r="AE610" t="str">
        <f t="shared" si="9"/>
        <v>YES</v>
      </c>
    </row>
    <row r="611" spans="1:31" x14ac:dyDescent="0.25">
      <c r="A611" t="s">
        <v>5825</v>
      </c>
      <c r="B611" s="5">
        <v>1</v>
      </c>
      <c r="C611" s="5">
        <v>1</v>
      </c>
      <c r="D611" s="5">
        <v>0.75</v>
      </c>
      <c r="E611" s="5">
        <v>1</v>
      </c>
      <c r="F611" s="5">
        <v>1</v>
      </c>
      <c r="G611" s="5">
        <v>1</v>
      </c>
      <c r="H611" s="5">
        <v>0.75</v>
      </c>
      <c r="I611" s="5">
        <v>1</v>
      </c>
      <c r="J611" s="5">
        <v>1</v>
      </c>
      <c r="K611" s="5">
        <v>1</v>
      </c>
      <c r="L611" s="5">
        <v>1</v>
      </c>
      <c r="M611" s="5">
        <v>1</v>
      </c>
      <c r="O611" s="5">
        <v>1</v>
      </c>
      <c r="P611" s="5">
        <v>1</v>
      </c>
      <c r="Q611" s="5">
        <v>0.75</v>
      </c>
      <c r="R611" s="5">
        <v>1</v>
      </c>
      <c r="S611" s="5">
        <v>1</v>
      </c>
      <c r="T611" s="5">
        <v>1</v>
      </c>
      <c r="U611" s="5">
        <v>0.75</v>
      </c>
      <c r="V611" s="5">
        <v>1</v>
      </c>
      <c r="W611" s="5">
        <v>0.83333333333333304</v>
      </c>
      <c r="X611" s="5">
        <v>1</v>
      </c>
      <c r="Y611" s="5">
        <v>0.75</v>
      </c>
      <c r="Z611" s="5">
        <v>1</v>
      </c>
      <c r="AA611" t="s">
        <v>1887</v>
      </c>
      <c r="AB611" t="s">
        <v>6</v>
      </c>
      <c r="AC611" t="s">
        <v>6</v>
      </c>
      <c r="AD611" s="5">
        <v>-2.37112585516625</v>
      </c>
      <c r="AE611" t="str">
        <f t="shared" si="9"/>
        <v>YES</v>
      </c>
    </row>
    <row r="612" spans="1:31" x14ac:dyDescent="0.25">
      <c r="A612" t="s">
        <v>5826</v>
      </c>
      <c r="B612" s="5">
        <v>1</v>
      </c>
      <c r="C612" s="5">
        <v>1</v>
      </c>
      <c r="D612" s="5">
        <v>1</v>
      </c>
      <c r="E612" s="5">
        <v>1</v>
      </c>
      <c r="F612" s="5">
        <v>1</v>
      </c>
      <c r="G612" s="5">
        <v>1</v>
      </c>
      <c r="H612" s="5">
        <v>1</v>
      </c>
      <c r="I612" s="5">
        <v>1</v>
      </c>
      <c r="J612" s="5">
        <v>1</v>
      </c>
      <c r="K612" s="5">
        <v>1</v>
      </c>
      <c r="L612" s="5">
        <v>1</v>
      </c>
      <c r="M612" s="5">
        <v>1</v>
      </c>
      <c r="O612" s="5">
        <v>1</v>
      </c>
      <c r="P612" s="5">
        <v>1</v>
      </c>
      <c r="Q612" s="5">
        <v>0.75</v>
      </c>
      <c r="R612" s="5">
        <v>1</v>
      </c>
      <c r="S612" s="5">
        <v>1</v>
      </c>
      <c r="T612" s="5">
        <v>1</v>
      </c>
      <c r="U612" s="5">
        <v>1</v>
      </c>
      <c r="V612" s="5">
        <v>1</v>
      </c>
      <c r="W612" s="5">
        <v>0.91666666666666696</v>
      </c>
      <c r="X612" s="5">
        <v>1</v>
      </c>
      <c r="Y612" s="5">
        <v>1</v>
      </c>
      <c r="Z612" s="5">
        <v>1</v>
      </c>
      <c r="AA612" t="s">
        <v>1887</v>
      </c>
      <c r="AB612" t="s">
        <v>6</v>
      </c>
      <c r="AC612" t="s">
        <v>6</v>
      </c>
      <c r="AD612" s="5">
        <v>-1.25917891253713</v>
      </c>
      <c r="AE612" t="str">
        <f t="shared" si="9"/>
        <v>YES</v>
      </c>
    </row>
    <row r="613" spans="1:31" x14ac:dyDescent="0.25">
      <c r="A613" t="s">
        <v>5827</v>
      </c>
      <c r="B613" s="5">
        <v>1</v>
      </c>
      <c r="C613" s="5">
        <v>1</v>
      </c>
      <c r="D613" s="5">
        <v>0.5</v>
      </c>
      <c r="E613" s="5">
        <v>1</v>
      </c>
      <c r="F613" s="5">
        <v>1</v>
      </c>
      <c r="G613" s="5">
        <v>1</v>
      </c>
      <c r="H613" s="5">
        <v>0.5</v>
      </c>
      <c r="I613" s="5">
        <v>1</v>
      </c>
      <c r="J613" s="5">
        <v>0.83333333333333304</v>
      </c>
      <c r="K613" s="5">
        <v>1</v>
      </c>
      <c r="L613" s="5">
        <v>0.25</v>
      </c>
      <c r="M613" s="5">
        <v>1</v>
      </c>
      <c r="O613" s="5">
        <v>1</v>
      </c>
      <c r="P613" s="5">
        <v>1</v>
      </c>
      <c r="Q613" s="5">
        <v>0.5</v>
      </c>
      <c r="R613" s="5">
        <v>1</v>
      </c>
      <c r="S613" s="5">
        <v>1</v>
      </c>
      <c r="T613" s="5">
        <v>1</v>
      </c>
      <c r="U613" s="5">
        <v>0.5</v>
      </c>
      <c r="V613" s="5">
        <v>1</v>
      </c>
      <c r="W613" s="5">
        <v>0.83333333333333304</v>
      </c>
      <c r="X613" s="5">
        <v>1</v>
      </c>
      <c r="Y613" s="5">
        <v>0.5</v>
      </c>
      <c r="Z613" s="5">
        <v>1</v>
      </c>
      <c r="AA613" t="s">
        <v>1887</v>
      </c>
      <c r="AB613" t="s">
        <v>6</v>
      </c>
      <c r="AC613" t="s">
        <v>6</v>
      </c>
      <c r="AD613" s="5">
        <v>-2.5270041249452402</v>
      </c>
      <c r="AE613" t="str">
        <f t="shared" si="9"/>
        <v>YES</v>
      </c>
    </row>
    <row r="614" spans="1:31" x14ac:dyDescent="0.25">
      <c r="A614" t="s">
        <v>5828</v>
      </c>
      <c r="B614" s="5">
        <v>1</v>
      </c>
      <c r="C614" s="5">
        <v>1</v>
      </c>
      <c r="D614" s="5">
        <v>1</v>
      </c>
      <c r="E614" s="5">
        <v>1</v>
      </c>
      <c r="F614" s="5">
        <v>1</v>
      </c>
      <c r="G614" s="5">
        <v>1</v>
      </c>
      <c r="H614" s="5">
        <v>1</v>
      </c>
      <c r="I614" s="5">
        <v>1</v>
      </c>
      <c r="J614" s="5">
        <v>1</v>
      </c>
      <c r="K614" s="5">
        <v>1</v>
      </c>
      <c r="L614" s="5">
        <v>1</v>
      </c>
      <c r="M614" s="5">
        <v>1</v>
      </c>
      <c r="O614" s="5">
        <v>1</v>
      </c>
      <c r="P614" s="5">
        <v>1</v>
      </c>
      <c r="Q614" s="5">
        <v>1</v>
      </c>
      <c r="R614" s="5">
        <v>1</v>
      </c>
      <c r="S614" s="5">
        <v>1</v>
      </c>
      <c r="T614" s="5">
        <v>1</v>
      </c>
      <c r="U614" s="5">
        <v>1</v>
      </c>
      <c r="V614" s="5">
        <v>1</v>
      </c>
      <c r="W614" s="5">
        <v>1</v>
      </c>
      <c r="X614" s="5">
        <v>1</v>
      </c>
      <c r="Y614" s="5">
        <v>1</v>
      </c>
      <c r="Z614" s="5">
        <v>1</v>
      </c>
      <c r="AA614" t="s">
        <v>1887</v>
      </c>
      <c r="AB614" t="s">
        <v>6</v>
      </c>
      <c r="AC614" t="s">
        <v>6</v>
      </c>
      <c r="AD614" s="5">
        <v>-2.44235035064046</v>
      </c>
      <c r="AE614" t="str">
        <f t="shared" si="9"/>
        <v>YES</v>
      </c>
    </row>
    <row r="615" spans="1:31" x14ac:dyDescent="0.25">
      <c r="A615" t="s">
        <v>5829</v>
      </c>
      <c r="B615" s="5">
        <v>1</v>
      </c>
      <c r="C615" s="5">
        <v>1</v>
      </c>
      <c r="D615" s="5">
        <v>0.5</v>
      </c>
      <c r="E615" s="5">
        <v>1</v>
      </c>
      <c r="F615" s="5">
        <v>1</v>
      </c>
      <c r="G615" s="5">
        <v>1</v>
      </c>
      <c r="H615" s="5">
        <v>0.5</v>
      </c>
      <c r="I615" s="5">
        <v>1</v>
      </c>
      <c r="J615" s="5">
        <v>0.83333333333333304</v>
      </c>
      <c r="K615" s="5">
        <v>1</v>
      </c>
      <c r="L615" s="5">
        <v>0.25</v>
      </c>
      <c r="M615" s="5">
        <v>1</v>
      </c>
      <c r="O615" s="5">
        <v>1</v>
      </c>
      <c r="P615" s="5">
        <v>1</v>
      </c>
      <c r="Q615" s="5">
        <v>0.5</v>
      </c>
      <c r="R615" s="5">
        <v>1</v>
      </c>
      <c r="S615" s="5">
        <v>1</v>
      </c>
      <c r="T615" s="5">
        <v>1</v>
      </c>
      <c r="U615" s="5">
        <v>0.5</v>
      </c>
      <c r="V615" s="5">
        <v>1</v>
      </c>
      <c r="W615" s="5">
        <v>0.83333333333333304</v>
      </c>
      <c r="X615" s="5">
        <v>1</v>
      </c>
      <c r="Y615" s="5">
        <v>0.5</v>
      </c>
      <c r="Z615" s="5">
        <v>1</v>
      </c>
      <c r="AA615" t="s">
        <v>1887</v>
      </c>
      <c r="AB615" t="s">
        <v>6</v>
      </c>
      <c r="AC615" t="s">
        <v>6</v>
      </c>
      <c r="AD615" s="5">
        <v>-2.5270041249452402</v>
      </c>
      <c r="AE615" t="str">
        <f t="shared" si="9"/>
        <v>YES</v>
      </c>
    </row>
    <row r="616" spans="1:31" x14ac:dyDescent="0.25">
      <c r="A616" t="s">
        <v>5830</v>
      </c>
      <c r="B616" s="5">
        <v>1</v>
      </c>
      <c r="C616" s="5">
        <v>1</v>
      </c>
      <c r="D616" s="5">
        <v>1</v>
      </c>
      <c r="E616" s="5">
        <v>1</v>
      </c>
      <c r="F616" s="5">
        <v>1</v>
      </c>
      <c r="G616" s="5">
        <v>1</v>
      </c>
      <c r="H616" s="5">
        <v>1</v>
      </c>
      <c r="I616" s="5">
        <v>1</v>
      </c>
      <c r="J616" s="5">
        <v>1</v>
      </c>
      <c r="K616" s="5">
        <v>1</v>
      </c>
      <c r="L616" s="5">
        <v>1</v>
      </c>
      <c r="M616" s="5">
        <v>1</v>
      </c>
      <c r="O616" s="5">
        <v>1</v>
      </c>
      <c r="P616" s="5">
        <v>1</v>
      </c>
      <c r="Q616" s="5">
        <v>1</v>
      </c>
      <c r="R616" s="5">
        <v>1</v>
      </c>
      <c r="S616" s="5">
        <v>1</v>
      </c>
      <c r="T616" s="5">
        <v>1</v>
      </c>
      <c r="U616" s="5">
        <v>1</v>
      </c>
      <c r="V616" s="5">
        <v>1</v>
      </c>
      <c r="W616" s="5">
        <v>1</v>
      </c>
      <c r="X616" s="5">
        <v>1</v>
      </c>
      <c r="Y616" s="5">
        <v>1</v>
      </c>
      <c r="Z616" s="5">
        <v>1</v>
      </c>
      <c r="AA616" t="s">
        <v>1887</v>
      </c>
      <c r="AB616" t="s">
        <v>6</v>
      </c>
      <c r="AC616" t="s">
        <v>6</v>
      </c>
      <c r="AD616" s="5">
        <v>-2.0148934681502899</v>
      </c>
      <c r="AE616" t="str">
        <f t="shared" si="9"/>
        <v>YES</v>
      </c>
    </row>
    <row r="617" spans="1:31" x14ac:dyDescent="0.25">
      <c r="A617" t="s">
        <v>5831</v>
      </c>
      <c r="B617" s="5">
        <v>1</v>
      </c>
      <c r="C617" s="5">
        <v>1</v>
      </c>
      <c r="D617" s="5">
        <v>1</v>
      </c>
      <c r="E617" s="5">
        <v>1</v>
      </c>
      <c r="F617" s="5">
        <v>1</v>
      </c>
      <c r="G617" s="5">
        <v>1</v>
      </c>
      <c r="H617" s="5">
        <v>1</v>
      </c>
      <c r="I617" s="5">
        <v>1</v>
      </c>
      <c r="J617" s="5">
        <v>0.75</v>
      </c>
      <c r="K617" s="5">
        <v>0.75</v>
      </c>
      <c r="L617" s="5">
        <v>1</v>
      </c>
      <c r="M617" s="5">
        <v>0.5</v>
      </c>
      <c r="O617" s="5">
        <v>1</v>
      </c>
      <c r="P617" s="5">
        <v>1</v>
      </c>
      <c r="Q617" s="5">
        <v>1</v>
      </c>
      <c r="R617" s="5">
        <v>0.75</v>
      </c>
      <c r="S617" s="5">
        <v>1</v>
      </c>
      <c r="T617" s="5">
        <v>1</v>
      </c>
      <c r="U617" s="5">
        <v>1</v>
      </c>
      <c r="V617" s="5">
        <v>1</v>
      </c>
      <c r="W617" s="5">
        <v>0.83333333333333304</v>
      </c>
      <c r="X617" s="5">
        <v>0.83333333333333304</v>
      </c>
      <c r="Y617" s="5">
        <v>0.75</v>
      </c>
      <c r="Z617" s="5">
        <v>0.75</v>
      </c>
      <c r="AA617" t="s">
        <v>1887</v>
      </c>
      <c r="AB617" t="s">
        <v>6</v>
      </c>
      <c r="AC617" t="s">
        <v>6</v>
      </c>
      <c r="AD617" s="5">
        <v>1.11344931182465</v>
      </c>
      <c r="AE617" t="str">
        <f t="shared" si="9"/>
        <v>YES</v>
      </c>
    </row>
    <row r="618" spans="1:31" x14ac:dyDescent="0.25">
      <c r="A618" t="s">
        <v>5832</v>
      </c>
      <c r="B618" s="5">
        <v>1</v>
      </c>
      <c r="C618" s="5">
        <v>1</v>
      </c>
      <c r="D618" s="5">
        <v>0.5</v>
      </c>
      <c r="E618" s="5">
        <v>1</v>
      </c>
      <c r="F618" s="5">
        <v>1</v>
      </c>
      <c r="G618" s="5">
        <v>1</v>
      </c>
      <c r="H618" s="5">
        <v>0.5</v>
      </c>
      <c r="I618" s="5">
        <v>1</v>
      </c>
      <c r="J618" s="5">
        <v>1</v>
      </c>
      <c r="K618" s="5">
        <v>1</v>
      </c>
      <c r="L618" s="5">
        <v>1</v>
      </c>
      <c r="M618" s="5">
        <v>1</v>
      </c>
      <c r="O618" s="5">
        <v>1</v>
      </c>
      <c r="P618" s="5">
        <v>1</v>
      </c>
      <c r="Q618" s="5">
        <v>0.5</v>
      </c>
      <c r="R618" s="5">
        <v>1</v>
      </c>
      <c r="S618" s="5">
        <v>1</v>
      </c>
      <c r="T618" s="5">
        <v>1</v>
      </c>
      <c r="U618" s="5">
        <v>0.5</v>
      </c>
      <c r="V618" s="5">
        <v>0.75</v>
      </c>
      <c r="W618" s="5">
        <v>1</v>
      </c>
      <c r="X618" s="5">
        <v>1</v>
      </c>
      <c r="Y618" s="5">
        <v>1</v>
      </c>
      <c r="Z618" s="5">
        <v>1</v>
      </c>
      <c r="AA618" t="s">
        <v>1887</v>
      </c>
      <c r="AB618" t="s">
        <v>6</v>
      </c>
      <c r="AC618" t="s">
        <v>6</v>
      </c>
      <c r="AD618" s="5">
        <v>-2.45297771944808</v>
      </c>
      <c r="AE618" t="str">
        <f t="shared" si="9"/>
        <v>YES</v>
      </c>
    </row>
    <row r="619" spans="1:31" x14ac:dyDescent="0.25">
      <c r="A619" t="s">
        <v>5833</v>
      </c>
      <c r="B619" s="5">
        <v>1</v>
      </c>
      <c r="C619" s="5">
        <v>1</v>
      </c>
      <c r="D619" s="5">
        <v>1</v>
      </c>
      <c r="E619" s="5">
        <v>1</v>
      </c>
      <c r="F619" s="5">
        <v>1</v>
      </c>
      <c r="G619" s="5">
        <v>1</v>
      </c>
      <c r="H619" s="5">
        <v>1</v>
      </c>
      <c r="I619" s="5">
        <v>1</v>
      </c>
      <c r="J619" s="5">
        <v>1</v>
      </c>
      <c r="K619" s="5">
        <v>0.91666666666666696</v>
      </c>
      <c r="L619" s="5">
        <v>1</v>
      </c>
      <c r="M619" s="5">
        <v>0</v>
      </c>
      <c r="O619" s="5">
        <v>1</v>
      </c>
      <c r="P619" s="5">
        <v>1</v>
      </c>
      <c r="Q619" s="5">
        <v>1</v>
      </c>
      <c r="R619" s="5">
        <v>1</v>
      </c>
      <c r="S619" s="5">
        <v>1</v>
      </c>
      <c r="T619" s="5">
        <v>1</v>
      </c>
      <c r="U619" s="5">
        <v>1</v>
      </c>
      <c r="V619" s="5">
        <v>0.75</v>
      </c>
      <c r="W619" s="5">
        <v>1</v>
      </c>
      <c r="X619" s="5">
        <v>1</v>
      </c>
      <c r="Y619" s="5">
        <v>1</v>
      </c>
      <c r="Z619" s="5">
        <v>0.75</v>
      </c>
      <c r="AA619" t="s">
        <v>1887</v>
      </c>
      <c r="AB619" t="s">
        <v>6</v>
      </c>
      <c r="AC619" t="s">
        <v>6</v>
      </c>
      <c r="AD619" s="5">
        <v>-1.76530071088367</v>
      </c>
      <c r="AE619" t="str">
        <f t="shared" si="9"/>
        <v>YES</v>
      </c>
    </row>
    <row r="620" spans="1:31" x14ac:dyDescent="0.25">
      <c r="A620" t="s">
        <v>5834</v>
      </c>
      <c r="B620" s="5">
        <v>1</v>
      </c>
      <c r="C620" s="5">
        <v>1</v>
      </c>
      <c r="D620" s="5">
        <v>1</v>
      </c>
      <c r="E620" s="5">
        <v>1</v>
      </c>
      <c r="F620" s="5">
        <v>1</v>
      </c>
      <c r="G620" s="5">
        <v>1</v>
      </c>
      <c r="H620" s="5">
        <v>1</v>
      </c>
      <c r="I620" s="5">
        <v>1</v>
      </c>
      <c r="J620" s="5">
        <v>1</v>
      </c>
      <c r="K620" s="5">
        <v>0.91666666666666696</v>
      </c>
      <c r="L620" s="5">
        <v>1</v>
      </c>
      <c r="M620" s="5">
        <v>0.75</v>
      </c>
      <c r="O620" s="5">
        <v>1</v>
      </c>
      <c r="P620" s="5">
        <v>1</v>
      </c>
      <c r="Q620" s="5">
        <v>1</v>
      </c>
      <c r="R620" s="5">
        <v>1</v>
      </c>
      <c r="S620" s="5">
        <v>1</v>
      </c>
      <c r="T620" s="5">
        <v>1</v>
      </c>
      <c r="U620" s="5">
        <v>1</v>
      </c>
      <c r="V620" s="5">
        <v>1</v>
      </c>
      <c r="W620" s="5">
        <v>1</v>
      </c>
      <c r="X620" s="5">
        <v>0.83333333333333304</v>
      </c>
      <c r="Y620" s="5">
        <v>1</v>
      </c>
      <c r="Z620" s="5">
        <v>1</v>
      </c>
      <c r="AA620" t="s">
        <v>1887</v>
      </c>
      <c r="AB620" t="s">
        <v>6</v>
      </c>
      <c r="AC620" t="s">
        <v>2721</v>
      </c>
      <c r="AD620" s="5">
        <v>-1.31311724683655</v>
      </c>
      <c r="AE620" t="str">
        <f t="shared" si="9"/>
        <v>YES</v>
      </c>
    </row>
    <row r="621" spans="1:31" x14ac:dyDescent="0.25">
      <c r="A621" t="s">
        <v>5835</v>
      </c>
      <c r="B621" s="5">
        <v>1</v>
      </c>
      <c r="C621" s="5">
        <v>1</v>
      </c>
      <c r="D621" s="5">
        <v>1</v>
      </c>
      <c r="E621" s="5">
        <v>0.75</v>
      </c>
      <c r="F621" s="5">
        <v>1</v>
      </c>
      <c r="G621" s="5">
        <v>1</v>
      </c>
      <c r="H621" s="5">
        <v>1</v>
      </c>
      <c r="I621" s="5">
        <v>0.75</v>
      </c>
      <c r="J621" s="5">
        <v>1</v>
      </c>
      <c r="K621" s="5">
        <v>1</v>
      </c>
      <c r="L621" s="5">
        <v>1</v>
      </c>
      <c r="M621" s="5">
        <v>1</v>
      </c>
      <c r="O621" s="5">
        <v>0.75</v>
      </c>
      <c r="P621" s="5">
        <v>1</v>
      </c>
      <c r="Q621" s="5">
        <v>1</v>
      </c>
      <c r="R621" s="5">
        <v>0.75</v>
      </c>
      <c r="S621" s="5">
        <v>1</v>
      </c>
      <c r="T621" s="5">
        <v>0.75</v>
      </c>
      <c r="U621" s="5">
        <v>0.75</v>
      </c>
      <c r="V621" s="5">
        <v>0.5</v>
      </c>
      <c r="W621" s="5">
        <v>1</v>
      </c>
      <c r="X621" s="5">
        <v>1</v>
      </c>
      <c r="Y621" s="5">
        <v>0.75</v>
      </c>
      <c r="Z621" s="5">
        <v>1</v>
      </c>
      <c r="AA621" t="s">
        <v>1887</v>
      </c>
      <c r="AB621" t="s">
        <v>6</v>
      </c>
      <c r="AC621" t="s">
        <v>6</v>
      </c>
      <c r="AD621" s="5">
        <v>-0.50534376906155998</v>
      </c>
      <c r="AE621" t="str">
        <f t="shared" si="9"/>
        <v>YES</v>
      </c>
    </row>
    <row r="622" spans="1:31" x14ac:dyDescent="0.25">
      <c r="A622" t="s">
        <v>5836</v>
      </c>
      <c r="B622" s="5">
        <v>1</v>
      </c>
      <c r="C622" s="5">
        <v>1</v>
      </c>
      <c r="D622" s="5">
        <v>1</v>
      </c>
      <c r="E622" s="5">
        <v>1</v>
      </c>
      <c r="F622" s="5">
        <v>0.75</v>
      </c>
      <c r="G622" s="5">
        <v>0.75</v>
      </c>
      <c r="H622" s="5">
        <v>1</v>
      </c>
      <c r="I622" s="5">
        <v>1</v>
      </c>
      <c r="J622" s="5">
        <v>1</v>
      </c>
      <c r="K622" s="5">
        <v>1</v>
      </c>
      <c r="L622" s="5">
        <v>0.75</v>
      </c>
      <c r="M622" s="5">
        <v>0.75</v>
      </c>
      <c r="O622" s="5">
        <v>1</v>
      </c>
      <c r="P622" s="5">
        <v>1</v>
      </c>
      <c r="Q622" s="5">
        <v>1</v>
      </c>
      <c r="R622" s="5">
        <v>1</v>
      </c>
      <c r="S622" s="5">
        <v>1</v>
      </c>
      <c r="T622" s="5">
        <v>0.75</v>
      </c>
      <c r="U622" s="5">
        <v>1</v>
      </c>
      <c r="V622" s="5">
        <v>1</v>
      </c>
      <c r="W622" s="5">
        <v>1</v>
      </c>
      <c r="X622" s="5">
        <v>0.91666666666666696</v>
      </c>
      <c r="Y622" s="5">
        <v>1</v>
      </c>
      <c r="Z622" s="5">
        <v>1</v>
      </c>
      <c r="AA622" t="s">
        <v>1887</v>
      </c>
      <c r="AB622" t="s">
        <v>36</v>
      </c>
      <c r="AC622" t="s">
        <v>6183</v>
      </c>
      <c r="AD622" s="5">
        <v>-0.944123255011453</v>
      </c>
      <c r="AE622" t="str">
        <f t="shared" si="9"/>
        <v>YES</v>
      </c>
    </row>
    <row r="623" spans="1:31" x14ac:dyDescent="0.25">
      <c r="A623" t="s">
        <v>5837</v>
      </c>
      <c r="B623" s="5">
        <v>0.5</v>
      </c>
      <c r="C623" s="5">
        <v>0</v>
      </c>
      <c r="D623" s="5">
        <v>1</v>
      </c>
      <c r="E623" s="5">
        <v>1</v>
      </c>
      <c r="F623" s="5">
        <v>0.75</v>
      </c>
      <c r="G623" s="5">
        <v>0.25</v>
      </c>
      <c r="H623" s="5">
        <v>1</v>
      </c>
      <c r="I623" s="5">
        <v>1</v>
      </c>
      <c r="J623" s="5">
        <v>8.3333333333333301E-2</v>
      </c>
      <c r="K623" s="5">
        <v>0.16666666666666699</v>
      </c>
      <c r="L623" s="5">
        <v>1</v>
      </c>
      <c r="M623" s="5">
        <v>1</v>
      </c>
      <c r="O623" s="5">
        <v>0</v>
      </c>
      <c r="P623" s="5">
        <v>0</v>
      </c>
      <c r="Q623" s="5">
        <v>1</v>
      </c>
      <c r="R623" s="5">
        <v>1</v>
      </c>
      <c r="S623" s="5">
        <v>0.75</v>
      </c>
      <c r="T623" s="5">
        <v>0</v>
      </c>
      <c r="U623" s="5">
        <v>1</v>
      </c>
      <c r="V623" s="5">
        <v>1</v>
      </c>
      <c r="W623" s="5">
        <v>8.3333333333333301E-2</v>
      </c>
      <c r="X623" s="5">
        <v>8.3333333333333301E-2</v>
      </c>
      <c r="Y623" s="5">
        <v>1</v>
      </c>
      <c r="Z623" s="5">
        <v>1</v>
      </c>
      <c r="AA623" t="s">
        <v>1887</v>
      </c>
      <c r="AB623" t="s">
        <v>36</v>
      </c>
      <c r="AC623" t="s">
        <v>2721</v>
      </c>
      <c r="AD623" s="5">
        <v>-0.41283259853811299</v>
      </c>
      <c r="AE623" t="str">
        <f t="shared" si="9"/>
        <v>YES</v>
      </c>
    </row>
    <row r="624" spans="1:31" x14ac:dyDescent="0.25">
      <c r="A624" t="s">
        <v>5838</v>
      </c>
      <c r="B624" s="5">
        <v>1</v>
      </c>
      <c r="C624" s="5">
        <v>1</v>
      </c>
      <c r="D624" s="5">
        <v>0.25</v>
      </c>
      <c r="E624" s="5">
        <v>0.25</v>
      </c>
      <c r="F624" s="5">
        <v>1</v>
      </c>
      <c r="G624" s="5">
        <v>1</v>
      </c>
      <c r="H624" s="5">
        <v>0.5</v>
      </c>
      <c r="I624" s="5">
        <v>0.5</v>
      </c>
      <c r="J624" s="5">
        <v>0.16666666666666699</v>
      </c>
      <c r="K624" s="5">
        <v>0.16666666666666699</v>
      </c>
      <c r="L624" s="5">
        <v>0.25</v>
      </c>
      <c r="M624" s="5">
        <v>0</v>
      </c>
      <c r="O624" s="5">
        <v>0.75</v>
      </c>
      <c r="P624" s="5">
        <v>1</v>
      </c>
      <c r="Q624" s="5">
        <v>0.25</v>
      </c>
      <c r="R624" s="5">
        <v>0</v>
      </c>
      <c r="S624" s="5">
        <v>1</v>
      </c>
      <c r="T624" s="5">
        <v>0.75</v>
      </c>
      <c r="U624" s="5">
        <v>0.25</v>
      </c>
      <c r="V624" s="5">
        <v>0.25</v>
      </c>
      <c r="W624" s="5">
        <v>0</v>
      </c>
      <c r="X624" s="5">
        <v>0</v>
      </c>
      <c r="Y624" s="5">
        <v>0.5</v>
      </c>
      <c r="Z624" s="5">
        <v>0.5</v>
      </c>
      <c r="AA624" t="s">
        <v>1887</v>
      </c>
      <c r="AB624" t="s">
        <v>6</v>
      </c>
      <c r="AC624" t="s">
        <v>6</v>
      </c>
      <c r="AD624" s="5">
        <v>-0.14451105271200901</v>
      </c>
      <c r="AE624" t="str">
        <f t="shared" si="9"/>
        <v>YES</v>
      </c>
    </row>
    <row r="625" spans="1:31" x14ac:dyDescent="0.25">
      <c r="A625" t="s">
        <v>5839</v>
      </c>
      <c r="B625" s="5">
        <v>1</v>
      </c>
      <c r="C625" s="5">
        <v>1</v>
      </c>
      <c r="D625" s="5">
        <v>1</v>
      </c>
      <c r="E625" s="5">
        <v>1</v>
      </c>
      <c r="F625" s="5">
        <v>1</v>
      </c>
      <c r="G625" s="5">
        <v>1</v>
      </c>
      <c r="H625" s="5">
        <v>1</v>
      </c>
      <c r="I625" s="5">
        <v>1</v>
      </c>
      <c r="J625" s="5">
        <v>1</v>
      </c>
      <c r="K625" s="5">
        <v>1</v>
      </c>
      <c r="L625" s="5">
        <v>1</v>
      </c>
      <c r="M625" s="5">
        <v>1</v>
      </c>
      <c r="O625" s="5">
        <v>1</v>
      </c>
      <c r="P625" s="5">
        <v>1</v>
      </c>
      <c r="Q625" s="5">
        <v>1</v>
      </c>
      <c r="R625" s="5">
        <v>1</v>
      </c>
      <c r="S625" s="5">
        <v>1</v>
      </c>
      <c r="T625" s="5">
        <v>1</v>
      </c>
      <c r="U625" s="5">
        <v>1</v>
      </c>
      <c r="V625" s="5">
        <v>1</v>
      </c>
      <c r="W625" s="5">
        <v>1</v>
      </c>
      <c r="X625" s="5">
        <v>1</v>
      </c>
      <c r="Y625" s="5">
        <v>1</v>
      </c>
      <c r="Z625" s="5">
        <v>1</v>
      </c>
      <c r="AA625" t="s">
        <v>1887</v>
      </c>
      <c r="AB625" t="s">
        <v>29</v>
      </c>
      <c r="AC625" t="s">
        <v>6182</v>
      </c>
      <c r="AD625" s="5">
        <v>-2.44235035064046</v>
      </c>
      <c r="AE625" t="str">
        <f t="shared" si="9"/>
        <v>YES</v>
      </c>
    </row>
    <row r="626" spans="1:31" x14ac:dyDescent="0.25">
      <c r="A626" t="s">
        <v>5840</v>
      </c>
      <c r="B626" s="5">
        <v>0.5</v>
      </c>
      <c r="C626" s="5">
        <v>0</v>
      </c>
      <c r="D626" s="5">
        <v>0</v>
      </c>
      <c r="E626" s="5">
        <v>0.25</v>
      </c>
      <c r="F626" s="5">
        <v>0.25</v>
      </c>
      <c r="G626" s="5">
        <v>0</v>
      </c>
      <c r="H626" s="5">
        <v>0</v>
      </c>
      <c r="I626" s="5">
        <v>0</v>
      </c>
      <c r="J626" s="5">
        <v>8.3333333333333301E-2</v>
      </c>
      <c r="K626" s="5">
        <v>0.25</v>
      </c>
      <c r="L626" s="5">
        <v>0.75</v>
      </c>
      <c r="M626" s="5">
        <v>0.5</v>
      </c>
      <c r="O626" s="5">
        <v>0</v>
      </c>
      <c r="P626" s="5">
        <v>0</v>
      </c>
      <c r="Q626" s="5">
        <v>0</v>
      </c>
      <c r="R626" s="5">
        <v>0</v>
      </c>
      <c r="S626" s="5">
        <v>0.25</v>
      </c>
      <c r="T626" s="5">
        <v>0</v>
      </c>
      <c r="U626" s="5">
        <v>0.25</v>
      </c>
      <c r="V626" s="5">
        <v>0</v>
      </c>
      <c r="W626" s="5">
        <v>8.3333333333333301E-2</v>
      </c>
      <c r="X626" s="5">
        <v>0</v>
      </c>
      <c r="Y626" s="5">
        <v>0.75</v>
      </c>
      <c r="Z626" s="5">
        <v>0.75</v>
      </c>
      <c r="AA626" t="s">
        <v>1887</v>
      </c>
      <c r="AB626" t="s">
        <v>6</v>
      </c>
      <c r="AC626" t="s">
        <v>6</v>
      </c>
      <c r="AD626" s="5">
        <v>0.45054893095895499</v>
      </c>
      <c r="AE626" t="str">
        <f t="shared" si="9"/>
        <v>YES</v>
      </c>
    </row>
    <row r="627" spans="1:31" x14ac:dyDescent="0.25">
      <c r="A627" t="s">
        <v>5841</v>
      </c>
      <c r="B627" s="5">
        <v>1</v>
      </c>
      <c r="C627" s="5">
        <v>1</v>
      </c>
      <c r="D627" s="5">
        <v>0</v>
      </c>
      <c r="E627" s="5">
        <v>0.25</v>
      </c>
      <c r="F627" s="5">
        <v>1</v>
      </c>
      <c r="G627" s="5">
        <v>1</v>
      </c>
      <c r="H627" s="5">
        <v>0.5</v>
      </c>
      <c r="I627" s="5">
        <v>0</v>
      </c>
      <c r="J627" s="5">
        <v>0.66666666666666696</v>
      </c>
      <c r="K627" s="5">
        <v>0.16666666666666699</v>
      </c>
      <c r="L627" s="5">
        <v>0.5</v>
      </c>
      <c r="M627" s="5">
        <v>0</v>
      </c>
      <c r="O627" s="5">
        <v>1</v>
      </c>
      <c r="P627" s="5">
        <v>1</v>
      </c>
      <c r="Q627" s="5">
        <v>0</v>
      </c>
      <c r="R627" s="5">
        <v>0</v>
      </c>
      <c r="S627" s="5">
        <v>1</v>
      </c>
      <c r="T627" s="5">
        <v>1</v>
      </c>
      <c r="U627" s="5">
        <v>0.25</v>
      </c>
      <c r="V627" s="5">
        <v>0</v>
      </c>
      <c r="W627" s="5">
        <v>0.41666666666666702</v>
      </c>
      <c r="X627" s="5">
        <v>0.33333333333333298</v>
      </c>
      <c r="Y627" s="5">
        <v>0</v>
      </c>
      <c r="Z627" s="5">
        <v>0</v>
      </c>
      <c r="AA627" t="s">
        <v>1887</v>
      </c>
      <c r="AB627" t="s">
        <v>6</v>
      </c>
      <c r="AC627" t="s">
        <v>6</v>
      </c>
      <c r="AD627" s="5">
        <v>-0.54471631345218496</v>
      </c>
      <c r="AE627" t="str">
        <f t="shared" si="9"/>
        <v>YES</v>
      </c>
    </row>
    <row r="628" spans="1:31" x14ac:dyDescent="0.25">
      <c r="A628" t="s">
        <v>5842</v>
      </c>
      <c r="B628" s="5">
        <v>0.75</v>
      </c>
      <c r="C628" s="5">
        <v>0.5</v>
      </c>
      <c r="D628" s="5">
        <v>0.75</v>
      </c>
      <c r="E628" s="5">
        <v>0.75</v>
      </c>
      <c r="F628" s="5">
        <v>0.5</v>
      </c>
      <c r="G628" s="5">
        <v>0.5</v>
      </c>
      <c r="H628" s="5">
        <v>0.75</v>
      </c>
      <c r="I628" s="5">
        <v>0.5</v>
      </c>
      <c r="J628" s="5">
        <v>0.41666666666666702</v>
      </c>
      <c r="K628" s="5">
        <v>0.33333333333333298</v>
      </c>
      <c r="L628" s="5">
        <v>0.5</v>
      </c>
      <c r="M628" s="5">
        <v>0.5</v>
      </c>
      <c r="O628" s="5">
        <v>0</v>
      </c>
      <c r="P628" s="5">
        <v>0</v>
      </c>
      <c r="Q628" s="5">
        <v>0.75</v>
      </c>
      <c r="R628" s="5">
        <v>0.75</v>
      </c>
      <c r="S628" s="5">
        <v>0.75</v>
      </c>
      <c r="T628" s="5">
        <v>0.5</v>
      </c>
      <c r="U628" s="5">
        <v>0.75</v>
      </c>
      <c r="V628" s="5">
        <v>0.75</v>
      </c>
      <c r="W628" s="5">
        <v>0.41666666666666702</v>
      </c>
      <c r="X628" s="5">
        <v>0.25</v>
      </c>
      <c r="Y628" s="5">
        <v>0.75</v>
      </c>
      <c r="Z628" s="5">
        <v>0.75</v>
      </c>
      <c r="AA628" t="s">
        <v>1887</v>
      </c>
      <c r="AB628" t="s">
        <v>6</v>
      </c>
      <c r="AC628" t="s">
        <v>6</v>
      </c>
      <c r="AD628" s="5">
        <v>0.66360789440419299</v>
      </c>
      <c r="AE628" t="str">
        <f t="shared" si="9"/>
        <v>YES</v>
      </c>
    </row>
    <row r="629" spans="1:31" x14ac:dyDescent="0.25">
      <c r="A629" t="s">
        <v>5843</v>
      </c>
      <c r="B629" s="5">
        <v>0.75</v>
      </c>
      <c r="C629" s="5">
        <v>1</v>
      </c>
      <c r="D629" s="5">
        <v>0.5</v>
      </c>
      <c r="E629" s="5">
        <v>0.25</v>
      </c>
      <c r="F629" s="5">
        <v>0.75</v>
      </c>
      <c r="G629" s="5">
        <v>0.75</v>
      </c>
      <c r="H629" s="5">
        <v>0.25</v>
      </c>
      <c r="I629" s="5">
        <v>0.5</v>
      </c>
      <c r="J629" s="5">
        <v>0.16666666666666699</v>
      </c>
      <c r="K629" s="5">
        <v>8.3333333333333301E-2</v>
      </c>
      <c r="L629" s="5">
        <v>0.5</v>
      </c>
      <c r="M629" s="5">
        <v>0.5</v>
      </c>
      <c r="O629" s="5">
        <v>0.25</v>
      </c>
      <c r="P629" s="5">
        <v>0.5</v>
      </c>
      <c r="Q629" s="5">
        <v>0.5</v>
      </c>
      <c r="R629" s="5">
        <v>0.25</v>
      </c>
      <c r="S629" s="5">
        <v>0.75</v>
      </c>
      <c r="T629" s="5">
        <v>0.75</v>
      </c>
      <c r="U629" s="5">
        <v>0.25</v>
      </c>
      <c r="V629" s="5">
        <v>0.5</v>
      </c>
      <c r="W629" s="5">
        <v>0.41666666666666702</v>
      </c>
      <c r="X629" s="5">
        <v>8.3333333333333301E-2</v>
      </c>
      <c r="Y629" s="5">
        <v>0.5</v>
      </c>
      <c r="Z629" s="5">
        <v>0.5</v>
      </c>
      <c r="AA629" t="s">
        <v>1887</v>
      </c>
      <c r="AB629" t="s">
        <v>6</v>
      </c>
      <c r="AC629" t="s">
        <v>6</v>
      </c>
      <c r="AD629" s="5">
        <v>3.20134929470473</v>
      </c>
      <c r="AE629" t="str">
        <f t="shared" si="9"/>
        <v>NO</v>
      </c>
    </row>
    <row r="630" spans="1:31" x14ac:dyDescent="0.25">
      <c r="A630" t="s">
        <v>5844</v>
      </c>
      <c r="B630" s="5">
        <v>0</v>
      </c>
      <c r="C630" s="5">
        <v>0</v>
      </c>
      <c r="D630" s="5">
        <v>0.75</v>
      </c>
      <c r="E630" s="5">
        <v>0.25</v>
      </c>
      <c r="F630" s="5">
        <v>0</v>
      </c>
      <c r="G630" s="5">
        <v>0</v>
      </c>
      <c r="H630" s="5">
        <v>1</v>
      </c>
      <c r="I630" s="5">
        <v>0.75</v>
      </c>
      <c r="J630" s="5">
        <v>0</v>
      </c>
      <c r="K630" s="5">
        <v>0.16666666666666699</v>
      </c>
      <c r="L630" s="5">
        <v>1</v>
      </c>
      <c r="M630" s="5">
        <v>1</v>
      </c>
      <c r="O630" s="5">
        <v>0</v>
      </c>
      <c r="P630" s="5">
        <v>0</v>
      </c>
      <c r="Q630" s="5">
        <v>0.25</v>
      </c>
      <c r="R630" s="5">
        <v>0</v>
      </c>
      <c r="S630" s="5">
        <v>0</v>
      </c>
      <c r="T630" s="5">
        <v>0</v>
      </c>
      <c r="U630" s="5">
        <v>1</v>
      </c>
      <c r="V630" s="5">
        <v>0.5</v>
      </c>
      <c r="W630" s="5">
        <v>8.3333333333333301E-2</v>
      </c>
      <c r="X630" s="5">
        <v>0</v>
      </c>
      <c r="Y630" s="5">
        <v>1</v>
      </c>
      <c r="Z630" s="5">
        <v>0.75</v>
      </c>
      <c r="AA630" t="s">
        <v>1887</v>
      </c>
      <c r="AB630" t="s">
        <v>6</v>
      </c>
      <c r="AC630" t="s">
        <v>6</v>
      </c>
      <c r="AD630" s="5">
        <v>1.18858541918672</v>
      </c>
      <c r="AE630" t="str">
        <f t="shared" si="9"/>
        <v>YES</v>
      </c>
    </row>
    <row r="631" spans="1:31" x14ac:dyDescent="0.25">
      <c r="A631" t="s">
        <v>5845</v>
      </c>
      <c r="B631" s="5">
        <v>1</v>
      </c>
      <c r="C631" s="5">
        <v>1</v>
      </c>
      <c r="D631" s="5">
        <v>0.5</v>
      </c>
      <c r="E631" s="5">
        <v>0.75</v>
      </c>
      <c r="F631" s="5">
        <v>1</v>
      </c>
      <c r="G631" s="5">
        <v>1</v>
      </c>
      <c r="H631" s="5">
        <v>0.75</v>
      </c>
      <c r="I631" s="5">
        <v>0.5</v>
      </c>
      <c r="J631" s="5">
        <v>0.83333333333333304</v>
      </c>
      <c r="K631" s="5">
        <v>0.58333333333333304</v>
      </c>
      <c r="L631" s="5">
        <v>0.25</v>
      </c>
      <c r="M631" s="5">
        <v>0.25</v>
      </c>
      <c r="O631" s="5">
        <v>0.75</v>
      </c>
      <c r="P631" s="5">
        <v>1</v>
      </c>
      <c r="Q631" s="5">
        <v>0.25</v>
      </c>
      <c r="R631" s="5">
        <v>0.5</v>
      </c>
      <c r="S631" s="5">
        <v>1</v>
      </c>
      <c r="T631" s="5">
        <v>0.5</v>
      </c>
      <c r="U631" s="5">
        <v>0.75</v>
      </c>
      <c r="V631" s="5">
        <v>0.5</v>
      </c>
      <c r="W631" s="5">
        <v>0.58333333333333304</v>
      </c>
      <c r="X631" s="5">
        <v>0.41666666666666702</v>
      </c>
      <c r="Y631" s="5">
        <v>0.75</v>
      </c>
      <c r="Z631" s="5">
        <v>0</v>
      </c>
      <c r="AA631" t="s">
        <v>1887</v>
      </c>
      <c r="AB631" t="s">
        <v>6</v>
      </c>
      <c r="AC631" t="s">
        <v>6</v>
      </c>
      <c r="AD631" s="5">
        <v>-0.60153140740684696</v>
      </c>
      <c r="AE631" t="str">
        <f t="shared" si="9"/>
        <v>YES</v>
      </c>
    </row>
    <row r="632" spans="1:31" x14ac:dyDescent="0.25">
      <c r="A632" t="s">
        <v>5846</v>
      </c>
      <c r="B632" s="5">
        <v>1</v>
      </c>
      <c r="C632" s="5">
        <v>1</v>
      </c>
      <c r="D632" s="5">
        <v>0.5</v>
      </c>
      <c r="E632" s="5">
        <v>1</v>
      </c>
      <c r="F632" s="5">
        <v>1</v>
      </c>
      <c r="G632" s="5">
        <v>1</v>
      </c>
      <c r="H632" s="5">
        <v>0.5</v>
      </c>
      <c r="I632" s="5">
        <v>1</v>
      </c>
      <c r="J632" s="5">
        <v>1</v>
      </c>
      <c r="K632" s="5">
        <v>1</v>
      </c>
      <c r="L632" s="5">
        <v>1</v>
      </c>
      <c r="M632" s="5">
        <v>1</v>
      </c>
      <c r="O632" s="5">
        <v>1</v>
      </c>
      <c r="P632" s="5">
        <v>1</v>
      </c>
      <c r="Q632" s="5">
        <v>0.5</v>
      </c>
      <c r="R632" s="5">
        <v>1</v>
      </c>
      <c r="S632" s="5">
        <v>1</v>
      </c>
      <c r="T632" s="5">
        <v>1</v>
      </c>
      <c r="U632" s="5">
        <v>0.5</v>
      </c>
      <c r="V632" s="5">
        <v>0.75</v>
      </c>
      <c r="W632" s="5">
        <v>1</v>
      </c>
      <c r="X632" s="5">
        <v>1</v>
      </c>
      <c r="Y632" s="5">
        <v>1</v>
      </c>
      <c r="Z632" s="5">
        <v>1</v>
      </c>
      <c r="AA632" t="s">
        <v>1887</v>
      </c>
      <c r="AB632" t="s">
        <v>36</v>
      </c>
      <c r="AC632" t="s">
        <v>6181</v>
      </c>
      <c r="AD632" s="5">
        <v>-2.45297771944808</v>
      </c>
      <c r="AE632" t="str">
        <f t="shared" si="9"/>
        <v>YES</v>
      </c>
    </row>
    <row r="633" spans="1:31" x14ac:dyDescent="0.25">
      <c r="A633" t="s">
        <v>5847</v>
      </c>
      <c r="B633" s="5">
        <v>1</v>
      </c>
      <c r="C633" s="5">
        <v>1</v>
      </c>
      <c r="D633" s="5">
        <v>0.5</v>
      </c>
      <c r="E633" s="5">
        <v>1</v>
      </c>
      <c r="F633" s="5">
        <v>1</v>
      </c>
      <c r="G633" s="5">
        <v>1</v>
      </c>
      <c r="H633" s="5">
        <v>0.5</v>
      </c>
      <c r="I633" s="5">
        <v>1</v>
      </c>
      <c r="J633" s="5">
        <v>1</v>
      </c>
      <c r="K633" s="5">
        <v>1</v>
      </c>
      <c r="L633" s="5">
        <v>1</v>
      </c>
      <c r="M633" s="5">
        <v>1</v>
      </c>
      <c r="O633" s="5">
        <v>1</v>
      </c>
      <c r="P633" s="5">
        <v>1</v>
      </c>
      <c r="Q633" s="5">
        <v>0.5</v>
      </c>
      <c r="R633" s="5">
        <v>1</v>
      </c>
      <c r="S633" s="5">
        <v>1</v>
      </c>
      <c r="T633" s="5">
        <v>1</v>
      </c>
      <c r="U633" s="5">
        <v>0.5</v>
      </c>
      <c r="V633" s="5">
        <v>0.75</v>
      </c>
      <c r="W633" s="5">
        <v>1</v>
      </c>
      <c r="X633" s="5">
        <v>1</v>
      </c>
      <c r="Y633" s="5">
        <v>1</v>
      </c>
      <c r="Z633" s="5">
        <v>1</v>
      </c>
      <c r="AA633" t="s">
        <v>1887</v>
      </c>
      <c r="AB633" t="s">
        <v>29</v>
      </c>
      <c r="AC633" t="s">
        <v>6182</v>
      </c>
      <c r="AD633" s="5">
        <v>-2.45297771944808</v>
      </c>
      <c r="AE633" t="str">
        <f t="shared" si="9"/>
        <v>YES</v>
      </c>
    </row>
    <row r="634" spans="1:31" x14ac:dyDescent="0.25">
      <c r="A634" t="s">
        <v>5848</v>
      </c>
      <c r="B634" s="5">
        <v>1</v>
      </c>
      <c r="C634" s="5">
        <v>1</v>
      </c>
      <c r="D634" s="5">
        <v>0.75</v>
      </c>
      <c r="E634" s="5">
        <v>1</v>
      </c>
      <c r="F634" s="5">
        <v>1</v>
      </c>
      <c r="G634" s="5">
        <v>1</v>
      </c>
      <c r="H634" s="5">
        <v>0.75</v>
      </c>
      <c r="I634" s="5">
        <v>1</v>
      </c>
      <c r="J634" s="5">
        <v>1</v>
      </c>
      <c r="K634" s="5">
        <v>1</v>
      </c>
      <c r="L634" s="5">
        <v>1</v>
      </c>
      <c r="M634" s="5">
        <v>1</v>
      </c>
      <c r="O634" s="5">
        <v>1</v>
      </c>
      <c r="P634" s="5">
        <v>1</v>
      </c>
      <c r="Q634" s="5">
        <v>0.75</v>
      </c>
      <c r="R634" s="5">
        <v>1</v>
      </c>
      <c r="S634" s="5">
        <v>1</v>
      </c>
      <c r="T634" s="5">
        <v>1</v>
      </c>
      <c r="U634" s="5">
        <v>0.75</v>
      </c>
      <c r="V634" s="5">
        <v>1</v>
      </c>
      <c r="W634" s="5">
        <v>0.83333333333333304</v>
      </c>
      <c r="X634" s="5">
        <v>1</v>
      </c>
      <c r="Y634" s="5">
        <v>0.75</v>
      </c>
      <c r="Z634" s="5">
        <v>1</v>
      </c>
      <c r="AA634" t="s">
        <v>1887</v>
      </c>
      <c r="AB634" t="s">
        <v>36</v>
      </c>
      <c r="AC634" t="s">
        <v>6183</v>
      </c>
      <c r="AD634" s="5">
        <v>-2.37112585516625</v>
      </c>
      <c r="AE634" t="str">
        <f t="shared" si="9"/>
        <v>YES</v>
      </c>
    </row>
    <row r="635" spans="1:31" x14ac:dyDescent="0.25">
      <c r="A635" t="s">
        <v>5849</v>
      </c>
      <c r="B635" s="5">
        <v>1</v>
      </c>
      <c r="C635" s="5">
        <v>1</v>
      </c>
      <c r="D635" s="5">
        <v>1</v>
      </c>
      <c r="E635" s="5">
        <v>1</v>
      </c>
      <c r="F635" s="5">
        <v>1</v>
      </c>
      <c r="G635" s="5">
        <v>1</v>
      </c>
      <c r="H635" s="5">
        <v>1</v>
      </c>
      <c r="I635" s="5">
        <v>1</v>
      </c>
      <c r="J635" s="5">
        <v>1</v>
      </c>
      <c r="K635" s="5">
        <v>1</v>
      </c>
      <c r="L635" s="5">
        <v>1</v>
      </c>
      <c r="M635" s="5">
        <v>1</v>
      </c>
      <c r="O635" s="5">
        <v>1</v>
      </c>
      <c r="P635" s="5">
        <v>1</v>
      </c>
      <c r="Q635" s="5">
        <v>1</v>
      </c>
      <c r="R635" s="5">
        <v>1</v>
      </c>
      <c r="S635" s="5">
        <v>1</v>
      </c>
      <c r="T635" s="5">
        <v>1</v>
      </c>
      <c r="U635" s="5">
        <v>1</v>
      </c>
      <c r="V635" s="5">
        <v>1</v>
      </c>
      <c r="W635" s="5">
        <v>1</v>
      </c>
      <c r="X635" s="5">
        <v>1</v>
      </c>
      <c r="Y635" s="5">
        <v>1</v>
      </c>
      <c r="Z635" s="5">
        <v>1</v>
      </c>
      <c r="AA635" t="s">
        <v>1887</v>
      </c>
      <c r="AB635" t="s">
        <v>2721</v>
      </c>
      <c r="AC635" t="s">
        <v>2721</v>
      </c>
      <c r="AD635" s="5">
        <v>-2.44235035064046</v>
      </c>
      <c r="AE635" t="str">
        <f t="shared" si="9"/>
        <v>YES</v>
      </c>
    </row>
    <row r="636" spans="1:31" x14ac:dyDescent="0.25">
      <c r="A636" t="s">
        <v>5850</v>
      </c>
      <c r="B636" s="5">
        <v>0.75</v>
      </c>
      <c r="C636" s="5">
        <v>1</v>
      </c>
      <c r="D636" s="5">
        <v>1</v>
      </c>
      <c r="E636" s="5">
        <v>1</v>
      </c>
      <c r="F636" s="5">
        <v>1</v>
      </c>
      <c r="G636" s="5">
        <v>1</v>
      </c>
      <c r="H636" s="5">
        <v>1</v>
      </c>
      <c r="I636" s="5">
        <v>1</v>
      </c>
      <c r="J636" s="5">
        <v>0.66666666666666696</v>
      </c>
      <c r="K636" s="5">
        <v>0.75</v>
      </c>
      <c r="L636" s="5">
        <v>1</v>
      </c>
      <c r="M636" s="5">
        <v>0.75</v>
      </c>
      <c r="O636" s="5">
        <v>1</v>
      </c>
      <c r="P636" s="5">
        <v>0.75</v>
      </c>
      <c r="Q636" s="5">
        <v>0.75</v>
      </c>
      <c r="R636" s="5">
        <v>1</v>
      </c>
      <c r="S636" s="5">
        <v>1</v>
      </c>
      <c r="T636" s="5">
        <v>1</v>
      </c>
      <c r="U636" s="5">
        <v>1</v>
      </c>
      <c r="V636" s="5">
        <v>0.75</v>
      </c>
      <c r="W636" s="5">
        <v>0.91666666666666696</v>
      </c>
      <c r="X636" s="5">
        <v>0.41666666666666702</v>
      </c>
      <c r="Y636" s="5">
        <v>0.5</v>
      </c>
      <c r="Z636" s="5">
        <v>0.5</v>
      </c>
      <c r="AA636" t="s">
        <v>1887</v>
      </c>
      <c r="AB636" t="s">
        <v>6</v>
      </c>
      <c r="AC636" t="s">
        <v>6</v>
      </c>
      <c r="AD636" s="5">
        <v>-0.997055245119566</v>
      </c>
      <c r="AE636" t="str">
        <f t="shared" si="9"/>
        <v>YES</v>
      </c>
    </row>
    <row r="637" spans="1:31" x14ac:dyDescent="0.25">
      <c r="A637" t="s">
        <v>5851</v>
      </c>
      <c r="B637" s="5">
        <v>0.75</v>
      </c>
      <c r="C637" s="5">
        <v>0.75</v>
      </c>
      <c r="D637" s="5">
        <v>0</v>
      </c>
      <c r="E637" s="5">
        <v>0</v>
      </c>
      <c r="F637" s="5">
        <v>0.75</v>
      </c>
      <c r="G637" s="5">
        <v>1</v>
      </c>
      <c r="H637" s="5">
        <v>0.25</v>
      </c>
      <c r="I637" s="5">
        <v>0</v>
      </c>
      <c r="J637" s="5">
        <v>0</v>
      </c>
      <c r="K637" s="5">
        <v>0</v>
      </c>
      <c r="L637" s="5">
        <v>0</v>
      </c>
      <c r="M637" s="5">
        <v>0</v>
      </c>
      <c r="O637" s="5">
        <v>0.25</v>
      </c>
      <c r="P637" s="5">
        <v>0.5</v>
      </c>
      <c r="Q637" s="5">
        <v>0</v>
      </c>
      <c r="R637" s="5">
        <v>0</v>
      </c>
      <c r="S637" s="5">
        <v>0.75</v>
      </c>
      <c r="T637" s="5">
        <v>0.75</v>
      </c>
      <c r="U637" s="5">
        <v>0</v>
      </c>
      <c r="V637" s="5">
        <v>0</v>
      </c>
      <c r="W637" s="5">
        <v>0</v>
      </c>
      <c r="X637" s="5">
        <v>0</v>
      </c>
      <c r="Y637" s="5">
        <v>0</v>
      </c>
      <c r="Z637" s="5">
        <v>0</v>
      </c>
      <c r="AA637" t="s">
        <v>1887</v>
      </c>
      <c r="AB637" t="s">
        <v>6</v>
      </c>
      <c r="AC637" t="s">
        <v>6</v>
      </c>
      <c r="AD637" s="5">
        <v>-4.2037271639433299E-2</v>
      </c>
      <c r="AE637" t="str">
        <f t="shared" si="9"/>
        <v>YES</v>
      </c>
    </row>
    <row r="638" spans="1:31" x14ac:dyDescent="0.25">
      <c r="A638" t="s">
        <v>5852</v>
      </c>
      <c r="B638" s="5">
        <v>1</v>
      </c>
      <c r="C638" s="5">
        <v>1</v>
      </c>
      <c r="D638" s="5">
        <v>0.5</v>
      </c>
      <c r="E638" s="5">
        <v>1</v>
      </c>
      <c r="F638" s="5">
        <v>1</v>
      </c>
      <c r="G638" s="5">
        <v>1</v>
      </c>
      <c r="H638" s="5">
        <v>0.5</v>
      </c>
      <c r="I638" s="5">
        <v>1</v>
      </c>
      <c r="J638" s="5">
        <v>1</v>
      </c>
      <c r="K638" s="5">
        <v>1</v>
      </c>
      <c r="L638" s="5">
        <v>1</v>
      </c>
      <c r="M638" s="5">
        <v>1</v>
      </c>
      <c r="O638" s="5">
        <v>1</v>
      </c>
      <c r="P638" s="5">
        <v>1</v>
      </c>
      <c r="Q638" s="5">
        <v>0.5</v>
      </c>
      <c r="R638" s="5">
        <v>1</v>
      </c>
      <c r="S638" s="5">
        <v>1</v>
      </c>
      <c r="T638" s="5">
        <v>1</v>
      </c>
      <c r="U638" s="5">
        <v>0.5</v>
      </c>
      <c r="V638" s="5">
        <v>0.75</v>
      </c>
      <c r="W638" s="5">
        <v>1</v>
      </c>
      <c r="X638" s="5">
        <v>1</v>
      </c>
      <c r="Y638" s="5">
        <v>1</v>
      </c>
      <c r="Z638" s="5">
        <v>1</v>
      </c>
      <c r="AA638" t="s">
        <v>1887</v>
      </c>
      <c r="AB638" t="s">
        <v>29</v>
      </c>
      <c r="AC638" t="s">
        <v>6182</v>
      </c>
      <c r="AD638" s="5">
        <v>-2.45297771944808</v>
      </c>
      <c r="AE638" t="str">
        <f t="shared" si="9"/>
        <v>YES</v>
      </c>
    </row>
    <row r="639" spans="1:31" x14ac:dyDescent="0.25">
      <c r="A639" t="s">
        <v>5853</v>
      </c>
      <c r="B639" s="5">
        <v>1</v>
      </c>
      <c r="C639" s="5">
        <v>1</v>
      </c>
      <c r="D639" s="5">
        <v>0.75</v>
      </c>
      <c r="E639" s="5">
        <v>1</v>
      </c>
      <c r="F639" s="5">
        <v>1</v>
      </c>
      <c r="G639" s="5">
        <v>1</v>
      </c>
      <c r="H639" s="5">
        <v>0.75</v>
      </c>
      <c r="I639" s="5">
        <v>1</v>
      </c>
      <c r="J639" s="5">
        <v>1</v>
      </c>
      <c r="K639" s="5">
        <v>1</v>
      </c>
      <c r="L639" s="5">
        <v>1</v>
      </c>
      <c r="M639" s="5">
        <v>1</v>
      </c>
      <c r="O639" s="5">
        <v>1</v>
      </c>
      <c r="P639" s="5">
        <v>1</v>
      </c>
      <c r="Q639" s="5">
        <v>0.75</v>
      </c>
      <c r="R639" s="5">
        <v>1</v>
      </c>
      <c r="S639" s="5">
        <v>1</v>
      </c>
      <c r="T639" s="5">
        <v>1</v>
      </c>
      <c r="U639" s="5">
        <v>0.75</v>
      </c>
      <c r="V639" s="5">
        <v>1</v>
      </c>
      <c r="W639" s="5">
        <v>0.83333333333333304</v>
      </c>
      <c r="X639" s="5">
        <v>1</v>
      </c>
      <c r="Y639" s="5">
        <v>0.75</v>
      </c>
      <c r="Z639" s="5">
        <v>1</v>
      </c>
      <c r="AA639" t="s">
        <v>1887</v>
      </c>
      <c r="AB639" t="s">
        <v>2721</v>
      </c>
      <c r="AC639" t="s">
        <v>2721</v>
      </c>
      <c r="AD639" s="5">
        <v>-2.37112585516625</v>
      </c>
      <c r="AE639" t="str">
        <f t="shared" si="9"/>
        <v>YES</v>
      </c>
    </row>
    <row r="640" spans="1:31" x14ac:dyDescent="0.25">
      <c r="A640" t="s">
        <v>5854</v>
      </c>
      <c r="B640" s="5">
        <v>1</v>
      </c>
      <c r="C640" s="5">
        <v>1</v>
      </c>
      <c r="D640" s="5">
        <v>0.5</v>
      </c>
      <c r="E640" s="5">
        <v>1</v>
      </c>
      <c r="F640" s="5">
        <v>1</v>
      </c>
      <c r="G640" s="5">
        <v>1</v>
      </c>
      <c r="H640" s="5">
        <v>0.5</v>
      </c>
      <c r="I640" s="5">
        <v>1</v>
      </c>
      <c r="J640" s="5">
        <v>1</v>
      </c>
      <c r="K640" s="5">
        <v>1</v>
      </c>
      <c r="L640" s="5">
        <v>1</v>
      </c>
      <c r="M640" s="5">
        <v>1</v>
      </c>
      <c r="O640" s="5">
        <v>1</v>
      </c>
      <c r="P640" s="5">
        <v>1</v>
      </c>
      <c r="Q640" s="5">
        <v>0.5</v>
      </c>
      <c r="R640" s="5">
        <v>1</v>
      </c>
      <c r="S640" s="5">
        <v>1</v>
      </c>
      <c r="T640" s="5">
        <v>1</v>
      </c>
      <c r="U640" s="5">
        <v>0.5</v>
      </c>
      <c r="V640" s="5">
        <v>0.75</v>
      </c>
      <c r="W640" s="5">
        <v>1</v>
      </c>
      <c r="X640" s="5">
        <v>1</v>
      </c>
      <c r="Y640" s="5">
        <v>1</v>
      </c>
      <c r="Z640" s="5">
        <v>1</v>
      </c>
      <c r="AA640" t="s">
        <v>1887</v>
      </c>
      <c r="AB640" t="s">
        <v>29</v>
      </c>
      <c r="AC640" t="s">
        <v>6182</v>
      </c>
      <c r="AD640" s="5">
        <v>-2.45297771944808</v>
      </c>
      <c r="AE640" t="str">
        <f t="shared" si="9"/>
        <v>YES</v>
      </c>
    </row>
    <row r="641" spans="1:31" x14ac:dyDescent="0.25">
      <c r="A641" t="s">
        <v>5855</v>
      </c>
      <c r="B641" s="5">
        <v>1</v>
      </c>
      <c r="C641" s="5">
        <v>1</v>
      </c>
      <c r="D641" s="5">
        <v>1</v>
      </c>
      <c r="E641" s="5">
        <v>1</v>
      </c>
      <c r="F641" s="5">
        <v>1</v>
      </c>
      <c r="G641" s="5">
        <v>1</v>
      </c>
      <c r="H641" s="5">
        <v>1</v>
      </c>
      <c r="I641" s="5">
        <v>1</v>
      </c>
      <c r="J641" s="5">
        <v>1</v>
      </c>
      <c r="K641" s="5">
        <v>1</v>
      </c>
      <c r="L641" s="5">
        <v>1</v>
      </c>
      <c r="M641" s="5">
        <v>1</v>
      </c>
      <c r="O641" s="5">
        <v>1</v>
      </c>
      <c r="P641" s="5">
        <v>1</v>
      </c>
      <c r="Q641" s="5">
        <v>1</v>
      </c>
      <c r="R641" s="5">
        <v>1</v>
      </c>
      <c r="S641" s="5">
        <v>1</v>
      </c>
      <c r="T641" s="5">
        <v>1</v>
      </c>
      <c r="U641" s="5">
        <v>1</v>
      </c>
      <c r="V641" s="5">
        <v>1</v>
      </c>
      <c r="W641" s="5">
        <v>1</v>
      </c>
      <c r="X641" s="5">
        <v>1</v>
      </c>
      <c r="Y641" s="5">
        <v>1</v>
      </c>
      <c r="Z641" s="5">
        <v>1</v>
      </c>
      <c r="AA641" t="s">
        <v>1887</v>
      </c>
      <c r="AB641" t="s">
        <v>6</v>
      </c>
      <c r="AC641" t="s">
        <v>6</v>
      </c>
      <c r="AD641" s="5">
        <v>-1.0260769480510401</v>
      </c>
      <c r="AE641" t="str">
        <f t="shared" si="9"/>
        <v>YES</v>
      </c>
    </row>
    <row r="642" spans="1:31" x14ac:dyDescent="0.25">
      <c r="A642" t="s">
        <v>5856</v>
      </c>
      <c r="B642" s="5">
        <v>0.5</v>
      </c>
      <c r="C642" s="5">
        <v>0.5</v>
      </c>
      <c r="D642" s="5">
        <v>0</v>
      </c>
      <c r="E642" s="5">
        <v>0.25</v>
      </c>
      <c r="F642" s="5">
        <v>0.75</v>
      </c>
      <c r="G642" s="5">
        <v>0.5</v>
      </c>
      <c r="H642" s="5">
        <v>0.25</v>
      </c>
      <c r="I642" s="5">
        <v>0</v>
      </c>
      <c r="J642" s="5">
        <v>0</v>
      </c>
      <c r="K642" s="5">
        <v>0</v>
      </c>
      <c r="L642" s="5">
        <v>0</v>
      </c>
      <c r="M642" s="5">
        <v>0</v>
      </c>
      <c r="O642" s="5">
        <v>0.25</v>
      </c>
      <c r="P642" s="5">
        <v>0.5</v>
      </c>
      <c r="Q642" s="5">
        <v>0.25</v>
      </c>
      <c r="R642" s="5">
        <v>0</v>
      </c>
      <c r="S642" s="5">
        <v>0.75</v>
      </c>
      <c r="T642" s="5">
        <v>0.25</v>
      </c>
      <c r="U642" s="5">
        <v>0</v>
      </c>
      <c r="V642" s="5">
        <v>0.25</v>
      </c>
      <c r="W642" s="5">
        <v>8.3333333333333301E-2</v>
      </c>
      <c r="X642" s="5">
        <v>0</v>
      </c>
      <c r="Y642" s="5">
        <v>0</v>
      </c>
      <c r="Z642" s="5">
        <v>0.25</v>
      </c>
      <c r="AA642" t="s">
        <v>1887</v>
      </c>
      <c r="AB642" t="s">
        <v>6</v>
      </c>
      <c r="AC642" t="s">
        <v>6</v>
      </c>
      <c r="AD642" s="5">
        <v>0.74408972844106902</v>
      </c>
      <c r="AE642" t="str">
        <f t="shared" ref="AE642:AE705" si="10">IF(AD642&lt;3,"YES", "NO")</f>
        <v>YES</v>
      </c>
    </row>
    <row r="643" spans="1:31" x14ac:dyDescent="0.25">
      <c r="A643" t="s">
        <v>5857</v>
      </c>
      <c r="B643" s="5">
        <v>0.75</v>
      </c>
      <c r="C643" s="5">
        <v>0.5</v>
      </c>
      <c r="D643" s="5">
        <v>0.25</v>
      </c>
      <c r="E643" s="5">
        <v>0</v>
      </c>
      <c r="F643" s="5">
        <v>0.75</v>
      </c>
      <c r="G643" s="5">
        <v>0.75</v>
      </c>
      <c r="H643" s="5">
        <v>0.5</v>
      </c>
      <c r="I643" s="5">
        <v>0.5</v>
      </c>
      <c r="J643" s="5">
        <v>0.66666666666666696</v>
      </c>
      <c r="K643" s="5">
        <v>0.66666666666666696</v>
      </c>
      <c r="L643" s="5">
        <v>0</v>
      </c>
      <c r="M643" s="5">
        <v>0</v>
      </c>
      <c r="O643" s="5">
        <v>0.5</v>
      </c>
      <c r="P643" s="5">
        <v>0.25</v>
      </c>
      <c r="Q643" s="5">
        <v>0</v>
      </c>
      <c r="R643" s="5">
        <v>0</v>
      </c>
      <c r="S643" s="5">
        <v>0.75</v>
      </c>
      <c r="T643" s="5">
        <v>0.5</v>
      </c>
      <c r="U643" s="5">
        <v>0.5</v>
      </c>
      <c r="V643" s="5">
        <v>0.5</v>
      </c>
      <c r="W643" s="5">
        <v>0.25</v>
      </c>
      <c r="X643" s="5">
        <v>0.25</v>
      </c>
      <c r="Y643" s="5">
        <v>0.5</v>
      </c>
      <c r="Z643" s="5">
        <v>0.5</v>
      </c>
      <c r="AA643" t="s">
        <v>1887</v>
      </c>
      <c r="AB643" t="s">
        <v>36</v>
      </c>
      <c r="AC643" t="s">
        <v>6181</v>
      </c>
      <c r="AD643" s="5">
        <v>-0.90971262177103196</v>
      </c>
      <c r="AE643" t="str">
        <f t="shared" si="10"/>
        <v>YES</v>
      </c>
    </row>
    <row r="644" spans="1:31" x14ac:dyDescent="0.25">
      <c r="A644" t="s">
        <v>5858</v>
      </c>
      <c r="B644" s="5">
        <v>1</v>
      </c>
      <c r="C644" s="5">
        <v>1</v>
      </c>
      <c r="D644" s="5">
        <v>0.25</v>
      </c>
      <c r="E644" s="5">
        <v>1</v>
      </c>
      <c r="F644" s="5">
        <v>1</v>
      </c>
      <c r="G644" s="5">
        <v>1</v>
      </c>
      <c r="H644" s="5">
        <v>1</v>
      </c>
      <c r="I644" s="5">
        <v>1</v>
      </c>
      <c r="J644" s="5">
        <v>1</v>
      </c>
      <c r="K644" s="5">
        <v>1</v>
      </c>
      <c r="L644" s="5">
        <v>1</v>
      </c>
      <c r="M644" s="5">
        <v>1</v>
      </c>
      <c r="O644" s="5">
        <v>1</v>
      </c>
      <c r="P644" s="5">
        <v>1</v>
      </c>
      <c r="Q644" s="5">
        <v>0.25</v>
      </c>
      <c r="R644" s="5">
        <v>1</v>
      </c>
      <c r="S644" s="5">
        <v>1</v>
      </c>
      <c r="T644" s="5">
        <v>1</v>
      </c>
      <c r="U644" s="5">
        <v>0.25</v>
      </c>
      <c r="V644" s="5">
        <v>1</v>
      </c>
      <c r="W644" s="5">
        <v>0.83333333333333304</v>
      </c>
      <c r="X644" s="5">
        <v>1</v>
      </c>
      <c r="Y644" s="5">
        <v>0.25</v>
      </c>
      <c r="Z644" s="5">
        <v>1</v>
      </c>
      <c r="AA644" t="s">
        <v>1887</v>
      </c>
      <c r="AB644" t="s">
        <v>6</v>
      </c>
      <c r="AC644" t="s">
        <v>6</v>
      </c>
      <c r="AD644" s="5">
        <v>-2.45746416827309</v>
      </c>
      <c r="AE644" t="str">
        <f t="shared" si="10"/>
        <v>YES</v>
      </c>
    </row>
    <row r="645" spans="1:31" x14ac:dyDescent="0.25">
      <c r="A645" t="s">
        <v>5859</v>
      </c>
      <c r="B645" s="5">
        <v>1</v>
      </c>
      <c r="C645" s="5">
        <v>1</v>
      </c>
      <c r="D645" s="5">
        <v>0.5</v>
      </c>
      <c r="E645" s="5">
        <v>1</v>
      </c>
      <c r="F645" s="5">
        <v>1</v>
      </c>
      <c r="G645" s="5">
        <v>1</v>
      </c>
      <c r="H645" s="5">
        <v>0.5</v>
      </c>
      <c r="I645" s="5">
        <v>1</v>
      </c>
      <c r="J645" s="5">
        <v>0.83333333333333304</v>
      </c>
      <c r="K645" s="5">
        <v>1</v>
      </c>
      <c r="L645" s="5">
        <v>0.25</v>
      </c>
      <c r="M645" s="5">
        <v>1</v>
      </c>
      <c r="O645" s="5">
        <v>1</v>
      </c>
      <c r="P645" s="5">
        <v>1</v>
      </c>
      <c r="Q645" s="5">
        <v>0.5</v>
      </c>
      <c r="R645" s="5">
        <v>1</v>
      </c>
      <c r="S645" s="5">
        <v>1</v>
      </c>
      <c r="T645" s="5">
        <v>1</v>
      </c>
      <c r="U645" s="5">
        <v>0.5</v>
      </c>
      <c r="V645" s="5">
        <v>1</v>
      </c>
      <c r="W645" s="5">
        <v>0.83333333333333304</v>
      </c>
      <c r="X645" s="5">
        <v>1</v>
      </c>
      <c r="Y645" s="5">
        <v>0.5</v>
      </c>
      <c r="Z645" s="5">
        <v>1</v>
      </c>
      <c r="AA645" t="s">
        <v>1887</v>
      </c>
      <c r="AB645" t="s">
        <v>36</v>
      </c>
      <c r="AC645" t="s">
        <v>2721</v>
      </c>
      <c r="AD645" s="5">
        <v>-2.5270041249452402</v>
      </c>
      <c r="AE645" t="str">
        <f t="shared" si="10"/>
        <v>YES</v>
      </c>
    </row>
    <row r="646" spans="1:31" x14ac:dyDescent="0.25">
      <c r="A646" t="s">
        <v>5860</v>
      </c>
      <c r="B646" s="5">
        <v>0.75</v>
      </c>
      <c r="C646" s="5">
        <v>0.75</v>
      </c>
      <c r="D646" s="5">
        <v>1</v>
      </c>
      <c r="E646" s="5">
        <v>0.5</v>
      </c>
      <c r="F646" s="5">
        <v>0.25</v>
      </c>
      <c r="G646" s="5">
        <v>0.75</v>
      </c>
      <c r="H646" s="5">
        <v>1</v>
      </c>
      <c r="I646" s="5">
        <v>0.5</v>
      </c>
      <c r="J646" s="5">
        <v>0.58333333333333304</v>
      </c>
      <c r="K646" s="5">
        <v>0.83333333333333304</v>
      </c>
      <c r="L646" s="5">
        <v>0.75</v>
      </c>
      <c r="M646" s="5">
        <v>0.75</v>
      </c>
      <c r="O646" s="5">
        <v>0.25</v>
      </c>
      <c r="P646" s="5">
        <v>0.5</v>
      </c>
      <c r="Q646" s="5">
        <v>0.75</v>
      </c>
      <c r="R646" s="5">
        <v>0.5</v>
      </c>
      <c r="S646" s="5">
        <v>1</v>
      </c>
      <c r="T646" s="5">
        <v>0.5</v>
      </c>
      <c r="U646" s="5">
        <v>1</v>
      </c>
      <c r="V646" s="5">
        <v>1</v>
      </c>
      <c r="W646" s="5">
        <v>0.83333333333333304</v>
      </c>
      <c r="X646" s="5">
        <v>0.58333333333333304</v>
      </c>
      <c r="Y646" s="5">
        <v>0.75</v>
      </c>
      <c r="Z646" s="5">
        <v>0.5</v>
      </c>
      <c r="AA646" t="s">
        <v>1887</v>
      </c>
      <c r="AB646" t="s">
        <v>6</v>
      </c>
      <c r="AC646" t="s">
        <v>6</v>
      </c>
      <c r="AD646" s="5">
        <v>0.97581703501009298</v>
      </c>
      <c r="AE646" t="str">
        <f t="shared" si="10"/>
        <v>YES</v>
      </c>
    </row>
    <row r="647" spans="1:31" x14ac:dyDescent="0.25">
      <c r="A647" t="s">
        <v>5861</v>
      </c>
      <c r="B647" s="5">
        <v>1</v>
      </c>
      <c r="C647" s="5">
        <v>1</v>
      </c>
      <c r="D647" s="5">
        <v>0.5</v>
      </c>
      <c r="E647" s="5">
        <v>1</v>
      </c>
      <c r="F647" s="5">
        <v>1</v>
      </c>
      <c r="G647" s="5">
        <v>1</v>
      </c>
      <c r="H647" s="5">
        <v>0.5</v>
      </c>
      <c r="I647" s="5">
        <v>1</v>
      </c>
      <c r="J647" s="5">
        <v>1</v>
      </c>
      <c r="K647" s="5">
        <v>1</v>
      </c>
      <c r="L647" s="5">
        <v>1</v>
      </c>
      <c r="M647" s="5">
        <v>1</v>
      </c>
      <c r="O647" s="5">
        <v>1</v>
      </c>
      <c r="P647" s="5">
        <v>1</v>
      </c>
      <c r="Q647" s="5">
        <v>0.5</v>
      </c>
      <c r="R647" s="5">
        <v>1</v>
      </c>
      <c r="S647" s="5">
        <v>1</v>
      </c>
      <c r="T647" s="5">
        <v>1</v>
      </c>
      <c r="U647" s="5">
        <v>0.5</v>
      </c>
      <c r="V647" s="5">
        <v>0.75</v>
      </c>
      <c r="W647" s="5">
        <v>1</v>
      </c>
      <c r="X647" s="5">
        <v>1</v>
      </c>
      <c r="Y647" s="5">
        <v>1</v>
      </c>
      <c r="Z647" s="5">
        <v>1</v>
      </c>
      <c r="AA647" t="s">
        <v>1887</v>
      </c>
      <c r="AB647" t="s">
        <v>2721</v>
      </c>
      <c r="AC647" t="s">
        <v>2721</v>
      </c>
      <c r="AD647" s="5">
        <v>-2.45297771944808</v>
      </c>
      <c r="AE647" t="str">
        <f t="shared" si="10"/>
        <v>YES</v>
      </c>
    </row>
    <row r="648" spans="1:31" x14ac:dyDescent="0.25">
      <c r="A648" t="s">
        <v>5862</v>
      </c>
      <c r="B648" s="5">
        <v>0.25</v>
      </c>
      <c r="C648" s="5">
        <v>0.25</v>
      </c>
      <c r="D648" s="5">
        <v>0</v>
      </c>
      <c r="E648" s="5">
        <v>0</v>
      </c>
      <c r="F648" s="5">
        <v>0</v>
      </c>
      <c r="G648" s="5">
        <v>0</v>
      </c>
      <c r="H648" s="5">
        <v>0.25</v>
      </c>
      <c r="I648" s="5">
        <v>0.25</v>
      </c>
      <c r="J648" s="5">
        <v>8.3333333333333301E-2</v>
      </c>
      <c r="K648" s="5">
        <v>8.3333333333333301E-2</v>
      </c>
      <c r="L648" s="5">
        <v>1</v>
      </c>
      <c r="M648" s="5">
        <v>1</v>
      </c>
      <c r="O648" s="5">
        <v>0</v>
      </c>
      <c r="P648" s="5">
        <v>0</v>
      </c>
      <c r="Q648" s="5">
        <v>0</v>
      </c>
      <c r="R648" s="5">
        <v>0</v>
      </c>
      <c r="S648" s="5">
        <v>0.25</v>
      </c>
      <c r="T648" s="5">
        <v>0</v>
      </c>
      <c r="U648" s="5">
        <v>0</v>
      </c>
      <c r="V648" s="5">
        <v>0</v>
      </c>
      <c r="W648" s="5">
        <v>8.3333333333333301E-2</v>
      </c>
      <c r="X648" s="5">
        <v>0</v>
      </c>
      <c r="Y648" s="5">
        <v>1</v>
      </c>
      <c r="Z648" s="5">
        <v>0.75</v>
      </c>
      <c r="AA648" t="s">
        <v>1887</v>
      </c>
      <c r="AB648" t="s">
        <v>6</v>
      </c>
      <c r="AC648" t="s">
        <v>6</v>
      </c>
      <c r="AD648" s="5">
        <v>-0.86927727264870103</v>
      </c>
      <c r="AE648" t="str">
        <f t="shared" si="10"/>
        <v>YES</v>
      </c>
    </row>
    <row r="649" spans="1:31" x14ac:dyDescent="0.25">
      <c r="A649" t="s">
        <v>5863</v>
      </c>
      <c r="B649" s="5">
        <v>0.75</v>
      </c>
      <c r="C649" s="5">
        <v>0.75</v>
      </c>
      <c r="D649" s="5">
        <v>0.5</v>
      </c>
      <c r="E649" s="5">
        <v>0.5</v>
      </c>
      <c r="F649" s="5">
        <v>0.75</v>
      </c>
      <c r="G649" s="5">
        <v>1</v>
      </c>
      <c r="H649" s="5">
        <v>0.25</v>
      </c>
      <c r="I649" s="5">
        <v>0.25</v>
      </c>
      <c r="J649" s="5">
        <v>0.16666666666666699</v>
      </c>
      <c r="K649" s="5">
        <v>0.16666666666666699</v>
      </c>
      <c r="L649" s="5">
        <v>0.25</v>
      </c>
      <c r="M649" s="5">
        <v>0.25</v>
      </c>
      <c r="O649" s="5">
        <v>0.75</v>
      </c>
      <c r="P649" s="5">
        <v>0.25</v>
      </c>
      <c r="Q649" s="5">
        <v>0.5</v>
      </c>
      <c r="R649" s="5">
        <v>0.5</v>
      </c>
      <c r="S649" s="5">
        <v>1</v>
      </c>
      <c r="T649" s="5">
        <v>0.75</v>
      </c>
      <c r="U649" s="5">
        <v>0.25</v>
      </c>
      <c r="V649" s="5">
        <v>0.5</v>
      </c>
      <c r="W649" s="5">
        <v>0.16666666666666699</v>
      </c>
      <c r="X649" s="5">
        <v>0.16666666666666699</v>
      </c>
      <c r="Y649" s="5">
        <v>0.5</v>
      </c>
      <c r="Z649" s="5">
        <v>0.5</v>
      </c>
      <c r="AA649" t="s">
        <v>1887</v>
      </c>
      <c r="AB649" t="s">
        <v>6</v>
      </c>
      <c r="AC649" t="s">
        <v>6</v>
      </c>
      <c r="AD649" s="5">
        <v>-0.377615568116759</v>
      </c>
      <c r="AE649" t="str">
        <f t="shared" si="10"/>
        <v>YES</v>
      </c>
    </row>
    <row r="650" spans="1:31" x14ac:dyDescent="0.25">
      <c r="A650" t="s">
        <v>5864</v>
      </c>
      <c r="B650" s="5">
        <v>0</v>
      </c>
      <c r="C650" s="5">
        <v>0</v>
      </c>
      <c r="D650" s="5">
        <v>0</v>
      </c>
      <c r="E650" s="5">
        <v>0</v>
      </c>
      <c r="F650" s="5">
        <v>0</v>
      </c>
      <c r="G650" s="5">
        <v>0</v>
      </c>
      <c r="H650" s="5">
        <v>0</v>
      </c>
      <c r="I650" s="5">
        <v>0</v>
      </c>
      <c r="J650" s="5">
        <v>0</v>
      </c>
      <c r="K650" s="5">
        <v>0</v>
      </c>
      <c r="L650" s="5">
        <v>0.5</v>
      </c>
      <c r="M650" s="5">
        <v>0.5</v>
      </c>
      <c r="O650" s="5">
        <v>0</v>
      </c>
      <c r="P650" s="5">
        <v>0</v>
      </c>
      <c r="Q650" s="5">
        <v>0</v>
      </c>
      <c r="R650" s="5">
        <v>0</v>
      </c>
      <c r="S650" s="5">
        <v>0</v>
      </c>
      <c r="T650" s="5">
        <v>0</v>
      </c>
      <c r="U650" s="5">
        <v>0</v>
      </c>
      <c r="V650" s="5">
        <v>0</v>
      </c>
      <c r="W650" s="5">
        <v>8.3333333333333301E-2</v>
      </c>
      <c r="X650" s="5">
        <v>0</v>
      </c>
      <c r="Y650" s="5">
        <v>0.75</v>
      </c>
      <c r="Z650" s="5">
        <v>1</v>
      </c>
      <c r="AA650" t="s">
        <v>1887</v>
      </c>
      <c r="AB650" t="s">
        <v>6</v>
      </c>
      <c r="AC650" t="s">
        <v>6</v>
      </c>
      <c r="AD650" s="5">
        <v>0.29254489875412998</v>
      </c>
      <c r="AE650" t="str">
        <f t="shared" si="10"/>
        <v>YES</v>
      </c>
    </row>
    <row r="651" spans="1:31" x14ac:dyDescent="0.25">
      <c r="A651" t="s">
        <v>5865</v>
      </c>
      <c r="B651" s="5">
        <v>0.75</v>
      </c>
      <c r="C651" s="5">
        <v>1</v>
      </c>
      <c r="D651" s="5">
        <v>1</v>
      </c>
      <c r="E651" s="5">
        <v>1</v>
      </c>
      <c r="F651" s="5">
        <v>0.75</v>
      </c>
      <c r="G651" s="5">
        <v>0.5</v>
      </c>
      <c r="H651" s="5">
        <v>1</v>
      </c>
      <c r="I651" s="5">
        <v>1</v>
      </c>
      <c r="J651" s="5">
        <v>0.25</v>
      </c>
      <c r="K651" s="5">
        <v>0.5</v>
      </c>
      <c r="L651" s="5">
        <v>0.75</v>
      </c>
      <c r="M651" s="5">
        <v>0.5</v>
      </c>
      <c r="O651" s="5">
        <v>0.5</v>
      </c>
      <c r="P651" s="5">
        <v>0.75</v>
      </c>
      <c r="Q651" s="5">
        <v>0.75</v>
      </c>
      <c r="R651" s="5">
        <v>1</v>
      </c>
      <c r="S651" s="5">
        <v>0.5</v>
      </c>
      <c r="T651" s="5">
        <v>0.5</v>
      </c>
      <c r="U651" s="5">
        <v>1</v>
      </c>
      <c r="V651" s="5">
        <v>1</v>
      </c>
      <c r="W651" s="5">
        <v>0.41666666666666702</v>
      </c>
      <c r="X651" s="5">
        <v>0.25</v>
      </c>
      <c r="Y651" s="5">
        <v>1</v>
      </c>
      <c r="Z651" s="5">
        <v>1</v>
      </c>
      <c r="AA651" t="s">
        <v>1887</v>
      </c>
      <c r="AB651" t="s">
        <v>29</v>
      </c>
      <c r="AC651" t="s">
        <v>6182</v>
      </c>
      <c r="AD651" s="5">
        <v>3.1791941181970498E-2</v>
      </c>
      <c r="AE651" t="str">
        <f t="shared" si="10"/>
        <v>YES</v>
      </c>
    </row>
    <row r="652" spans="1:31" x14ac:dyDescent="0.25">
      <c r="A652" t="s">
        <v>5866</v>
      </c>
      <c r="B652" s="5">
        <v>1</v>
      </c>
      <c r="C652" s="5">
        <v>1</v>
      </c>
      <c r="D652" s="5">
        <v>1</v>
      </c>
      <c r="E652" s="5">
        <v>1</v>
      </c>
      <c r="F652" s="5">
        <v>1</v>
      </c>
      <c r="G652" s="5">
        <v>1</v>
      </c>
      <c r="H652" s="5">
        <v>1</v>
      </c>
      <c r="I652" s="5">
        <v>1</v>
      </c>
      <c r="J652" s="5">
        <v>0.83333333333333304</v>
      </c>
      <c r="K652" s="5">
        <v>0.83333333333333304</v>
      </c>
      <c r="L652" s="5">
        <v>1</v>
      </c>
      <c r="M652" s="5">
        <v>0.75</v>
      </c>
      <c r="O652" s="5">
        <v>1</v>
      </c>
      <c r="P652" s="5">
        <v>1</v>
      </c>
      <c r="Q652" s="5">
        <v>1</v>
      </c>
      <c r="R652" s="5">
        <v>0.75</v>
      </c>
      <c r="S652" s="5">
        <v>1</v>
      </c>
      <c r="T652" s="5">
        <v>1</v>
      </c>
      <c r="U652" s="5">
        <v>1</v>
      </c>
      <c r="V652" s="5">
        <v>1</v>
      </c>
      <c r="W652" s="5">
        <v>0.91666666666666696</v>
      </c>
      <c r="X652" s="5">
        <v>0.75</v>
      </c>
      <c r="Y652" s="5">
        <v>1</v>
      </c>
      <c r="Z652" s="5">
        <v>1</v>
      </c>
      <c r="AA652" t="s">
        <v>1887</v>
      </c>
      <c r="AB652" t="s">
        <v>2721</v>
      </c>
      <c r="AC652" t="s">
        <v>2721</v>
      </c>
      <c r="AD652" s="5">
        <v>-0.344836222821016</v>
      </c>
      <c r="AE652" t="str">
        <f t="shared" si="10"/>
        <v>YES</v>
      </c>
    </row>
    <row r="653" spans="1:31" x14ac:dyDescent="0.25">
      <c r="A653" t="s">
        <v>5867</v>
      </c>
      <c r="B653" s="5">
        <v>1</v>
      </c>
      <c r="C653" s="5">
        <v>1</v>
      </c>
      <c r="D653" s="5">
        <v>0.75</v>
      </c>
      <c r="E653" s="5">
        <v>1</v>
      </c>
      <c r="F653" s="5">
        <v>1</v>
      </c>
      <c r="G653" s="5">
        <v>1</v>
      </c>
      <c r="H653" s="5">
        <v>1</v>
      </c>
      <c r="I653" s="5">
        <v>0.75</v>
      </c>
      <c r="J653" s="5">
        <v>0.75</v>
      </c>
      <c r="K653" s="5">
        <v>0.75</v>
      </c>
      <c r="L653" s="5">
        <v>0.75</v>
      </c>
      <c r="M653" s="5">
        <v>0.75</v>
      </c>
      <c r="O653" s="5">
        <v>0.5</v>
      </c>
      <c r="P653" s="5">
        <v>1</v>
      </c>
      <c r="Q653" s="5">
        <v>0.5</v>
      </c>
      <c r="R653" s="5">
        <v>1</v>
      </c>
      <c r="S653" s="5">
        <v>1</v>
      </c>
      <c r="T653" s="5">
        <v>0.75</v>
      </c>
      <c r="U653" s="5">
        <v>0.75</v>
      </c>
      <c r="V653" s="5">
        <v>1</v>
      </c>
      <c r="W653" s="5">
        <v>0.75</v>
      </c>
      <c r="X653" s="5">
        <v>0.75</v>
      </c>
      <c r="Y653" s="5">
        <v>0.75</v>
      </c>
      <c r="Z653" s="5">
        <v>0.75</v>
      </c>
      <c r="AA653" t="s">
        <v>1887</v>
      </c>
      <c r="AB653" t="s">
        <v>6</v>
      </c>
      <c r="AC653" t="s">
        <v>6</v>
      </c>
      <c r="AD653" s="5">
        <v>-0.34666933342061801</v>
      </c>
      <c r="AE653" t="str">
        <f t="shared" si="10"/>
        <v>YES</v>
      </c>
    </row>
    <row r="654" spans="1:31" x14ac:dyDescent="0.25">
      <c r="A654" t="s">
        <v>5868</v>
      </c>
      <c r="B654" s="5">
        <v>1</v>
      </c>
      <c r="C654" s="5">
        <v>1</v>
      </c>
      <c r="D654" s="5">
        <v>1</v>
      </c>
      <c r="E654" s="5">
        <v>1</v>
      </c>
      <c r="F654" s="5">
        <v>1</v>
      </c>
      <c r="G654" s="5">
        <v>1</v>
      </c>
      <c r="H654" s="5">
        <v>1</v>
      </c>
      <c r="I654" s="5">
        <v>1</v>
      </c>
      <c r="J654" s="5">
        <v>1</v>
      </c>
      <c r="K654" s="5">
        <v>0.91666666666666696</v>
      </c>
      <c r="L654" s="5">
        <v>1</v>
      </c>
      <c r="M654" s="5">
        <v>0.75</v>
      </c>
      <c r="O654" s="5">
        <v>1</v>
      </c>
      <c r="P654" s="5">
        <v>1</v>
      </c>
      <c r="Q654" s="5">
        <v>1</v>
      </c>
      <c r="R654" s="5">
        <v>1</v>
      </c>
      <c r="S654" s="5">
        <v>1</v>
      </c>
      <c r="T654" s="5">
        <v>1</v>
      </c>
      <c r="U654" s="5">
        <v>1</v>
      </c>
      <c r="V654" s="5">
        <v>1</v>
      </c>
      <c r="W654" s="5">
        <v>1</v>
      </c>
      <c r="X654" s="5">
        <v>0.83333333333333304</v>
      </c>
      <c r="Y654" s="5">
        <v>1</v>
      </c>
      <c r="Z654" s="5">
        <v>1</v>
      </c>
      <c r="AA654" t="s">
        <v>1887</v>
      </c>
      <c r="AB654" t="s">
        <v>6</v>
      </c>
      <c r="AC654" t="s">
        <v>6</v>
      </c>
      <c r="AD654" s="5">
        <v>-1.31311724683655</v>
      </c>
      <c r="AE654" t="str">
        <f t="shared" si="10"/>
        <v>YES</v>
      </c>
    </row>
    <row r="655" spans="1:31" x14ac:dyDescent="0.25">
      <c r="A655" t="s">
        <v>5869</v>
      </c>
      <c r="B655" s="5">
        <v>1</v>
      </c>
      <c r="C655" s="5">
        <v>0.75</v>
      </c>
      <c r="D655" s="5">
        <v>0.75</v>
      </c>
      <c r="E655" s="5">
        <v>0.75</v>
      </c>
      <c r="F655" s="5">
        <v>0.75</v>
      </c>
      <c r="G655" s="5">
        <v>1</v>
      </c>
      <c r="H655" s="5">
        <v>0.75</v>
      </c>
      <c r="I655" s="5">
        <v>0.75</v>
      </c>
      <c r="J655" s="5">
        <v>0.16666666666666699</v>
      </c>
      <c r="K655" s="5">
        <v>8.3333333333333301E-2</v>
      </c>
      <c r="L655" s="5">
        <v>0.5</v>
      </c>
      <c r="M655" s="5">
        <v>0.25</v>
      </c>
      <c r="O655" s="5">
        <v>0.25</v>
      </c>
      <c r="P655" s="5">
        <v>0.25</v>
      </c>
      <c r="Q655" s="5">
        <v>0.75</v>
      </c>
      <c r="R655" s="5">
        <v>0.5</v>
      </c>
      <c r="S655" s="5">
        <v>1</v>
      </c>
      <c r="T655" s="5">
        <v>0.5</v>
      </c>
      <c r="U655" s="5">
        <v>0.75</v>
      </c>
      <c r="V655" s="5">
        <v>1</v>
      </c>
      <c r="W655" s="5">
        <v>0.25</v>
      </c>
      <c r="X655" s="5">
        <v>8.3333333333333301E-2</v>
      </c>
      <c r="Y655" s="5">
        <v>0.75</v>
      </c>
      <c r="Z655" s="5">
        <v>0.5</v>
      </c>
      <c r="AA655" t="s">
        <v>1887</v>
      </c>
      <c r="AB655" t="s">
        <v>6</v>
      </c>
      <c r="AC655" t="s">
        <v>6</v>
      </c>
      <c r="AD655" s="5">
        <v>190.13217696084899</v>
      </c>
      <c r="AE655" t="str">
        <f t="shared" si="10"/>
        <v>NO</v>
      </c>
    </row>
    <row r="656" spans="1:31" x14ac:dyDescent="0.25">
      <c r="A656" t="s">
        <v>5870</v>
      </c>
      <c r="B656" s="5">
        <v>1</v>
      </c>
      <c r="C656" s="5">
        <v>1</v>
      </c>
      <c r="D656" s="5">
        <v>1</v>
      </c>
      <c r="E656" s="5">
        <v>1</v>
      </c>
      <c r="F656" s="5">
        <v>1</v>
      </c>
      <c r="G656" s="5">
        <v>1</v>
      </c>
      <c r="H656" s="5">
        <v>1</v>
      </c>
      <c r="I656" s="5">
        <v>1</v>
      </c>
      <c r="J656" s="5">
        <v>1</v>
      </c>
      <c r="K656" s="5">
        <v>1</v>
      </c>
      <c r="L656" s="5">
        <v>1</v>
      </c>
      <c r="M656" s="5">
        <v>1</v>
      </c>
      <c r="O656" s="5">
        <v>1</v>
      </c>
      <c r="P656" s="5">
        <v>1</v>
      </c>
      <c r="Q656" s="5">
        <v>1</v>
      </c>
      <c r="R656" s="5">
        <v>1</v>
      </c>
      <c r="S656" s="5">
        <v>1</v>
      </c>
      <c r="T656" s="5">
        <v>1</v>
      </c>
      <c r="U656" s="5">
        <v>1</v>
      </c>
      <c r="V656" s="5">
        <v>1</v>
      </c>
      <c r="W656" s="5">
        <v>1</v>
      </c>
      <c r="X656" s="5">
        <v>1</v>
      </c>
      <c r="Y656" s="5">
        <v>1</v>
      </c>
      <c r="Z656" s="5">
        <v>1</v>
      </c>
      <c r="AA656" t="s">
        <v>1887</v>
      </c>
      <c r="AB656" t="s">
        <v>2721</v>
      </c>
      <c r="AC656" t="s">
        <v>2721</v>
      </c>
      <c r="AD656" s="5">
        <v>-2.5270041247421</v>
      </c>
      <c r="AE656" t="str">
        <f t="shared" si="10"/>
        <v>YES</v>
      </c>
    </row>
    <row r="657" spans="1:31" x14ac:dyDescent="0.25">
      <c r="A657" t="s">
        <v>5871</v>
      </c>
      <c r="B657" s="5">
        <v>1</v>
      </c>
      <c r="C657" s="5">
        <v>1</v>
      </c>
      <c r="D657" s="5">
        <v>1</v>
      </c>
      <c r="E657" s="5">
        <v>1</v>
      </c>
      <c r="F657" s="5">
        <v>1</v>
      </c>
      <c r="G657" s="5">
        <v>1</v>
      </c>
      <c r="H657" s="5">
        <v>1</v>
      </c>
      <c r="I657" s="5">
        <v>1</v>
      </c>
      <c r="J657" s="5">
        <v>1</v>
      </c>
      <c r="K657" s="5">
        <v>1</v>
      </c>
      <c r="L657" s="5">
        <v>1</v>
      </c>
      <c r="M657" s="5">
        <v>1</v>
      </c>
      <c r="O657" s="5">
        <v>1</v>
      </c>
      <c r="P657" s="5">
        <v>1</v>
      </c>
      <c r="Q657" s="5">
        <v>1</v>
      </c>
      <c r="R657" s="5">
        <v>1</v>
      </c>
      <c r="S657" s="5">
        <v>1</v>
      </c>
      <c r="T657" s="5">
        <v>1</v>
      </c>
      <c r="U657" s="5">
        <v>1</v>
      </c>
      <c r="V657" s="5">
        <v>1</v>
      </c>
      <c r="W657" s="5">
        <v>1</v>
      </c>
      <c r="X657" s="5">
        <v>1</v>
      </c>
      <c r="Y657" s="5">
        <v>1</v>
      </c>
      <c r="Z657" s="5">
        <v>1</v>
      </c>
      <c r="AA657" t="s">
        <v>1887</v>
      </c>
      <c r="AB657" t="s">
        <v>6</v>
      </c>
      <c r="AC657" t="s">
        <v>6</v>
      </c>
      <c r="AD657" s="5">
        <v>-0.76974631940909</v>
      </c>
      <c r="AE657" t="str">
        <f t="shared" si="10"/>
        <v>YES</v>
      </c>
    </row>
    <row r="658" spans="1:31" x14ac:dyDescent="0.25">
      <c r="A658" t="s">
        <v>5872</v>
      </c>
      <c r="B658" s="5">
        <v>1</v>
      </c>
      <c r="C658" s="5">
        <v>0.75</v>
      </c>
      <c r="D658" s="5">
        <v>1</v>
      </c>
      <c r="E658" s="5">
        <v>1</v>
      </c>
      <c r="F658" s="5">
        <v>0.75</v>
      </c>
      <c r="G658" s="5">
        <v>1</v>
      </c>
      <c r="H658" s="5">
        <v>0.75</v>
      </c>
      <c r="I658" s="5">
        <v>0.75</v>
      </c>
      <c r="J658" s="5">
        <v>0.58333333333333304</v>
      </c>
      <c r="K658" s="5">
        <v>0.66666666666666696</v>
      </c>
      <c r="L658" s="5">
        <v>0.5</v>
      </c>
      <c r="M658" s="5">
        <v>0.5</v>
      </c>
      <c r="O658" s="5">
        <v>0.75</v>
      </c>
      <c r="P658" s="5">
        <v>0.75</v>
      </c>
      <c r="Q658" s="5">
        <v>1</v>
      </c>
      <c r="R658" s="5">
        <v>0.75</v>
      </c>
      <c r="S658" s="5">
        <v>1</v>
      </c>
      <c r="T658" s="5">
        <v>0.75</v>
      </c>
      <c r="U658" s="5">
        <v>0.75</v>
      </c>
      <c r="V658" s="5">
        <v>1</v>
      </c>
      <c r="W658" s="5">
        <v>0.5</v>
      </c>
      <c r="X658" s="5">
        <v>0.16666666666666699</v>
      </c>
      <c r="Y658" s="5">
        <v>0.5</v>
      </c>
      <c r="Z658" s="5">
        <v>1</v>
      </c>
      <c r="AA658" t="s">
        <v>1887</v>
      </c>
      <c r="AB658" t="s">
        <v>29</v>
      </c>
      <c r="AC658" t="s">
        <v>6182</v>
      </c>
      <c r="AD658" s="5">
        <v>10.5956851048128</v>
      </c>
      <c r="AE658" t="str">
        <f t="shared" si="10"/>
        <v>NO</v>
      </c>
    </row>
    <row r="659" spans="1:31" x14ac:dyDescent="0.25">
      <c r="A659" t="s">
        <v>5873</v>
      </c>
      <c r="B659" s="5">
        <v>0.5</v>
      </c>
      <c r="C659" s="5">
        <v>0.75</v>
      </c>
      <c r="D659" s="5">
        <v>0.75</v>
      </c>
      <c r="E659" s="5">
        <v>0.25</v>
      </c>
      <c r="F659" s="5">
        <v>0.5</v>
      </c>
      <c r="G659" s="5">
        <v>0.5</v>
      </c>
      <c r="H659" s="5">
        <v>0.75</v>
      </c>
      <c r="I659" s="5">
        <v>0.5</v>
      </c>
      <c r="J659" s="5">
        <v>0</v>
      </c>
      <c r="K659" s="5">
        <v>8.3333333333333301E-2</v>
      </c>
      <c r="L659" s="5">
        <v>0.5</v>
      </c>
      <c r="M659" s="5">
        <v>0.25</v>
      </c>
      <c r="O659" s="5">
        <v>0.25</v>
      </c>
      <c r="P659" s="5">
        <v>0.75</v>
      </c>
      <c r="Q659" s="5">
        <v>0.25</v>
      </c>
      <c r="R659" s="5">
        <v>0</v>
      </c>
      <c r="S659" s="5">
        <v>0.75</v>
      </c>
      <c r="T659" s="5">
        <v>0.5</v>
      </c>
      <c r="U659" s="5">
        <v>0.5</v>
      </c>
      <c r="V659" s="5">
        <v>0.5</v>
      </c>
      <c r="W659" s="5">
        <v>0</v>
      </c>
      <c r="X659" s="5">
        <v>0</v>
      </c>
      <c r="Y659" s="5">
        <v>0.25</v>
      </c>
      <c r="Z659" s="5">
        <v>0.5</v>
      </c>
      <c r="AA659" t="s">
        <v>1887</v>
      </c>
      <c r="AB659" t="s">
        <v>6</v>
      </c>
      <c r="AC659" t="s">
        <v>6</v>
      </c>
      <c r="AD659" s="5">
        <v>2.1165515194987301</v>
      </c>
      <c r="AE659" t="str">
        <f t="shared" si="10"/>
        <v>YES</v>
      </c>
    </row>
    <row r="660" spans="1:31" x14ac:dyDescent="0.25">
      <c r="A660" t="s">
        <v>5874</v>
      </c>
      <c r="B660" s="5">
        <v>0.5</v>
      </c>
      <c r="C660" s="5">
        <v>0.25</v>
      </c>
      <c r="D660" s="5">
        <v>0</v>
      </c>
      <c r="E660" s="5">
        <v>0</v>
      </c>
      <c r="F660" s="5">
        <v>0.5</v>
      </c>
      <c r="G660" s="5">
        <v>0.25</v>
      </c>
      <c r="H660" s="5">
        <v>0.5</v>
      </c>
      <c r="I660" s="5">
        <v>0</v>
      </c>
      <c r="J660" s="5">
        <v>0</v>
      </c>
      <c r="K660" s="5">
        <v>8.3333333333333301E-2</v>
      </c>
      <c r="L660" s="5">
        <v>0.25</v>
      </c>
      <c r="M660" s="5">
        <v>0.25</v>
      </c>
      <c r="O660" s="5">
        <v>0.25</v>
      </c>
      <c r="P660" s="5">
        <v>0.5</v>
      </c>
      <c r="Q660" s="5">
        <v>0.25</v>
      </c>
      <c r="R660" s="5">
        <v>0</v>
      </c>
      <c r="S660" s="5">
        <v>0.75</v>
      </c>
      <c r="T660" s="5">
        <v>0.5</v>
      </c>
      <c r="U660" s="5">
        <v>0</v>
      </c>
      <c r="V660" s="5">
        <v>0</v>
      </c>
      <c r="W660" s="5">
        <v>0</v>
      </c>
      <c r="X660" s="5">
        <v>0</v>
      </c>
      <c r="Y660" s="5">
        <v>0</v>
      </c>
      <c r="Z660" s="5">
        <v>0.25</v>
      </c>
      <c r="AA660" t="s">
        <v>1887</v>
      </c>
      <c r="AB660" t="s">
        <v>6</v>
      </c>
      <c r="AC660" t="s">
        <v>6</v>
      </c>
      <c r="AD660" s="5">
        <v>1.63548830013334</v>
      </c>
      <c r="AE660" t="str">
        <f t="shared" si="10"/>
        <v>YES</v>
      </c>
    </row>
    <row r="661" spans="1:31" x14ac:dyDescent="0.25">
      <c r="A661" t="s">
        <v>5875</v>
      </c>
      <c r="B661" s="5">
        <v>0.5</v>
      </c>
      <c r="C661" s="5">
        <v>0</v>
      </c>
      <c r="D661" s="5">
        <v>0.75</v>
      </c>
      <c r="E661" s="5">
        <v>0.25</v>
      </c>
      <c r="F661" s="5">
        <v>0.25</v>
      </c>
      <c r="G661" s="5">
        <v>0.25</v>
      </c>
      <c r="H661" s="5">
        <v>0.75</v>
      </c>
      <c r="I661" s="5">
        <v>0.5</v>
      </c>
      <c r="J661" s="5">
        <v>0</v>
      </c>
      <c r="K661" s="5">
        <v>0</v>
      </c>
      <c r="L661" s="5">
        <v>0.25</v>
      </c>
      <c r="M661" s="5">
        <v>0.5</v>
      </c>
      <c r="O661" s="5">
        <v>0.25</v>
      </c>
      <c r="P661" s="5">
        <v>0.25</v>
      </c>
      <c r="Q661" s="5">
        <v>0.25</v>
      </c>
      <c r="R661" s="5">
        <v>0</v>
      </c>
      <c r="S661" s="5">
        <v>0.75</v>
      </c>
      <c r="T661" s="5">
        <v>0.25</v>
      </c>
      <c r="U661" s="5">
        <v>0.75</v>
      </c>
      <c r="V661" s="5">
        <v>0.5</v>
      </c>
      <c r="W661" s="5">
        <v>0</v>
      </c>
      <c r="X661" s="5">
        <v>0</v>
      </c>
      <c r="Y661" s="5">
        <v>1</v>
      </c>
      <c r="Z661" s="5">
        <v>0.5</v>
      </c>
      <c r="AA661" t="s">
        <v>1887</v>
      </c>
      <c r="AB661" t="s">
        <v>6</v>
      </c>
      <c r="AC661" t="s">
        <v>6</v>
      </c>
      <c r="AD661" s="5">
        <v>1.9785051205684301</v>
      </c>
      <c r="AE661" t="str">
        <f t="shared" si="10"/>
        <v>YES</v>
      </c>
    </row>
    <row r="662" spans="1:31" x14ac:dyDescent="0.25">
      <c r="A662" t="s">
        <v>5876</v>
      </c>
      <c r="B662" s="5">
        <v>1</v>
      </c>
      <c r="C662" s="5">
        <v>1</v>
      </c>
      <c r="D662" s="5">
        <v>0.25</v>
      </c>
      <c r="E662" s="5">
        <v>0.25</v>
      </c>
      <c r="F662" s="5">
        <v>0.75</v>
      </c>
      <c r="G662" s="5">
        <v>0.75</v>
      </c>
      <c r="H662" s="5">
        <v>0.25</v>
      </c>
      <c r="I662" s="5">
        <v>0.25</v>
      </c>
      <c r="J662" s="5">
        <v>0.41666666666666702</v>
      </c>
      <c r="K662" s="5">
        <v>0.33333333333333298</v>
      </c>
      <c r="L662" s="5">
        <v>0</v>
      </c>
      <c r="M662" s="5">
        <v>0</v>
      </c>
      <c r="O662" s="5">
        <v>1</v>
      </c>
      <c r="P662" s="5">
        <v>0.75</v>
      </c>
      <c r="Q662" s="5">
        <v>0.25</v>
      </c>
      <c r="R662" s="5">
        <v>0.25</v>
      </c>
      <c r="S662" s="5">
        <v>1</v>
      </c>
      <c r="T662" s="5">
        <v>0.75</v>
      </c>
      <c r="U662" s="5">
        <v>0.25</v>
      </c>
      <c r="V662" s="5">
        <v>0</v>
      </c>
      <c r="W662" s="5">
        <v>0.5</v>
      </c>
      <c r="X662" s="5">
        <v>0.58333333333333304</v>
      </c>
      <c r="Y662" s="5">
        <v>0</v>
      </c>
      <c r="Z662" s="5">
        <v>0</v>
      </c>
      <c r="AA662" t="s">
        <v>1887</v>
      </c>
      <c r="AB662" t="s">
        <v>29</v>
      </c>
      <c r="AC662" t="s">
        <v>6182</v>
      </c>
      <c r="AD662" s="5">
        <v>-2.4542885267346102</v>
      </c>
      <c r="AE662" t="str">
        <f t="shared" si="10"/>
        <v>YES</v>
      </c>
    </row>
    <row r="663" spans="1:31" x14ac:dyDescent="0.25">
      <c r="A663" t="s">
        <v>5877</v>
      </c>
      <c r="B663" s="5">
        <v>1</v>
      </c>
      <c r="C663" s="5">
        <v>1</v>
      </c>
      <c r="D663" s="5">
        <v>0.75</v>
      </c>
      <c r="E663" s="5">
        <v>1</v>
      </c>
      <c r="F663" s="5">
        <v>1</v>
      </c>
      <c r="G663" s="5">
        <v>1</v>
      </c>
      <c r="H663" s="5">
        <v>0.75</v>
      </c>
      <c r="I663" s="5">
        <v>1</v>
      </c>
      <c r="J663" s="5">
        <v>1</v>
      </c>
      <c r="K663" s="5">
        <v>1</v>
      </c>
      <c r="L663" s="5">
        <v>1</v>
      </c>
      <c r="M663" s="5">
        <v>1</v>
      </c>
      <c r="O663" s="5">
        <v>1</v>
      </c>
      <c r="P663" s="5">
        <v>1</v>
      </c>
      <c r="Q663" s="5">
        <v>0.75</v>
      </c>
      <c r="R663" s="5">
        <v>1</v>
      </c>
      <c r="S663" s="5">
        <v>1</v>
      </c>
      <c r="T663" s="5">
        <v>1</v>
      </c>
      <c r="U663" s="5">
        <v>0.75</v>
      </c>
      <c r="V663" s="5">
        <v>1</v>
      </c>
      <c r="W663" s="5">
        <v>0.83333333333333304</v>
      </c>
      <c r="X663" s="5">
        <v>1</v>
      </c>
      <c r="Y663" s="5">
        <v>0.75</v>
      </c>
      <c r="Z663" s="5">
        <v>1</v>
      </c>
      <c r="AA663" t="s">
        <v>1887</v>
      </c>
      <c r="AB663" t="s">
        <v>6</v>
      </c>
      <c r="AC663" t="s">
        <v>6</v>
      </c>
      <c r="AD663" s="5">
        <v>-2.37112585516625</v>
      </c>
      <c r="AE663" t="str">
        <f t="shared" si="10"/>
        <v>YES</v>
      </c>
    </row>
    <row r="664" spans="1:31" x14ac:dyDescent="0.25">
      <c r="A664" t="s">
        <v>5878</v>
      </c>
      <c r="B664" s="5">
        <v>0</v>
      </c>
      <c r="C664" s="5">
        <v>0</v>
      </c>
      <c r="D664" s="5">
        <v>1</v>
      </c>
      <c r="E664" s="5">
        <v>1</v>
      </c>
      <c r="F664" s="5">
        <v>0</v>
      </c>
      <c r="G664" s="5">
        <v>0</v>
      </c>
      <c r="H664" s="5">
        <v>1</v>
      </c>
      <c r="I664" s="5">
        <v>1</v>
      </c>
      <c r="J664" s="5">
        <v>0.5</v>
      </c>
      <c r="K664" s="5">
        <v>0.33333333333333298</v>
      </c>
      <c r="L664" s="5">
        <v>0.5</v>
      </c>
      <c r="M664" s="5">
        <v>0.25</v>
      </c>
      <c r="O664" s="5">
        <v>0</v>
      </c>
      <c r="P664" s="5">
        <v>0</v>
      </c>
      <c r="Q664" s="5">
        <v>0.5</v>
      </c>
      <c r="R664" s="5">
        <v>0.5</v>
      </c>
      <c r="S664" s="5">
        <v>0</v>
      </c>
      <c r="T664" s="5">
        <v>0</v>
      </c>
      <c r="U664" s="5">
        <v>0.25</v>
      </c>
      <c r="V664" s="5">
        <v>0.5</v>
      </c>
      <c r="W664" s="5">
        <v>8.3333333333333301E-2</v>
      </c>
      <c r="X664" s="5">
        <v>0</v>
      </c>
      <c r="Y664" s="5">
        <v>0</v>
      </c>
      <c r="Z664" s="5">
        <v>0.75</v>
      </c>
      <c r="AA664" t="s">
        <v>1887</v>
      </c>
      <c r="AB664" t="s">
        <v>6</v>
      </c>
      <c r="AC664" t="s">
        <v>6</v>
      </c>
      <c r="AD664" s="5">
        <v>6.1042316275474698E-2</v>
      </c>
      <c r="AE664" t="str">
        <f t="shared" si="10"/>
        <v>YES</v>
      </c>
    </row>
    <row r="665" spans="1:31" x14ac:dyDescent="0.25">
      <c r="A665" t="s">
        <v>5879</v>
      </c>
      <c r="B665" s="5">
        <v>0.75</v>
      </c>
      <c r="C665" s="5">
        <v>1</v>
      </c>
      <c r="D665" s="5">
        <v>0</v>
      </c>
      <c r="E665" s="5">
        <v>0.25</v>
      </c>
      <c r="F665" s="5">
        <v>1</v>
      </c>
      <c r="G665" s="5">
        <v>1</v>
      </c>
      <c r="H665" s="5">
        <v>0</v>
      </c>
      <c r="I665" s="5">
        <v>0</v>
      </c>
      <c r="J665" s="5">
        <v>8.3333333333333301E-2</v>
      </c>
      <c r="K665" s="5">
        <v>0</v>
      </c>
      <c r="L665" s="5">
        <v>0</v>
      </c>
      <c r="M665" s="5">
        <v>0</v>
      </c>
      <c r="O665" s="5">
        <v>0.25</v>
      </c>
      <c r="P665" s="5">
        <v>0.75</v>
      </c>
      <c r="Q665" s="5">
        <v>0.25</v>
      </c>
      <c r="R665" s="5">
        <v>0</v>
      </c>
      <c r="S665" s="5">
        <v>1</v>
      </c>
      <c r="T665" s="5">
        <v>1</v>
      </c>
      <c r="U665" s="5">
        <v>0</v>
      </c>
      <c r="V665" s="5">
        <v>0.25</v>
      </c>
      <c r="W665" s="5">
        <v>8.3333333333333301E-2</v>
      </c>
      <c r="X665" s="5">
        <v>8.3333333333333301E-2</v>
      </c>
      <c r="Y665" s="5">
        <v>0</v>
      </c>
      <c r="Z665" s="5">
        <v>0.25</v>
      </c>
      <c r="AA665" t="s">
        <v>1887</v>
      </c>
      <c r="AB665" t="s">
        <v>6</v>
      </c>
      <c r="AC665" t="s">
        <v>6</v>
      </c>
      <c r="AD665" s="5">
        <v>0.449758715522241</v>
      </c>
      <c r="AE665" t="str">
        <f t="shared" si="10"/>
        <v>YES</v>
      </c>
    </row>
    <row r="666" spans="1:31" x14ac:dyDescent="0.25">
      <c r="A666" t="s">
        <v>5880</v>
      </c>
      <c r="B666" s="5">
        <v>0.5</v>
      </c>
      <c r="C666" s="5">
        <v>0</v>
      </c>
      <c r="D666" s="5">
        <v>0.25</v>
      </c>
      <c r="E666" s="5">
        <v>0</v>
      </c>
      <c r="F666" s="5">
        <v>0.5</v>
      </c>
      <c r="G666" s="5">
        <v>0.75</v>
      </c>
      <c r="H666" s="5">
        <v>0</v>
      </c>
      <c r="I666" s="5">
        <v>0</v>
      </c>
      <c r="J666" s="5">
        <v>8.3333333333333301E-2</v>
      </c>
      <c r="K666" s="5">
        <v>8.3333333333333301E-2</v>
      </c>
      <c r="L666" s="5">
        <v>0.25</v>
      </c>
      <c r="M666" s="5">
        <v>0.25</v>
      </c>
      <c r="O666" s="5">
        <v>0.25</v>
      </c>
      <c r="P666" s="5">
        <v>0.25</v>
      </c>
      <c r="Q666" s="5">
        <v>0.5</v>
      </c>
      <c r="R666" s="5">
        <v>0.25</v>
      </c>
      <c r="S666" s="5">
        <v>1</v>
      </c>
      <c r="T666" s="5">
        <v>0.5</v>
      </c>
      <c r="U666" s="5">
        <v>0</v>
      </c>
      <c r="V666" s="5">
        <v>0.25</v>
      </c>
      <c r="W666" s="5">
        <v>0.16666666666666699</v>
      </c>
      <c r="X666" s="5">
        <v>0.16666666666666699</v>
      </c>
      <c r="Y666" s="5">
        <v>0</v>
      </c>
      <c r="Z666" s="5">
        <v>0.25</v>
      </c>
      <c r="AA666" t="s">
        <v>1887</v>
      </c>
      <c r="AB666" t="s">
        <v>6</v>
      </c>
      <c r="AC666" t="s">
        <v>6</v>
      </c>
      <c r="AD666" s="5">
        <v>-0.18645602064368799</v>
      </c>
      <c r="AE666" t="str">
        <f t="shared" si="10"/>
        <v>YES</v>
      </c>
    </row>
    <row r="667" spans="1:31" x14ac:dyDescent="0.25">
      <c r="A667" t="s">
        <v>5881</v>
      </c>
      <c r="B667" s="5">
        <v>0.75</v>
      </c>
      <c r="C667" s="5">
        <v>1</v>
      </c>
      <c r="D667" s="5">
        <v>1</v>
      </c>
      <c r="E667" s="5">
        <v>0.5</v>
      </c>
      <c r="F667" s="5">
        <v>1</v>
      </c>
      <c r="G667" s="5">
        <v>0.75</v>
      </c>
      <c r="H667" s="5">
        <v>1</v>
      </c>
      <c r="I667" s="5">
        <v>0.75</v>
      </c>
      <c r="J667" s="5">
        <v>0.83333333333333304</v>
      </c>
      <c r="K667" s="5">
        <v>0.91666666666666696</v>
      </c>
      <c r="L667" s="5">
        <v>0.75</v>
      </c>
      <c r="M667" s="5">
        <v>1</v>
      </c>
      <c r="O667" s="5">
        <v>0.5</v>
      </c>
      <c r="P667" s="5">
        <v>0.75</v>
      </c>
      <c r="Q667" s="5">
        <v>0.5</v>
      </c>
      <c r="R667" s="5">
        <v>0.5</v>
      </c>
      <c r="S667" s="5">
        <v>0.75</v>
      </c>
      <c r="T667" s="5">
        <v>0.5</v>
      </c>
      <c r="U667" s="5">
        <v>1</v>
      </c>
      <c r="V667" s="5">
        <v>0.75</v>
      </c>
      <c r="W667" s="5">
        <v>0.75</v>
      </c>
      <c r="X667" s="5">
        <v>0.75</v>
      </c>
      <c r="Y667" s="5">
        <v>1</v>
      </c>
      <c r="Z667" s="5">
        <v>0.75</v>
      </c>
      <c r="AA667" t="s">
        <v>1887</v>
      </c>
      <c r="AB667" t="s">
        <v>29</v>
      </c>
      <c r="AC667" t="s">
        <v>6182</v>
      </c>
      <c r="AD667" s="5">
        <v>-0.111010814320293</v>
      </c>
      <c r="AE667" t="str">
        <f t="shared" si="10"/>
        <v>YES</v>
      </c>
    </row>
    <row r="668" spans="1:31" x14ac:dyDescent="0.25">
      <c r="A668" t="s">
        <v>5882</v>
      </c>
      <c r="B668" s="5">
        <v>0.75</v>
      </c>
      <c r="C668" s="5">
        <v>1</v>
      </c>
      <c r="D668" s="5">
        <v>0.75</v>
      </c>
      <c r="E668" s="5">
        <v>1</v>
      </c>
      <c r="F668" s="5">
        <v>0.75</v>
      </c>
      <c r="G668" s="5">
        <v>0.75</v>
      </c>
      <c r="H668" s="5">
        <v>1</v>
      </c>
      <c r="I668" s="5">
        <v>0.75</v>
      </c>
      <c r="J668" s="5">
        <v>0.83333333333333304</v>
      </c>
      <c r="K668" s="5">
        <v>0.83333333333333304</v>
      </c>
      <c r="L668" s="5">
        <v>1</v>
      </c>
      <c r="M668" s="5">
        <v>1</v>
      </c>
      <c r="O668" s="5">
        <v>0.5</v>
      </c>
      <c r="P668" s="5">
        <v>0.5</v>
      </c>
      <c r="Q668" s="5">
        <v>0.5</v>
      </c>
      <c r="R668" s="5">
        <v>0.5</v>
      </c>
      <c r="S668" s="5">
        <v>1</v>
      </c>
      <c r="T668" s="5">
        <v>0.5</v>
      </c>
      <c r="U668" s="5">
        <v>1</v>
      </c>
      <c r="V668" s="5">
        <v>0.75</v>
      </c>
      <c r="W668" s="5">
        <v>0.16666666666666699</v>
      </c>
      <c r="X668" s="5">
        <v>0.33333333333333298</v>
      </c>
      <c r="Y668" s="5">
        <v>1</v>
      </c>
      <c r="Z668" s="5">
        <v>0.75</v>
      </c>
      <c r="AA668" t="s">
        <v>1887</v>
      </c>
      <c r="AB668" t="s">
        <v>29</v>
      </c>
      <c r="AC668" t="s">
        <v>6182</v>
      </c>
      <c r="AD668" s="5">
        <v>-0.53590109740311798</v>
      </c>
      <c r="AE668" t="str">
        <f t="shared" si="10"/>
        <v>YES</v>
      </c>
    </row>
    <row r="669" spans="1:31" x14ac:dyDescent="0.25">
      <c r="A669" t="s">
        <v>5883</v>
      </c>
      <c r="B669" s="5">
        <v>0.75</v>
      </c>
      <c r="C669" s="5">
        <v>1</v>
      </c>
      <c r="D669" s="5">
        <v>0.5</v>
      </c>
      <c r="E669" s="5">
        <v>0.25</v>
      </c>
      <c r="F669" s="5">
        <v>0.75</v>
      </c>
      <c r="G669" s="5">
        <v>0.75</v>
      </c>
      <c r="H669" s="5">
        <v>0.5</v>
      </c>
      <c r="I669" s="5">
        <v>0.25</v>
      </c>
      <c r="J669" s="5">
        <v>0</v>
      </c>
      <c r="K669" s="5">
        <v>0.16666666666666699</v>
      </c>
      <c r="L669" s="5">
        <v>0.75</v>
      </c>
      <c r="M669" s="5">
        <v>1</v>
      </c>
      <c r="O669" s="5">
        <v>0.25</v>
      </c>
      <c r="P669" s="5">
        <v>0.75</v>
      </c>
      <c r="Q669" s="5">
        <v>0.25</v>
      </c>
      <c r="R669" s="5">
        <v>0.25</v>
      </c>
      <c r="S669" s="5">
        <v>0.75</v>
      </c>
      <c r="T669" s="5">
        <v>1</v>
      </c>
      <c r="U669" s="5">
        <v>0.25</v>
      </c>
      <c r="V669" s="5">
        <v>1</v>
      </c>
      <c r="W669" s="5">
        <v>0.41666666666666702</v>
      </c>
      <c r="X669" s="5">
        <v>0.41666666666666702</v>
      </c>
      <c r="Y669" s="5">
        <v>0.5</v>
      </c>
      <c r="Z669" s="5">
        <v>0.25</v>
      </c>
      <c r="AA669" t="s">
        <v>1887</v>
      </c>
      <c r="AB669" t="s">
        <v>29</v>
      </c>
      <c r="AC669" t="s">
        <v>6182</v>
      </c>
      <c r="AD669" s="5">
        <v>-1.5916106892281801</v>
      </c>
      <c r="AE669" t="str">
        <f t="shared" si="10"/>
        <v>YES</v>
      </c>
    </row>
    <row r="670" spans="1:31" x14ac:dyDescent="0.25">
      <c r="A670" t="s">
        <v>5884</v>
      </c>
      <c r="B670" s="5">
        <v>0.25</v>
      </c>
      <c r="C670" s="5">
        <v>0</v>
      </c>
      <c r="D670" s="5">
        <v>0</v>
      </c>
      <c r="E670" s="5">
        <v>0</v>
      </c>
      <c r="F670" s="5">
        <v>0.25</v>
      </c>
      <c r="G670" s="5">
        <v>0.25</v>
      </c>
      <c r="H670" s="5">
        <v>0</v>
      </c>
      <c r="I670" s="5">
        <v>0</v>
      </c>
      <c r="J670" s="5">
        <v>0</v>
      </c>
      <c r="K670" s="5">
        <v>8.3333333333333301E-2</v>
      </c>
      <c r="L670" s="5">
        <v>0.75</v>
      </c>
      <c r="M670" s="5">
        <v>0.5</v>
      </c>
      <c r="O670" s="5">
        <v>0</v>
      </c>
      <c r="P670" s="5">
        <v>0</v>
      </c>
      <c r="Q670" s="5">
        <v>0.25</v>
      </c>
      <c r="R670" s="5">
        <v>0</v>
      </c>
      <c r="S670" s="5">
        <v>0</v>
      </c>
      <c r="T670" s="5">
        <v>0.25</v>
      </c>
      <c r="U670" s="5">
        <v>0</v>
      </c>
      <c r="V670" s="5">
        <v>0</v>
      </c>
      <c r="W670" s="5">
        <v>8.3333333333333301E-2</v>
      </c>
      <c r="X670" s="5">
        <v>0</v>
      </c>
      <c r="Y670" s="5">
        <v>0.5</v>
      </c>
      <c r="Z670" s="5">
        <v>0.5</v>
      </c>
      <c r="AA670" t="s">
        <v>1887</v>
      </c>
      <c r="AB670" t="s">
        <v>6</v>
      </c>
      <c r="AC670" t="s">
        <v>6</v>
      </c>
      <c r="AD670" s="5">
        <v>0.48029738601201699</v>
      </c>
      <c r="AE670" t="str">
        <f t="shared" si="10"/>
        <v>YES</v>
      </c>
    </row>
    <row r="671" spans="1:31" x14ac:dyDescent="0.25">
      <c r="A671" t="s">
        <v>5885</v>
      </c>
      <c r="B671" s="5">
        <v>1</v>
      </c>
      <c r="C671" s="5">
        <v>1</v>
      </c>
      <c r="D671" s="5">
        <v>1</v>
      </c>
      <c r="E671" s="5">
        <v>1</v>
      </c>
      <c r="F671" s="5">
        <v>1</v>
      </c>
      <c r="G671" s="5">
        <v>1</v>
      </c>
      <c r="H671" s="5">
        <v>1</v>
      </c>
      <c r="I671" s="5">
        <v>1</v>
      </c>
      <c r="J671" s="5">
        <v>0.83333333333333304</v>
      </c>
      <c r="K671" s="5">
        <v>0.83333333333333304</v>
      </c>
      <c r="L671" s="5">
        <v>1</v>
      </c>
      <c r="M671" s="5">
        <v>0.75</v>
      </c>
      <c r="O671" s="5">
        <v>1</v>
      </c>
      <c r="P671" s="5">
        <v>1</v>
      </c>
      <c r="Q671" s="5">
        <v>1</v>
      </c>
      <c r="R671" s="5">
        <v>0.75</v>
      </c>
      <c r="S671" s="5">
        <v>1</v>
      </c>
      <c r="T671" s="5">
        <v>1</v>
      </c>
      <c r="U671" s="5">
        <v>1</v>
      </c>
      <c r="V671" s="5">
        <v>1</v>
      </c>
      <c r="W671" s="5">
        <v>0.91666666666666696</v>
      </c>
      <c r="X671" s="5">
        <v>0.75</v>
      </c>
      <c r="Y671" s="5">
        <v>1</v>
      </c>
      <c r="Z671" s="5">
        <v>1</v>
      </c>
      <c r="AA671" t="s">
        <v>1887</v>
      </c>
      <c r="AB671" t="s">
        <v>2721</v>
      </c>
      <c r="AC671" t="s">
        <v>2721</v>
      </c>
      <c r="AD671" s="5">
        <v>-0.344836222821016</v>
      </c>
      <c r="AE671" t="str">
        <f t="shared" si="10"/>
        <v>YES</v>
      </c>
    </row>
    <row r="672" spans="1:31" x14ac:dyDescent="0.25">
      <c r="A672" t="s">
        <v>5886</v>
      </c>
      <c r="B672" s="5">
        <v>0.5</v>
      </c>
      <c r="C672" s="5">
        <v>0.25</v>
      </c>
      <c r="D672" s="5">
        <v>0</v>
      </c>
      <c r="E672" s="5">
        <v>0</v>
      </c>
      <c r="F672" s="5">
        <v>0.75</v>
      </c>
      <c r="G672" s="5">
        <v>1</v>
      </c>
      <c r="H672" s="5">
        <v>0</v>
      </c>
      <c r="I672" s="5">
        <v>0</v>
      </c>
      <c r="J672" s="5">
        <v>0</v>
      </c>
      <c r="K672" s="5">
        <v>0</v>
      </c>
      <c r="L672" s="5">
        <v>0</v>
      </c>
      <c r="M672" s="5">
        <v>0</v>
      </c>
      <c r="O672" s="5">
        <v>0.25</v>
      </c>
      <c r="P672" s="5">
        <v>0</v>
      </c>
      <c r="Q672" s="5">
        <v>0</v>
      </c>
      <c r="R672" s="5">
        <v>0</v>
      </c>
      <c r="S672" s="5">
        <v>0.75</v>
      </c>
      <c r="T672" s="5">
        <v>0.5</v>
      </c>
      <c r="U672" s="5">
        <v>0</v>
      </c>
      <c r="V672" s="5">
        <v>0</v>
      </c>
      <c r="W672" s="5">
        <v>8.3333333333333301E-2</v>
      </c>
      <c r="X672" s="5">
        <v>8.3333333333333301E-2</v>
      </c>
      <c r="Y672" s="5">
        <v>0</v>
      </c>
      <c r="Z672" s="5">
        <v>0</v>
      </c>
      <c r="AA672" t="s">
        <v>1887</v>
      </c>
      <c r="AB672" t="s">
        <v>6</v>
      </c>
      <c r="AC672" t="s">
        <v>6</v>
      </c>
      <c r="AD672" s="5">
        <v>-1.7366899211875</v>
      </c>
      <c r="AE672" t="str">
        <f t="shared" si="10"/>
        <v>YES</v>
      </c>
    </row>
    <row r="673" spans="1:31" x14ac:dyDescent="0.25">
      <c r="A673" t="s">
        <v>5887</v>
      </c>
      <c r="B673" s="5">
        <v>0</v>
      </c>
      <c r="C673" s="5">
        <v>0</v>
      </c>
      <c r="D673" s="5">
        <v>0</v>
      </c>
      <c r="E673" s="5">
        <v>0</v>
      </c>
      <c r="F673" s="5">
        <v>0</v>
      </c>
      <c r="G673" s="5">
        <v>0</v>
      </c>
      <c r="H673" s="5">
        <v>0</v>
      </c>
      <c r="I673" s="5">
        <v>0</v>
      </c>
      <c r="J673" s="5">
        <v>0</v>
      </c>
      <c r="K673" s="5">
        <v>0</v>
      </c>
      <c r="L673" s="5">
        <v>0.75</v>
      </c>
      <c r="M673" s="5">
        <v>0.75</v>
      </c>
      <c r="O673" s="5">
        <v>0</v>
      </c>
      <c r="P673" s="5">
        <v>0</v>
      </c>
      <c r="Q673" s="5">
        <v>0</v>
      </c>
      <c r="R673" s="5">
        <v>0</v>
      </c>
      <c r="S673" s="5">
        <v>0</v>
      </c>
      <c r="T673" s="5">
        <v>0</v>
      </c>
      <c r="U673" s="5">
        <v>0</v>
      </c>
      <c r="V673" s="5">
        <v>0</v>
      </c>
      <c r="W673" s="5">
        <v>0</v>
      </c>
      <c r="X673" s="5">
        <v>0</v>
      </c>
      <c r="Y673" s="5">
        <v>0</v>
      </c>
      <c r="Z673" s="5">
        <v>0.25</v>
      </c>
      <c r="AA673" t="s">
        <v>1887</v>
      </c>
      <c r="AB673" t="s">
        <v>6</v>
      </c>
      <c r="AC673" t="s">
        <v>6</v>
      </c>
      <c r="AD673" s="5">
        <v>0.79428163127949802</v>
      </c>
      <c r="AE673" t="str">
        <f t="shared" si="10"/>
        <v>YES</v>
      </c>
    </row>
    <row r="674" spans="1:31" x14ac:dyDescent="0.25">
      <c r="A674" t="s">
        <v>5888</v>
      </c>
      <c r="B674" s="5">
        <v>1</v>
      </c>
      <c r="C674" s="5">
        <v>1</v>
      </c>
      <c r="D674" s="5">
        <v>0.75</v>
      </c>
      <c r="E674" s="5">
        <v>0.75</v>
      </c>
      <c r="F674" s="5">
        <v>0.5</v>
      </c>
      <c r="G674" s="5">
        <v>1</v>
      </c>
      <c r="H674" s="5">
        <v>0.75</v>
      </c>
      <c r="I674" s="5">
        <v>0.75</v>
      </c>
      <c r="J674" s="5">
        <v>0</v>
      </c>
      <c r="K674" s="5">
        <v>0.16666666666666699</v>
      </c>
      <c r="L674" s="5">
        <v>0.25</v>
      </c>
      <c r="M674" s="5">
        <v>0.5</v>
      </c>
      <c r="O674" s="5">
        <v>0.25</v>
      </c>
      <c r="P674" s="5">
        <v>0.75</v>
      </c>
      <c r="Q674" s="5">
        <v>0.5</v>
      </c>
      <c r="R674" s="5">
        <v>0.5</v>
      </c>
      <c r="S674" s="5">
        <v>0.75</v>
      </c>
      <c r="T674" s="5">
        <v>0.75</v>
      </c>
      <c r="U674" s="5">
        <v>0.75</v>
      </c>
      <c r="V674" s="5">
        <v>0.5</v>
      </c>
      <c r="W674" s="5">
        <v>0</v>
      </c>
      <c r="X674" s="5">
        <v>8.3333333333333301E-2</v>
      </c>
      <c r="Y674" s="5">
        <v>0.5</v>
      </c>
      <c r="Z674" s="5">
        <v>0.5</v>
      </c>
      <c r="AA674" t="s">
        <v>1887</v>
      </c>
      <c r="AB674" t="s">
        <v>6</v>
      </c>
      <c r="AC674" t="s">
        <v>6</v>
      </c>
      <c r="AD674" s="5">
        <v>2.3817645003334502</v>
      </c>
      <c r="AE674" t="str">
        <f t="shared" si="10"/>
        <v>YES</v>
      </c>
    </row>
    <row r="675" spans="1:31" x14ac:dyDescent="0.25">
      <c r="A675" t="s">
        <v>5889</v>
      </c>
      <c r="B675" s="5">
        <v>1</v>
      </c>
      <c r="C675" s="5">
        <v>1</v>
      </c>
      <c r="D675" s="5">
        <v>1</v>
      </c>
      <c r="E675" s="5">
        <v>0.75</v>
      </c>
      <c r="F675" s="5">
        <v>1</v>
      </c>
      <c r="G675" s="5">
        <v>1</v>
      </c>
      <c r="H675" s="5">
        <v>1</v>
      </c>
      <c r="I675" s="5">
        <v>0.5</v>
      </c>
      <c r="J675" s="5">
        <v>1</v>
      </c>
      <c r="K675" s="5">
        <v>0.75</v>
      </c>
      <c r="L675" s="5">
        <v>1</v>
      </c>
      <c r="M675" s="5">
        <v>0.25</v>
      </c>
      <c r="O675" s="5">
        <v>1</v>
      </c>
      <c r="P675" s="5">
        <v>1</v>
      </c>
      <c r="Q675" s="5">
        <v>0.75</v>
      </c>
      <c r="R675" s="5">
        <v>0.25</v>
      </c>
      <c r="S675" s="5">
        <v>1</v>
      </c>
      <c r="T675" s="5">
        <v>1</v>
      </c>
      <c r="U675" s="5">
        <v>1</v>
      </c>
      <c r="V675" s="5">
        <v>0.25</v>
      </c>
      <c r="W675" s="5">
        <v>0.58333333333333304</v>
      </c>
      <c r="X675" s="5">
        <v>0.41666666666666702</v>
      </c>
      <c r="Y675" s="5">
        <v>1</v>
      </c>
      <c r="Z675" s="5">
        <v>0.25</v>
      </c>
      <c r="AA675" t="s">
        <v>1887</v>
      </c>
      <c r="AB675" t="s">
        <v>6</v>
      </c>
      <c r="AC675" t="s">
        <v>6</v>
      </c>
      <c r="AD675" s="5">
        <v>-1.6775893256593599</v>
      </c>
      <c r="AE675" t="str">
        <f t="shared" si="10"/>
        <v>YES</v>
      </c>
    </row>
    <row r="676" spans="1:31" x14ac:dyDescent="0.25">
      <c r="A676" t="s">
        <v>5890</v>
      </c>
      <c r="B676" s="5">
        <v>0</v>
      </c>
      <c r="C676" s="5">
        <v>0</v>
      </c>
      <c r="D676" s="5">
        <v>0</v>
      </c>
      <c r="E676" s="5">
        <v>0</v>
      </c>
      <c r="F676" s="5">
        <v>0</v>
      </c>
      <c r="G676" s="5">
        <v>0</v>
      </c>
      <c r="H676" s="5">
        <v>0.25</v>
      </c>
      <c r="I676" s="5">
        <v>0</v>
      </c>
      <c r="J676" s="5">
        <v>0</v>
      </c>
      <c r="K676" s="5">
        <v>0</v>
      </c>
      <c r="L676" s="5">
        <v>0.75</v>
      </c>
      <c r="M676" s="5">
        <v>0.5</v>
      </c>
      <c r="O676" s="5">
        <v>0</v>
      </c>
      <c r="P676" s="5">
        <v>0</v>
      </c>
      <c r="Q676" s="5">
        <v>0.25</v>
      </c>
      <c r="R676" s="5">
        <v>0</v>
      </c>
      <c r="S676" s="5">
        <v>0</v>
      </c>
      <c r="T676" s="5">
        <v>0</v>
      </c>
      <c r="U676" s="5">
        <v>0</v>
      </c>
      <c r="V676" s="5">
        <v>0</v>
      </c>
      <c r="W676" s="5">
        <v>0</v>
      </c>
      <c r="X676" s="5">
        <v>0</v>
      </c>
      <c r="Y676" s="5">
        <v>0.25</v>
      </c>
      <c r="Z676" s="5">
        <v>0.25</v>
      </c>
      <c r="AA676" t="s">
        <v>1887</v>
      </c>
      <c r="AB676" t="s">
        <v>6</v>
      </c>
      <c r="AC676" t="s">
        <v>6</v>
      </c>
      <c r="AD676" s="5">
        <v>1.12110320642888</v>
      </c>
      <c r="AE676" t="str">
        <f t="shared" si="10"/>
        <v>YES</v>
      </c>
    </row>
    <row r="677" spans="1:31" x14ac:dyDescent="0.25">
      <c r="A677" t="s">
        <v>5891</v>
      </c>
      <c r="B677" s="5">
        <v>1</v>
      </c>
      <c r="C677" s="5">
        <v>1</v>
      </c>
      <c r="D677" s="5">
        <v>1</v>
      </c>
      <c r="E677" s="5">
        <v>1</v>
      </c>
      <c r="F677" s="5">
        <v>0.75</v>
      </c>
      <c r="G677" s="5">
        <v>0.75</v>
      </c>
      <c r="H677" s="5">
        <v>1</v>
      </c>
      <c r="I677" s="5">
        <v>1</v>
      </c>
      <c r="J677" s="5">
        <v>1</v>
      </c>
      <c r="K677" s="5">
        <v>1</v>
      </c>
      <c r="L677" s="5">
        <v>0.75</v>
      </c>
      <c r="M677" s="5">
        <v>0.75</v>
      </c>
      <c r="O677" s="5">
        <v>1</v>
      </c>
      <c r="P677" s="5">
        <v>1</v>
      </c>
      <c r="Q677" s="5">
        <v>1</v>
      </c>
      <c r="R677" s="5">
        <v>1</v>
      </c>
      <c r="S677" s="5">
        <v>1</v>
      </c>
      <c r="T677" s="5">
        <v>0.75</v>
      </c>
      <c r="U677" s="5">
        <v>1</v>
      </c>
      <c r="V677" s="5">
        <v>1</v>
      </c>
      <c r="W677" s="5">
        <v>1</v>
      </c>
      <c r="X677" s="5">
        <v>0.91666666666666696</v>
      </c>
      <c r="Y677" s="5">
        <v>1</v>
      </c>
      <c r="Z677" s="5">
        <v>1</v>
      </c>
      <c r="AA677" t="s">
        <v>1887</v>
      </c>
      <c r="AB677" t="s">
        <v>36</v>
      </c>
      <c r="AC677" t="s">
        <v>6183</v>
      </c>
      <c r="AD677" s="5">
        <v>-0.944123255011453</v>
      </c>
      <c r="AE677" t="str">
        <f t="shared" si="10"/>
        <v>YES</v>
      </c>
    </row>
    <row r="678" spans="1:31" x14ac:dyDescent="0.25">
      <c r="A678" t="s">
        <v>5892</v>
      </c>
      <c r="B678" s="5">
        <v>0</v>
      </c>
      <c r="C678" s="5">
        <v>0</v>
      </c>
      <c r="D678" s="5">
        <v>0</v>
      </c>
      <c r="E678" s="5">
        <v>0</v>
      </c>
      <c r="F678" s="5">
        <v>0</v>
      </c>
      <c r="G678" s="5">
        <v>0.25</v>
      </c>
      <c r="H678" s="5">
        <v>0</v>
      </c>
      <c r="I678" s="5">
        <v>0</v>
      </c>
      <c r="J678" s="5">
        <v>0</v>
      </c>
      <c r="K678" s="5">
        <v>8.3333333333333301E-2</v>
      </c>
      <c r="L678" s="5">
        <v>0.75</v>
      </c>
      <c r="M678" s="5">
        <v>0.5</v>
      </c>
      <c r="O678" s="5">
        <v>0</v>
      </c>
      <c r="P678" s="5">
        <v>0</v>
      </c>
      <c r="Q678" s="5">
        <v>0</v>
      </c>
      <c r="R678" s="5">
        <v>0</v>
      </c>
      <c r="S678" s="5">
        <v>0</v>
      </c>
      <c r="T678" s="5">
        <v>0</v>
      </c>
      <c r="U678" s="5">
        <v>0</v>
      </c>
      <c r="V678" s="5">
        <v>0.25</v>
      </c>
      <c r="W678" s="5">
        <v>8.3333333333333301E-2</v>
      </c>
      <c r="X678" s="5">
        <v>8.3333333333333301E-2</v>
      </c>
      <c r="Y678" s="5">
        <v>0.5</v>
      </c>
      <c r="Z678" s="5">
        <v>0.25</v>
      </c>
      <c r="AA678" t="s">
        <v>1887</v>
      </c>
      <c r="AB678" t="s">
        <v>2721</v>
      </c>
      <c r="AC678" t="s">
        <v>2721</v>
      </c>
      <c r="AD678" s="5">
        <v>-0.30806093522972799</v>
      </c>
      <c r="AE678" t="str">
        <f t="shared" si="10"/>
        <v>YES</v>
      </c>
    </row>
    <row r="679" spans="1:31" x14ac:dyDescent="0.25">
      <c r="A679" t="s">
        <v>5893</v>
      </c>
      <c r="B679" s="5">
        <v>1</v>
      </c>
      <c r="C679" s="5">
        <v>1</v>
      </c>
      <c r="D679" s="5">
        <v>0.75</v>
      </c>
      <c r="E679" s="5">
        <v>0.75</v>
      </c>
      <c r="F679" s="5">
        <v>1</v>
      </c>
      <c r="G679" s="5">
        <v>1</v>
      </c>
      <c r="H679" s="5">
        <v>0.75</v>
      </c>
      <c r="I679" s="5">
        <v>0.75</v>
      </c>
      <c r="J679" s="5">
        <v>1</v>
      </c>
      <c r="K679" s="5">
        <v>1</v>
      </c>
      <c r="L679" s="5">
        <v>1</v>
      </c>
      <c r="M679" s="5">
        <v>1</v>
      </c>
      <c r="O679" s="5">
        <v>1</v>
      </c>
      <c r="P679" s="5">
        <v>1</v>
      </c>
      <c r="Q679" s="5">
        <v>0.75</v>
      </c>
      <c r="R679" s="5">
        <v>1</v>
      </c>
      <c r="S679" s="5">
        <v>1</v>
      </c>
      <c r="T679" s="5">
        <v>1</v>
      </c>
      <c r="U679" s="5">
        <v>1</v>
      </c>
      <c r="V679" s="5">
        <v>0.75</v>
      </c>
      <c r="W679" s="5">
        <v>0.91666666666666696</v>
      </c>
      <c r="X679" s="5">
        <v>1</v>
      </c>
      <c r="Y679" s="5">
        <v>0.75</v>
      </c>
      <c r="Z679" s="5">
        <v>1</v>
      </c>
      <c r="AA679" t="s">
        <v>1887</v>
      </c>
      <c r="AB679" t="s">
        <v>2721</v>
      </c>
      <c r="AC679" t="s">
        <v>2721</v>
      </c>
      <c r="AD679" s="5">
        <v>-0.951113165972029</v>
      </c>
      <c r="AE679" t="str">
        <f t="shared" si="10"/>
        <v>YES</v>
      </c>
    </row>
    <row r="680" spans="1:31" x14ac:dyDescent="0.25">
      <c r="A680" t="s">
        <v>5894</v>
      </c>
      <c r="B680" s="5">
        <v>0.75</v>
      </c>
      <c r="C680" s="5">
        <v>0.5</v>
      </c>
      <c r="D680" s="5">
        <v>1</v>
      </c>
      <c r="E680" s="5">
        <v>1</v>
      </c>
      <c r="F680" s="5">
        <v>1</v>
      </c>
      <c r="G680" s="5">
        <v>1</v>
      </c>
      <c r="H680" s="5">
        <v>1</v>
      </c>
      <c r="I680" s="5">
        <v>1</v>
      </c>
      <c r="J680" s="5">
        <v>0.41666666666666702</v>
      </c>
      <c r="K680" s="5">
        <v>0.58333333333333304</v>
      </c>
      <c r="L680" s="5">
        <v>0.5</v>
      </c>
      <c r="M680" s="5">
        <v>0.75</v>
      </c>
      <c r="O680" s="5">
        <v>0.5</v>
      </c>
      <c r="P680" s="5">
        <v>0.75</v>
      </c>
      <c r="Q680" s="5">
        <v>0.75</v>
      </c>
      <c r="R680" s="5">
        <v>0.75</v>
      </c>
      <c r="S680" s="5">
        <v>1</v>
      </c>
      <c r="T680" s="5">
        <v>1</v>
      </c>
      <c r="U680" s="5">
        <v>0.75</v>
      </c>
      <c r="V680" s="5">
        <v>0.75</v>
      </c>
      <c r="W680" s="5">
        <v>0.5</v>
      </c>
      <c r="X680" s="5">
        <v>0.16666666666666699</v>
      </c>
      <c r="Y680" s="5">
        <v>0</v>
      </c>
      <c r="Z680" s="5">
        <v>0.5</v>
      </c>
      <c r="AA680" t="s">
        <v>1887</v>
      </c>
      <c r="AB680" t="s">
        <v>6</v>
      </c>
      <c r="AC680" t="s">
        <v>6</v>
      </c>
      <c r="AD680" s="5">
        <v>0.119293869523239</v>
      </c>
      <c r="AE680" t="str">
        <f t="shared" si="10"/>
        <v>YES</v>
      </c>
    </row>
    <row r="681" spans="1:31" x14ac:dyDescent="0.25">
      <c r="A681" t="s">
        <v>5895</v>
      </c>
      <c r="B681" s="5">
        <v>0.25</v>
      </c>
      <c r="C681" s="5">
        <v>0.25</v>
      </c>
      <c r="D681" s="5">
        <v>0</v>
      </c>
      <c r="E681" s="5">
        <v>0.75</v>
      </c>
      <c r="F681" s="5">
        <v>0.75</v>
      </c>
      <c r="G681" s="5">
        <v>0.25</v>
      </c>
      <c r="H681" s="5">
        <v>0</v>
      </c>
      <c r="I681" s="5">
        <v>0.25</v>
      </c>
      <c r="J681" s="5">
        <v>0.33333333333333298</v>
      </c>
      <c r="K681" s="5">
        <v>0.41666666666666702</v>
      </c>
      <c r="L681" s="5">
        <v>0.5</v>
      </c>
      <c r="M681" s="5">
        <v>0.5</v>
      </c>
      <c r="O681" s="5">
        <v>0</v>
      </c>
      <c r="P681" s="5">
        <v>0</v>
      </c>
      <c r="Q681" s="5">
        <v>0</v>
      </c>
      <c r="R681" s="5">
        <v>0.5</v>
      </c>
      <c r="S681" s="5">
        <v>0.5</v>
      </c>
      <c r="T681" s="5">
        <v>0</v>
      </c>
      <c r="U681" s="5">
        <v>0</v>
      </c>
      <c r="V681" s="5">
        <v>0.25</v>
      </c>
      <c r="W681" s="5">
        <v>0.16666666666666699</v>
      </c>
      <c r="X681" s="5">
        <v>0.16666666666666699</v>
      </c>
      <c r="Y681" s="5">
        <v>0</v>
      </c>
      <c r="Z681" s="5">
        <v>0.25</v>
      </c>
      <c r="AA681" t="s">
        <v>1887</v>
      </c>
      <c r="AB681" t="s">
        <v>22</v>
      </c>
      <c r="AC681" t="s">
        <v>6</v>
      </c>
      <c r="AD681" s="5">
        <v>-0.13332414034246201</v>
      </c>
      <c r="AE681" t="str">
        <f t="shared" si="10"/>
        <v>YES</v>
      </c>
    </row>
    <row r="682" spans="1:31" x14ac:dyDescent="0.25">
      <c r="A682" t="s">
        <v>5896</v>
      </c>
      <c r="B682" s="5">
        <v>0.5</v>
      </c>
      <c r="C682" s="5">
        <v>0.25</v>
      </c>
      <c r="D682" s="5">
        <v>0</v>
      </c>
      <c r="E682" s="5">
        <v>0</v>
      </c>
      <c r="F682" s="5">
        <v>0.5</v>
      </c>
      <c r="G682" s="5">
        <v>0</v>
      </c>
      <c r="H682" s="5">
        <v>0</v>
      </c>
      <c r="I682" s="5">
        <v>0</v>
      </c>
      <c r="J682" s="5">
        <v>0.66666666666666696</v>
      </c>
      <c r="K682" s="5">
        <v>0.5</v>
      </c>
      <c r="L682" s="5">
        <v>0.5</v>
      </c>
      <c r="M682" s="5">
        <v>0.5</v>
      </c>
      <c r="O682" s="5">
        <v>0.5</v>
      </c>
      <c r="P682" s="5">
        <v>0</v>
      </c>
      <c r="Q682" s="5">
        <v>0</v>
      </c>
      <c r="R682" s="5">
        <v>0</v>
      </c>
      <c r="S682" s="5">
        <v>0.25</v>
      </c>
      <c r="T682" s="5">
        <v>0.25</v>
      </c>
      <c r="U682" s="5">
        <v>0</v>
      </c>
      <c r="V682" s="5">
        <v>0</v>
      </c>
      <c r="W682" s="5">
        <v>0.66666666666666696</v>
      </c>
      <c r="X682" s="5">
        <v>0.25</v>
      </c>
      <c r="Y682" s="5">
        <v>0.5</v>
      </c>
      <c r="Z682" s="5">
        <v>0.5</v>
      </c>
      <c r="AA682" t="s">
        <v>1887</v>
      </c>
      <c r="AB682" t="s">
        <v>36</v>
      </c>
      <c r="AC682" t="s">
        <v>6181</v>
      </c>
      <c r="AD682" s="5">
        <v>-0.55444848489693499</v>
      </c>
      <c r="AE682" t="str">
        <f t="shared" si="10"/>
        <v>YES</v>
      </c>
    </row>
    <row r="683" spans="1:31" x14ac:dyDescent="0.25">
      <c r="A683" t="s">
        <v>5897</v>
      </c>
      <c r="B683" s="5">
        <v>0.75</v>
      </c>
      <c r="C683" s="5">
        <v>1</v>
      </c>
      <c r="D683" s="5">
        <v>1</v>
      </c>
      <c r="E683" s="5">
        <v>1</v>
      </c>
      <c r="F683" s="5">
        <v>1</v>
      </c>
      <c r="G683" s="5">
        <v>1</v>
      </c>
      <c r="H683" s="5">
        <v>1</v>
      </c>
      <c r="I683" s="5">
        <v>1</v>
      </c>
      <c r="J683" s="5">
        <v>0.66666666666666696</v>
      </c>
      <c r="K683" s="5">
        <v>0.75</v>
      </c>
      <c r="L683" s="5">
        <v>1</v>
      </c>
      <c r="M683" s="5">
        <v>0.75</v>
      </c>
      <c r="O683" s="5">
        <v>1</v>
      </c>
      <c r="P683" s="5">
        <v>0.75</v>
      </c>
      <c r="Q683" s="5">
        <v>0.75</v>
      </c>
      <c r="R683" s="5">
        <v>1</v>
      </c>
      <c r="S683" s="5">
        <v>1</v>
      </c>
      <c r="T683" s="5">
        <v>1</v>
      </c>
      <c r="U683" s="5">
        <v>1</v>
      </c>
      <c r="V683" s="5">
        <v>0.75</v>
      </c>
      <c r="W683" s="5">
        <v>0.91666666666666696</v>
      </c>
      <c r="X683" s="5">
        <v>0.41666666666666702</v>
      </c>
      <c r="Y683" s="5">
        <v>0.5</v>
      </c>
      <c r="Z683" s="5">
        <v>0.5</v>
      </c>
      <c r="AA683" t="s">
        <v>1887</v>
      </c>
      <c r="AB683" t="s">
        <v>29</v>
      </c>
      <c r="AC683" t="s">
        <v>6182</v>
      </c>
      <c r="AD683" s="5">
        <v>-0.997055245119566</v>
      </c>
      <c r="AE683" t="str">
        <f t="shared" si="10"/>
        <v>YES</v>
      </c>
    </row>
    <row r="684" spans="1:31" x14ac:dyDescent="0.25">
      <c r="A684" t="s">
        <v>5898</v>
      </c>
      <c r="B684" s="5">
        <v>0</v>
      </c>
      <c r="C684" s="5">
        <v>0</v>
      </c>
      <c r="D684" s="5">
        <v>0</v>
      </c>
      <c r="E684" s="5">
        <v>0.25</v>
      </c>
      <c r="F684" s="5">
        <v>0.25</v>
      </c>
      <c r="G684" s="5">
        <v>0</v>
      </c>
      <c r="H684" s="5">
        <v>0.25</v>
      </c>
      <c r="I684" s="5">
        <v>0</v>
      </c>
      <c r="J684" s="5">
        <v>0</v>
      </c>
      <c r="K684" s="5">
        <v>8.3333333333333301E-2</v>
      </c>
      <c r="L684" s="5">
        <v>0.5</v>
      </c>
      <c r="M684" s="5">
        <v>0.25</v>
      </c>
      <c r="O684" s="5">
        <v>0</v>
      </c>
      <c r="P684" s="5">
        <v>0</v>
      </c>
      <c r="Q684" s="5">
        <v>0</v>
      </c>
      <c r="R684" s="5">
        <v>0</v>
      </c>
      <c r="S684" s="5">
        <v>0</v>
      </c>
      <c r="T684" s="5">
        <v>0</v>
      </c>
      <c r="U684" s="5">
        <v>0</v>
      </c>
      <c r="V684" s="5">
        <v>0.25</v>
      </c>
      <c r="W684" s="5">
        <v>0</v>
      </c>
      <c r="X684" s="5">
        <v>8.3333333333333301E-2</v>
      </c>
      <c r="Y684" s="5">
        <v>0.5</v>
      </c>
      <c r="Z684" s="5">
        <v>0.25</v>
      </c>
      <c r="AA684" t="s">
        <v>1887</v>
      </c>
      <c r="AB684" t="s">
        <v>2721</v>
      </c>
      <c r="AC684" t="s">
        <v>2721</v>
      </c>
      <c r="AD684" s="5">
        <v>5.7054150370342102E-2</v>
      </c>
      <c r="AE684" t="str">
        <f t="shared" si="10"/>
        <v>YES</v>
      </c>
    </row>
    <row r="685" spans="1:31" x14ac:dyDescent="0.25">
      <c r="A685" t="s">
        <v>5899</v>
      </c>
      <c r="B685" s="5">
        <v>1</v>
      </c>
      <c r="C685" s="5">
        <v>1</v>
      </c>
      <c r="D685" s="5">
        <v>1</v>
      </c>
      <c r="E685" s="5">
        <v>1</v>
      </c>
      <c r="F685" s="5">
        <v>1</v>
      </c>
      <c r="G685" s="5">
        <v>1</v>
      </c>
      <c r="H685" s="5">
        <v>1</v>
      </c>
      <c r="I685" s="5">
        <v>1</v>
      </c>
      <c r="J685" s="5">
        <v>1</v>
      </c>
      <c r="K685" s="5">
        <v>1</v>
      </c>
      <c r="L685" s="5">
        <v>1</v>
      </c>
      <c r="M685" s="5">
        <v>1</v>
      </c>
      <c r="O685" s="5">
        <v>1</v>
      </c>
      <c r="P685" s="5">
        <v>1</v>
      </c>
      <c r="Q685" s="5">
        <v>1</v>
      </c>
      <c r="R685" s="5">
        <v>1</v>
      </c>
      <c r="S685" s="5">
        <v>1</v>
      </c>
      <c r="T685" s="5">
        <v>1</v>
      </c>
      <c r="U685" s="5">
        <v>1</v>
      </c>
      <c r="V685" s="5">
        <v>1</v>
      </c>
      <c r="W685" s="5">
        <v>1</v>
      </c>
      <c r="X685" s="5">
        <v>1</v>
      </c>
      <c r="Y685" s="5">
        <v>1</v>
      </c>
      <c r="Z685" s="5">
        <v>1</v>
      </c>
      <c r="AA685" t="s">
        <v>1887</v>
      </c>
      <c r="AB685" t="s">
        <v>6</v>
      </c>
      <c r="AC685" t="s">
        <v>6</v>
      </c>
      <c r="AD685" s="5">
        <v>-2.44235035064046</v>
      </c>
      <c r="AE685" t="str">
        <f t="shared" si="10"/>
        <v>YES</v>
      </c>
    </row>
    <row r="686" spans="1:31" x14ac:dyDescent="0.25">
      <c r="A686" t="s">
        <v>5900</v>
      </c>
      <c r="B686" s="5">
        <v>0.5</v>
      </c>
      <c r="C686" s="5">
        <v>0.25</v>
      </c>
      <c r="D686" s="5">
        <v>0</v>
      </c>
      <c r="E686" s="5">
        <v>0</v>
      </c>
      <c r="F686" s="5">
        <v>1</v>
      </c>
      <c r="G686" s="5">
        <v>0.75</v>
      </c>
      <c r="H686" s="5">
        <v>0</v>
      </c>
      <c r="I686" s="5">
        <v>0</v>
      </c>
      <c r="J686" s="5">
        <v>0.33333333333333298</v>
      </c>
      <c r="K686" s="5">
        <v>0.16666666666666699</v>
      </c>
      <c r="L686" s="5">
        <v>0</v>
      </c>
      <c r="M686" s="5">
        <v>0</v>
      </c>
      <c r="O686" s="5">
        <v>0.25</v>
      </c>
      <c r="P686" s="5">
        <v>0</v>
      </c>
      <c r="Q686" s="5">
        <v>0</v>
      </c>
      <c r="R686" s="5">
        <v>0</v>
      </c>
      <c r="S686" s="5">
        <v>0.75</v>
      </c>
      <c r="T686" s="5">
        <v>0.5</v>
      </c>
      <c r="U686" s="5">
        <v>0</v>
      </c>
      <c r="V686" s="5">
        <v>0</v>
      </c>
      <c r="W686" s="5">
        <v>8.3333333333333301E-2</v>
      </c>
      <c r="X686" s="5">
        <v>8.3333333333333301E-2</v>
      </c>
      <c r="Y686" s="5">
        <v>0</v>
      </c>
      <c r="Z686" s="5">
        <v>0</v>
      </c>
      <c r="AA686" t="s">
        <v>1887</v>
      </c>
      <c r="AB686" t="s">
        <v>6</v>
      </c>
      <c r="AC686" t="s">
        <v>6</v>
      </c>
      <c r="AD686" s="5">
        <v>-0.42711056910793599</v>
      </c>
      <c r="AE686" t="str">
        <f t="shared" si="10"/>
        <v>YES</v>
      </c>
    </row>
    <row r="687" spans="1:31" x14ac:dyDescent="0.25">
      <c r="A687" t="s">
        <v>5901</v>
      </c>
      <c r="B687" s="5">
        <v>0</v>
      </c>
      <c r="C687" s="5">
        <v>0.25</v>
      </c>
      <c r="D687" s="5">
        <v>0.75</v>
      </c>
      <c r="E687" s="5">
        <v>0.5</v>
      </c>
      <c r="F687" s="5">
        <v>0</v>
      </c>
      <c r="G687" s="5">
        <v>0</v>
      </c>
      <c r="H687" s="5">
        <v>1</v>
      </c>
      <c r="I687" s="5">
        <v>0.75</v>
      </c>
      <c r="J687" s="5">
        <v>8.3333333333333301E-2</v>
      </c>
      <c r="K687" s="5">
        <v>0</v>
      </c>
      <c r="L687" s="5">
        <v>0.75</v>
      </c>
      <c r="M687" s="5">
        <v>0.25</v>
      </c>
      <c r="O687" s="5">
        <v>0</v>
      </c>
      <c r="P687" s="5">
        <v>0</v>
      </c>
      <c r="Q687" s="5">
        <v>0.75</v>
      </c>
      <c r="R687" s="5">
        <v>0.5</v>
      </c>
      <c r="S687" s="5">
        <v>0.25</v>
      </c>
      <c r="T687" s="5">
        <v>0</v>
      </c>
      <c r="U687" s="5">
        <v>0.75</v>
      </c>
      <c r="V687" s="5">
        <v>0.75</v>
      </c>
      <c r="W687" s="5">
        <v>0.16666666666666699</v>
      </c>
      <c r="X687" s="5">
        <v>8.3333333333333301E-2</v>
      </c>
      <c r="Y687" s="5">
        <v>0.5</v>
      </c>
      <c r="Z687" s="5">
        <v>0.75</v>
      </c>
      <c r="AA687" t="s">
        <v>1887</v>
      </c>
      <c r="AB687" t="s">
        <v>6</v>
      </c>
      <c r="AC687" t="s">
        <v>6</v>
      </c>
      <c r="AD687" s="5">
        <v>1.4262066777134701</v>
      </c>
      <c r="AE687" t="str">
        <f t="shared" si="10"/>
        <v>YES</v>
      </c>
    </row>
    <row r="688" spans="1:31" x14ac:dyDescent="0.25">
      <c r="A688" t="s">
        <v>5902</v>
      </c>
      <c r="B688" s="5">
        <v>0.5</v>
      </c>
      <c r="C688" s="5">
        <v>0.25</v>
      </c>
      <c r="D688" s="5">
        <v>1</v>
      </c>
      <c r="E688" s="5">
        <v>1</v>
      </c>
      <c r="F688" s="5">
        <v>0.5</v>
      </c>
      <c r="G688" s="5">
        <v>0.25</v>
      </c>
      <c r="H688" s="5">
        <v>1</v>
      </c>
      <c r="I688" s="5">
        <v>1</v>
      </c>
      <c r="J688" s="5">
        <v>1</v>
      </c>
      <c r="K688" s="5">
        <v>0.66666666666666696</v>
      </c>
      <c r="L688" s="5">
        <v>1</v>
      </c>
      <c r="M688" s="5">
        <v>1</v>
      </c>
      <c r="O688" s="5">
        <v>0</v>
      </c>
      <c r="P688" s="5">
        <v>0</v>
      </c>
      <c r="Q688" s="5">
        <v>1</v>
      </c>
      <c r="R688" s="5">
        <v>1</v>
      </c>
      <c r="S688" s="5">
        <v>0.5</v>
      </c>
      <c r="T688" s="5">
        <v>0.25</v>
      </c>
      <c r="U688" s="5">
        <v>1</v>
      </c>
      <c r="V688" s="5">
        <v>1</v>
      </c>
      <c r="W688" s="5">
        <v>0.83333333333333304</v>
      </c>
      <c r="X688" s="5">
        <v>0.33333333333333298</v>
      </c>
      <c r="Y688" s="5">
        <v>1</v>
      </c>
      <c r="Z688" s="5">
        <v>1</v>
      </c>
      <c r="AA688" t="s">
        <v>1887</v>
      </c>
      <c r="AB688" t="s">
        <v>2721</v>
      </c>
      <c r="AC688" t="s">
        <v>2721</v>
      </c>
      <c r="AD688" s="5">
        <v>-0.69606577047894502</v>
      </c>
      <c r="AE688" t="str">
        <f t="shared" si="10"/>
        <v>YES</v>
      </c>
    </row>
    <row r="689" spans="1:31" x14ac:dyDescent="0.25">
      <c r="A689" t="s">
        <v>5903</v>
      </c>
      <c r="B689" s="5">
        <v>0.25</v>
      </c>
      <c r="C689" s="5">
        <v>0</v>
      </c>
      <c r="D689" s="5">
        <v>0</v>
      </c>
      <c r="E689" s="5">
        <v>0</v>
      </c>
      <c r="F689" s="5">
        <v>0.5</v>
      </c>
      <c r="G689" s="5">
        <v>0.25</v>
      </c>
      <c r="H689" s="5">
        <v>0</v>
      </c>
      <c r="I689" s="5">
        <v>0</v>
      </c>
      <c r="J689" s="5">
        <v>0</v>
      </c>
      <c r="K689" s="5">
        <v>0</v>
      </c>
      <c r="L689" s="5">
        <v>0</v>
      </c>
      <c r="M689" s="5">
        <v>0.5</v>
      </c>
      <c r="O689" s="5">
        <v>0</v>
      </c>
      <c r="P689" s="5">
        <v>0</v>
      </c>
      <c r="Q689" s="5">
        <v>0</v>
      </c>
      <c r="R689" s="5">
        <v>0</v>
      </c>
      <c r="S689" s="5">
        <v>0.5</v>
      </c>
      <c r="T689" s="5">
        <v>0</v>
      </c>
      <c r="U689" s="5">
        <v>0</v>
      </c>
      <c r="V689" s="5">
        <v>0</v>
      </c>
      <c r="W689" s="5">
        <v>8.3333333333333301E-2</v>
      </c>
      <c r="X689" s="5">
        <v>8.3333333333333301E-2</v>
      </c>
      <c r="Y689" s="5">
        <v>0</v>
      </c>
      <c r="Z689" s="5">
        <v>0</v>
      </c>
      <c r="AA689" t="s">
        <v>1887</v>
      </c>
      <c r="AB689" t="s">
        <v>6</v>
      </c>
      <c r="AC689" t="s">
        <v>6</v>
      </c>
      <c r="AD689" s="5">
        <v>-0.70516249554295696</v>
      </c>
      <c r="AE689" t="str">
        <f t="shared" si="10"/>
        <v>YES</v>
      </c>
    </row>
    <row r="690" spans="1:31" x14ac:dyDescent="0.25">
      <c r="A690" t="s">
        <v>5904</v>
      </c>
      <c r="B690" s="5">
        <v>0.25</v>
      </c>
      <c r="C690" s="5">
        <v>0</v>
      </c>
      <c r="D690" s="5">
        <v>0.25</v>
      </c>
      <c r="E690" s="5">
        <v>0.25</v>
      </c>
      <c r="F690" s="5">
        <v>0.5</v>
      </c>
      <c r="G690" s="5">
        <v>0</v>
      </c>
      <c r="H690" s="5">
        <v>0.75</v>
      </c>
      <c r="I690" s="5">
        <v>0.75</v>
      </c>
      <c r="J690" s="5">
        <v>0</v>
      </c>
      <c r="K690" s="5">
        <v>0</v>
      </c>
      <c r="L690" s="5">
        <v>1</v>
      </c>
      <c r="M690" s="5">
        <v>0.75</v>
      </c>
      <c r="O690" s="5">
        <v>0</v>
      </c>
      <c r="P690" s="5">
        <v>0</v>
      </c>
      <c r="Q690" s="5">
        <v>0</v>
      </c>
      <c r="R690" s="5">
        <v>0.25</v>
      </c>
      <c r="S690" s="5">
        <v>0</v>
      </c>
      <c r="T690" s="5">
        <v>0</v>
      </c>
      <c r="U690" s="5">
        <v>0.25</v>
      </c>
      <c r="V690" s="5">
        <v>0.25</v>
      </c>
      <c r="W690" s="5">
        <v>8.3333333333333301E-2</v>
      </c>
      <c r="X690" s="5">
        <v>8.3333333333333301E-2</v>
      </c>
      <c r="Y690" s="5">
        <v>0.5</v>
      </c>
      <c r="Z690" s="5">
        <v>0.25</v>
      </c>
      <c r="AA690" t="s">
        <v>1887</v>
      </c>
      <c r="AB690" t="s">
        <v>29</v>
      </c>
      <c r="AC690" t="s">
        <v>6182</v>
      </c>
      <c r="AD690" s="5">
        <v>-0.579906405141704</v>
      </c>
      <c r="AE690" t="str">
        <f t="shared" si="10"/>
        <v>YES</v>
      </c>
    </row>
    <row r="691" spans="1:31" x14ac:dyDescent="0.25">
      <c r="A691" t="s">
        <v>5905</v>
      </c>
      <c r="B691" s="5">
        <v>0.5</v>
      </c>
      <c r="C691" s="5">
        <v>0.25</v>
      </c>
      <c r="D691" s="5">
        <v>1</v>
      </c>
      <c r="E691" s="5">
        <v>1</v>
      </c>
      <c r="F691" s="5">
        <v>1</v>
      </c>
      <c r="G691" s="5">
        <v>0.75</v>
      </c>
      <c r="H691" s="5">
        <v>1</v>
      </c>
      <c r="I691" s="5">
        <v>1</v>
      </c>
      <c r="J691" s="5">
        <v>0.66666666666666696</v>
      </c>
      <c r="K691" s="5">
        <v>0.58333333333333304</v>
      </c>
      <c r="L691" s="5">
        <v>1</v>
      </c>
      <c r="M691" s="5">
        <v>1</v>
      </c>
      <c r="O691" s="5">
        <v>0.75</v>
      </c>
      <c r="P691" s="5">
        <v>0.5</v>
      </c>
      <c r="Q691" s="5">
        <v>1</v>
      </c>
      <c r="R691" s="5">
        <v>0.75</v>
      </c>
      <c r="S691" s="5">
        <v>0.75</v>
      </c>
      <c r="T691" s="5">
        <v>0.75</v>
      </c>
      <c r="U691" s="5">
        <v>1</v>
      </c>
      <c r="V691" s="5">
        <v>1</v>
      </c>
      <c r="W691" s="5">
        <v>0.66666666666666696</v>
      </c>
      <c r="X691" s="5">
        <v>0.41666666666666702</v>
      </c>
      <c r="Y691" s="5">
        <v>1</v>
      </c>
      <c r="Z691" s="5">
        <v>1</v>
      </c>
      <c r="AA691" t="s">
        <v>1887</v>
      </c>
      <c r="AB691" t="s">
        <v>6</v>
      </c>
      <c r="AC691" t="s">
        <v>6</v>
      </c>
      <c r="AD691" s="5">
        <v>0.62826100126929696</v>
      </c>
      <c r="AE691" t="str">
        <f t="shared" si="10"/>
        <v>YES</v>
      </c>
    </row>
    <row r="692" spans="1:31" x14ac:dyDescent="0.25">
      <c r="A692" t="s">
        <v>5906</v>
      </c>
      <c r="B692" s="5">
        <v>0.5</v>
      </c>
      <c r="C692" s="5">
        <v>1</v>
      </c>
      <c r="D692" s="5">
        <v>0.25</v>
      </c>
      <c r="E692" s="5">
        <v>0.25</v>
      </c>
      <c r="F692" s="5">
        <v>1</v>
      </c>
      <c r="G692" s="5">
        <v>1</v>
      </c>
      <c r="H692" s="5">
        <v>0.5</v>
      </c>
      <c r="I692" s="5">
        <v>0.25</v>
      </c>
      <c r="J692" s="5">
        <v>0</v>
      </c>
      <c r="K692" s="5">
        <v>8.3333333333333301E-2</v>
      </c>
      <c r="L692" s="5">
        <v>0.25</v>
      </c>
      <c r="M692" s="5">
        <v>0</v>
      </c>
      <c r="O692" s="5">
        <v>0.25</v>
      </c>
      <c r="P692" s="5">
        <v>0.75</v>
      </c>
      <c r="Q692" s="5">
        <v>0.5</v>
      </c>
      <c r="R692" s="5">
        <v>0</v>
      </c>
      <c r="S692" s="5">
        <v>1</v>
      </c>
      <c r="T692" s="5">
        <v>1</v>
      </c>
      <c r="U692" s="5">
        <v>0.5</v>
      </c>
      <c r="V692" s="5">
        <v>0.25</v>
      </c>
      <c r="W692" s="5">
        <v>0.16666666666666699</v>
      </c>
      <c r="X692" s="5">
        <v>0.16666666666666699</v>
      </c>
      <c r="Y692" s="5">
        <v>0.25</v>
      </c>
      <c r="Z692" s="5">
        <v>0.25</v>
      </c>
      <c r="AA692" t="s">
        <v>1887</v>
      </c>
      <c r="AB692" t="s">
        <v>2721</v>
      </c>
      <c r="AC692" t="s">
        <v>2721</v>
      </c>
      <c r="AD692" s="5">
        <v>0.56903015602409501</v>
      </c>
      <c r="AE692" t="str">
        <f t="shared" si="10"/>
        <v>YES</v>
      </c>
    </row>
    <row r="693" spans="1:31" x14ac:dyDescent="0.25">
      <c r="A693" t="s">
        <v>5907</v>
      </c>
      <c r="B693" s="5">
        <v>1</v>
      </c>
      <c r="C693" s="5">
        <v>1</v>
      </c>
      <c r="D693" s="5">
        <v>0.5</v>
      </c>
      <c r="E693" s="5">
        <v>0.75</v>
      </c>
      <c r="F693" s="5">
        <v>0.75</v>
      </c>
      <c r="G693" s="5">
        <v>1</v>
      </c>
      <c r="H693" s="5">
        <v>0.25</v>
      </c>
      <c r="I693" s="5">
        <v>0.25</v>
      </c>
      <c r="J693" s="5">
        <v>0</v>
      </c>
      <c r="K693" s="5">
        <v>8.3333333333333301E-2</v>
      </c>
      <c r="L693" s="5">
        <v>0.25</v>
      </c>
      <c r="M693" s="5">
        <v>0</v>
      </c>
      <c r="O693" s="5">
        <v>0.75</v>
      </c>
      <c r="P693" s="5">
        <v>1</v>
      </c>
      <c r="Q693" s="5">
        <v>0.5</v>
      </c>
      <c r="R693" s="5">
        <v>0.25</v>
      </c>
      <c r="S693" s="5">
        <v>1</v>
      </c>
      <c r="T693" s="5">
        <v>1</v>
      </c>
      <c r="U693" s="5">
        <v>0.75</v>
      </c>
      <c r="V693" s="5">
        <v>0.25</v>
      </c>
      <c r="W693" s="5">
        <v>8.3333333333333301E-2</v>
      </c>
      <c r="X693" s="5">
        <v>8.3333333333333301E-2</v>
      </c>
      <c r="Y693" s="5">
        <v>0.5</v>
      </c>
      <c r="Z693" s="5">
        <v>0.25</v>
      </c>
      <c r="AA693" t="s">
        <v>1887</v>
      </c>
      <c r="AB693" t="s">
        <v>6</v>
      </c>
      <c r="AC693" t="s">
        <v>6</v>
      </c>
      <c r="AD693" s="5">
        <v>1.7171450444988701</v>
      </c>
      <c r="AE693" t="str">
        <f t="shared" si="10"/>
        <v>YES</v>
      </c>
    </row>
    <row r="694" spans="1:31" x14ac:dyDescent="0.25">
      <c r="A694" t="s">
        <v>5908</v>
      </c>
      <c r="B694" s="5">
        <v>0.25</v>
      </c>
      <c r="C694" s="5">
        <v>0</v>
      </c>
      <c r="D694" s="5">
        <v>0.75</v>
      </c>
      <c r="E694" s="5">
        <v>1</v>
      </c>
      <c r="F694" s="5">
        <v>0.25</v>
      </c>
      <c r="G694" s="5">
        <v>0.5</v>
      </c>
      <c r="H694" s="5">
        <v>0.75</v>
      </c>
      <c r="I694" s="5">
        <v>0.75</v>
      </c>
      <c r="J694" s="5">
        <v>0.25</v>
      </c>
      <c r="K694" s="5">
        <v>8.3333333333333301E-2</v>
      </c>
      <c r="L694" s="5">
        <v>1</v>
      </c>
      <c r="M694" s="5">
        <v>1</v>
      </c>
      <c r="O694" s="5">
        <v>0.25</v>
      </c>
      <c r="P694" s="5">
        <v>0</v>
      </c>
      <c r="Q694" s="5">
        <v>0.75</v>
      </c>
      <c r="R694" s="5">
        <v>1</v>
      </c>
      <c r="S694" s="5">
        <v>0.25</v>
      </c>
      <c r="T694" s="5">
        <v>0</v>
      </c>
      <c r="U694" s="5">
        <v>1</v>
      </c>
      <c r="V694" s="5">
        <v>1</v>
      </c>
      <c r="W694" s="5">
        <v>8.3333333333333301E-2</v>
      </c>
      <c r="X694" s="5">
        <v>0.16666666666666699</v>
      </c>
      <c r="Y694" s="5">
        <v>1</v>
      </c>
      <c r="Z694" s="5">
        <v>1</v>
      </c>
      <c r="AA694" t="s">
        <v>1887</v>
      </c>
      <c r="AB694" t="s">
        <v>6</v>
      </c>
      <c r="AC694" t="s">
        <v>6</v>
      </c>
      <c r="AD694" s="5">
        <v>-4.6172539605234902E-2</v>
      </c>
      <c r="AE694" t="str">
        <f t="shared" si="10"/>
        <v>YES</v>
      </c>
    </row>
    <row r="695" spans="1:31" x14ac:dyDescent="0.25">
      <c r="A695" t="s">
        <v>5909</v>
      </c>
      <c r="B695" s="5">
        <v>0.5</v>
      </c>
      <c r="C695" s="5">
        <v>0.75</v>
      </c>
      <c r="D695" s="5">
        <v>0</v>
      </c>
      <c r="E695" s="5">
        <v>0.25</v>
      </c>
      <c r="F695" s="5">
        <v>0.5</v>
      </c>
      <c r="G695" s="5">
        <v>0.5</v>
      </c>
      <c r="H695" s="5">
        <v>0.25</v>
      </c>
      <c r="I695" s="5">
        <v>0</v>
      </c>
      <c r="J695" s="5">
        <v>0</v>
      </c>
      <c r="K695" s="5">
        <v>8.3333333333333301E-2</v>
      </c>
      <c r="L695" s="5">
        <v>0.5</v>
      </c>
      <c r="M695" s="5">
        <v>0.25</v>
      </c>
      <c r="O695" s="5">
        <v>0.25</v>
      </c>
      <c r="P695" s="5">
        <v>0.75</v>
      </c>
      <c r="Q695" s="5">
        <v>0.25</v>
      </c>
      <c r="R695" s="5">
        <v>0</v>
      </c>
      <c r="S695" s="5">
        <v>0.75</v>
      </c>
      <c r="T695" s="5">
        <v>0.5</v>
      </c>
      <c r="U695" s="5">
        <v>0</v>
      </c>
      <c r="V695" s="5">
        <v>0</v>
      </c>
      <c r="W695" s="5">
        <v>0</v>
      </c>
      <c r="X695" s="5">
        <v>0</v>
      </c>
      <c r="Y695" s="5">
        <v>0</v>
      </c>
      <c r="Z695" s="5">
        <v>0.25</v>
      </c>
      <c r="AA695" t="s">
        <v>1887</v>
      </c>
      <c r="AB695" t="s">
        <v>6</v>
      </c>
      <c r="AC695" t="s">
        <v>6</v>
      </c>
      <c r="AD695" s="5">
        <v>1.8366451197120199</v>
      </c>
      <c r="AE695" t="str">
        <f t="shared" si="10"/>
        <v>YES</v>
      </c>
    </row>
    <row r="696" spans="1:31" x14ac:dyDescent="0.25">
      <c r="A696" t="s">
        <v>5910</v>
      </c>
      <c r="B696" s="5">
        <v>0</v>
      </c>
      <c r="C696" s="5">
        <v>0.5</v>
      </c>
      <c r="D696" s="5">
        <v>1</v>
      </c>
      <c r="E696" s="5">
        <v>1</v>
      </c>
      <c r="F696" s="5">
        <v>0.25</v>
      </c>
      <c r="G696" s="5">
        <v>0</v>
      </c>
      <c r="H696" s="5">
        <v>1</v>
      </c>
      <c r="I696" s="5">
        <v>1</v>
      </c>
      <c r="J696" s="5">
        <v>8.3333333333333301E-2</v>
      </c>
      <c r="K696" s="5">
        <v>8.3333333333333301E-2</v>
      </c>
      <c r="L696" s="5">
        <v>0.5</v>
      </c>
      <c r="M696" s="5">
        <v>1</v>
      </c>
      <c r="O696" s="5">
        <v>0</v>
      </c>
      <c r="P696" s="5">
        <v>0.5</v>
      </c>
      <c r="Q696" s="5">
        <v>1</v>
      </c>
      <c r="R696" s="5">
        <v>1</v>
      </c>
      <c r="S696" s="5">
        <v>0.25</v>
      </c>
      <c r="T696" s="5">
        <v>0</v>
      </c>
      <c r="U696" s="5">
        <v>1</v>
      </c>
      <c r="V696" s="5">
        <v>1</v>
      </c>
      <c r="W696" s="5">
        <v>8.3333333333333301E-2</v>
      </c>
      <c r="X696" s="5">
        <v>0</v>
      </c>
      <c r="Y696" s="5">
        <v>1</v>
      </c>
      <c r="Z696" s="5">
        <v>1</v>
      </c>
      <c r="AA696" t="s">
        <v>1887</v>
      </c>
      <c r="AB696" t="s">
        <v>22</v>
      </c>
      <c r="AC696" t="s">
        <v>6</v>
      </c>
      <c r="AD696" s="5">
        <v>0.36939862725602601</v>
      </c>
      <c r="AE696" t="str">
        <f t="shared" si="10"/>
        <v>YES</v>
      </c>
    </row>
    <row r="697" spans="1:31" x14ac:dyDescent="0.25">
      <c r="A697" t="s">
        <v>5911</v>
      </c>
      <c r="B697" s="5">
        <v>0.25</v>
      </c>
      <c r="C697" s="5">
        <v>0.25</v>
      </c>
      <c r="D697" s="5">
        <v>0</v>
      </c>
      <c r="E697" s="5">
        <v>1</v>
      </c>
      <c r="F697" s="5">
        <v>1</v>
      </c>
      <c r="G697" s="5">
        <v>1</v>
      </c>
      <c r="H697" s="5">
        <v>0.25</v>
      </c>
      <c r="I697" s="5">
        <v>0.75</v>
      </c>
      <c r="J697" s="5">
        <v>0.83333333333333304</v>
      </c>
      <c r="K697" s="5">
        <v>0.58333333333333304</v>
      </c>
      <c r="L697" s="5">
        <v>1</v>
      </c>
      <c r="M697" s="5">
        <v>1</v>
      </c>
      <c r="O697" s="5">
        <v>0.25</v>
      </c>
      <c r="P697" s="5">
        <v>0</v>
      </c>
      <c r="Q697" s="5">
        <v>0</v>
      </c>
      <c r="R697" s="5">
        <v>0.5</v>
      </c>
      <c r="S697" s="5">
        <v>1</v>
      </c>
      <c r="T697" s="5">
        <v>0.5</v>
      </c>
      <c r="U697" s="5">
        <v>0.25</v>
      </c>
      <c r="V697" s="5">
        <v>0.5</v>
      </c>
      <c r="W697" s="5">
        <v>0.33333333333333298</v>
      </c>
      <c r="X697" s="5">
        <v>8.3333333333333301E-2</v>
      </c>
      <c r="Y697" s="5">
        <v>0</v>
      </c>
      <c r="Z697" s="5">
        <v>0.5</v>
      </c>
      <c r="AA697" t="s">
        <v>1887</v>
      </c>
      <c r="AB697" t="s">
        <v>2721</v>
      </c>
      <c r="AC697" t="s">
        <v>2721</v>
      </c>
      <c r="AD697" s="5">
        <v>-2.4072995351698001</v>
      </c>
      <c r="AE697" t="str">
        <f t="shared" si="10"/>
        <v>YES</v>
      </c>
    </row>
    <row r="698" spans="1:31" x14ac:dyDescent="0.25">
      <c r="A698" t="s">
        <v>5912</v>
      </c>
      <c r="B698" s="5">
        <v>0</v>
      </c>
      <c r="C698" s="5">
        <v>0</v>
      </c>
      <c r="D698" s="5">
        <v>0</v>
      </c>
      <c r="E698" s="5">
        <v>0</v>
      </c>
      <c r="F698" s="5">
        <v>0</v>
      </c>
      <c r="G698" s="5">
        <v>0</v>
      </c>
      <c r="H698" s="5">
        <v>0</v>
      </c>
      <c r="I698" s="5">
        <v>0</v>
      </c>
      <c r="J698" s="5">
        <v>0</v>
      </c>
      <c r="K698" s="5">
        <v>0</v>
      </c>
      <c r="L698" s="5">
        <v>0.75</v>
      </c>
      <c r="M698" s="5">
        <v>0.5</v>
      </c>
      <c r="O698" s="5">
        <v>0</v>
      </c>
      <c r="P698" s="5">
        <v>0</v>
      </c>
      <c r="Q698" s="5">
        <v>0</v>
      </c>
      <c r="R698" s="5">
        <v>0</v>
      </c>
      <c r="S698" s="5">
        <v>0</v>
      </c>
      <c r="T698" s="5">
        <v>0</v>
      </c>
      <c r="U698" s="5">
        <v>0</v>
      </c>
      <c r="V698" s="5">
        <v>0</v>
      </c>
      <c r="W698" s="5">
        <v>0</v>
      </c>
      <c r="X698" s="5">
        <v>0</v>
      </c>
      <c r="Y698" s="5">
        <v>0</v>
      </c>
      <c r="Z698" s="5">
        <v>0.25</v>
      </c>
      <c r="AA698" t="s">
        <v>1887</v>
      </c>
      <c r="AB698" t="s">
        <v>6</v>
      </c>
      <c r="AC698" t="s">
        <v>6</v>
      </c>
      <c r="AD698" s="5">
        <v>0.83361857343611201</v>
      </c>
      <c r="AE698" t="str">
        <f t="shared" si="10"/>
        <v>YES</v>
      </c>
    </row>
    <row r="699" spans="1:31" x14ac:dyDescent="0.25">
      <c r="A699" t="s">
        <v>5913</v>
      </c>
      <c r="B699" s="5">
        <v>0.25</v>
      </c>
      <c r="C699" s="5">
        <v>0</v>
      </c>
      <c r="D699" s="5">
        <v>0</v>
      </c>
      <c r="E699" s="5">
        <v>0</v>
      </c>
      <c r="F699" s="5">
        <v>0</v>
      </c>
      <c r="G699" s="5">
        <v>0.25</v>
      </c>
      <c r="H699" s="5">
        <v>0</v>
      </c>
      <c r="I699" s="5">
        <v>0</v>
      </c>
      <c r="J699" s="5">
        <v>0</v>
      </c>
      <c r="K699" s="5">
        <v>0</v>
      </c>
      <c r="L699" s="5">
        <v>0</v>
      </c>
      <c r="M699" s="5">
        <v>0</v>
      </c>
      <c r="O699" s="5">
        <v>0.25</v>
      </c>
      <c r="P699" s="5">
        <v>0.25</v>
      </c>
      <c r="Q699" s="5">
        <v>0</v>
      </c>
      <c r="R699" s="5">
        <v>0</v>
      </c>
      <c r="S699" s="5">
        <v>0</v>
      </c>
      <c r="T699" s="5">
        <v>0.25</v>
      </c>
      <c r="U699" s="5">
        <v>0</v>
      </c>
      <c r="V699" s="5">
        <v>0</v>
      </c>
      <c r="W699" s="5">
        <v>8.3333333333333301E-2</v>
      </c>
      <c r="X699" s="5">
        <v>8.3333333333333301E-2</v>
      </c>
      <c r="Y699" s="5">
        <v>0</v>
      </c>
      <c r="Z699" s="5">
        <v>0</v>
      </c>
      <c r="AA699" t="s">
        <v>1887</v>
      </c>
      <c r="AB699" t="s">
        <v>6</v>
      </c>
      <c r="AC699" t="s">
        <v>6</v>
      </c>
      <c r="AD699" s="5">
        <v>-0.819862255240563</v>
      </c>
      <c r="AE699" t="str">
        <f t="shared" si="10"/>
        <v>YES</v>
      </c>
    </row>
    <row r="700" spans="1:31" x14ac:dyDescent="0.25">
      <c r="A700" t="s">
        <v>5914</v>
      </c>
      <c r="B700" s="5">
        <v>0.75</v>
      </c>
      <c r="C700" s="5">
        <v>1</v>
      </c>
      <c r="D700" s="5">
        <v>0.25</v>
      </c>
      <c r="E700" s="5">
        <v>0.25</v>
      </c>
      <c r="F700" s="5">
        <v>1</v>
      </c>
      <c r="G700" s="5">
        <v>1</v>
      </c>
      <c r="H700" s="5">
        <v>0.25</v>
      </c>
      <c r="I700" s="5">
        <v>0.25</v>
      </c>
      <c r="J700" s="5">
        <v>0.33333333333333298</v>
      </c>
      <c r="K700" s="5">
        <v>0.5</v>
      </c>
      <c r="L700" s="5">
        <v>0.25</v>
      </c>
      <c r="M700" s="5">
        <v>0</v>
      </c>
      <c r="O700" s="5">
        <v>0.5</v>
      </c>
      <c r="P700" s="5">
        <v>1</v>
      </c>
      <c r="Q700" s="5">
        <v>0.25</v>
      </c>
      <c r="R700" s="5">
        <v>0.25</v>
      </c>
      <c r="S700" s="5">
        <v>1</v>
      </c>
      <c r="T700" s="5">
        <v>0.75</v>
      </c>
      <c r="U700" s="5">
        <v>0</v>
      </c>
      <c r="V700" s="5">
        <v>0</v>
      </c>
      <c r="W700" s="5">
        <v>0.33333333333333298</v>
      </c>
      <c r="X700" s="5">
        <v>0.16666666666666699</v>
      </c>
      <c r="Y700" s="5">
        <v>0</v>
      </c>
      <c r="Z700" s="5">
        <v>0</v>
      </c>
      <c r="AA700" t="s">
        <v>1887</v>
      </c>
      <c r="AB700" t="s">
        <v>6</v>
      </c>
      <c r="AC700" t="s">
        <v>6</v>
      </c>
      <c r="AD700" s="5">
        <v>0.32190478779763299</v>
      </c>
      <c r="AE700" t="str">
        <f t="shared" si="10"/>
        <v>YES</v>
      </c>
    </row>
    <row r="701" spans="1:31" x14ac:dyDescent="0.25">
      <c r="A701" t="s">
        <v>5915</v>
      </c>
      <c r="B701" s="5">
        <v>1</v>
      </c>
      <c r="C701" s="5">
        <v>1</v>
      </c>
      <c r="D701" s="5">
        <v>0.25</v>
      </c>
      <c r="E701" s="5">
        <v>0.25</v>
      </c>
      <c r="F701" s="5">
        <v>1</v>
      </c>
      <c r="G701" s="5">
        <v>0.75</v>
      </c>
      <c r="H701" s="5">
        <v>0</v>
      </c>
      <c r="I701" s="5">
        <v>0</v>
      </c>
      <c r="J701" s="5">
        <v>0.5</v>
      </c>
      <c r="K701" s="5">
        <v>0.41666666666666702</v>
      </c>
      <c r="L701" s="5">
        <v>0</v>
      </c>
      <c r="M701" s="5">
        <v>0</v>
      </c>
      <c r="O701" s="5">
        <v>0.5</v>
      </c>
      <c r="P701" s="5">
        <v>0.5</v>
      </c>
      <c r="Q701" s="5">
        <v>0.25</v>
      </c>
      <c r="R701" s="5">
        <v>0</v>
      </c>
      <c r="S701" s="5">
        <v>0.75</v>
      </c>
      <c r="T701" s="5">
        <v>0.75</v>
      </c>
      <c r="U701" s="5">
        <v>0</v>
      </c>
      <c r="V701" s="5">
        <v>0</v>
      </c>
      <c r="W701" s="5">
        <v>0.5</v>
      </c>
      <c r="X701" s="5">
        <v>0.16666666666666699</v>
      </c>
      <c r="Y701" s="5">
        <v>0</v>
      </c>
      <c r="Z701" s="5">
        <v>0</v>
      </c>
      <c r="AA701" t="s">
        <v>1887</v>
      </c>
      <c r="AB701" t="s">
        <v>6</v>
      </c>
      <c r="AC701" t="s">
        <v>6</v>
      </c>
      <c r="AD701" s="5">
        <v>-0.27267198264194997</v>
      </c>
      <c r="AE701" t="str">
        <f t="shared" si="10"/>
        <v>YES</v>
      </c>
    </row>
    <row r="702" spans="1:31" x14ac:dyDescent="0.25">
      <c r="A702" t="s">
        <v>5916</v>
      </c>
      <c r="B702" s="5">
        <v>0.75</v>
      </c>
      <c r="C702" s="5">
        <v>0.75</v>
      </c>
      <c r="D702" s="5">
        <v>1</v>
      </c>
      <c r="E702" s="5">
        <v>1</v>
      </c>
      <c r="F702" s="5">
        <v>0.5</v>
      </c>
      <c r="G702" s="5">
        <v>0.75</v>
      </c>
      <c r="H702" s="5">
        <v>1</v>
      </c>
      <c r="I702" s="5">
        <v>1</v>
      </c>
      <c r="J702" s="5">
        <v>0.25</v>
      </c>
      <c r="K702" s="5">
        <v>0.33333333333333298</v>
      </c>
      <c r="L702" s="5">
        <v>0.5</v>
      </c>
      <c r="M702" s="5">
        <v>0.5</v>
      </c>
      <c r="O702" s="5">
        <v>0.5</v>
      </c>
      <c r="P702" s="5">
        <v>0.75</v>
      </c>
      <c r="Q702" s="5">
        <v>0.75</v>
      </c>
      <c r="R702" s="5">
        <v>0.5</v>
      </c>
      <c r="S702" s="5">
        <v>0.75</v>
      </c>
      <c r="T702" s="5">
        <v>0.5</v>
      </c>
      <c r="U702" s="5">
        <v>1</v>
      </c>
      <c r="V702" s="5">
        <v>0.75</v>
      </c>
      <c r="W702" s="5">
        <v>0.25</v>
      </c>
      <c r="X702" s="5">
        <v>8.3333333333333301E-2</v>
      </c>
      <c r="Y702" s="5">
        <v>0.5</v>
      </c>
      <c r="Z702" s="5">
        <v>0.75</v>
      </c>
      <c r="AA702" t="s">
        <v>1887</v>
      </c>
      <c r="AB702" t="s">
        <v>6</v>
      </c>
      <c r="AC702" t="s">
        <v>6</v>
      </c>
      <c r="AD702" s="5">
        <v>2.1827374579669399</v>
      </c>
      <c r="AE702" t="str">
        <f t="shared" si="10"/>
        <v>YES</v>
      </c>
    </row>
    <row r="703" spans="1:31" x14ac:dyDescent="0.25">
      <c r="A703" t="s">
        <v>5917</v>
      </c>
      <c r="B703" s="5">
        <v>1</v>
      </c>
      <c r="C703" s="5">
        <v>1</v>
      </c>
      <c r="D703" s="5">
        <v>0.75</v>
      </c>
      <c r="E703" s="5">
        <v>0.5</v>
      </c>
      <c r="F703" s="5">
        <v>0.75</v>
      </c>
      <c r="G703" s="5">
        <v>0.75</v>
      </c>
      <c r="H703" s="5">
        <v>1</v>
      </c>
      <c r="I703" s="5">
        <v>0.75</v>
      </c>
      <c r="J703" s="5">
        <v>1</v>
      </c>
      <c r="K703" s="5">
        <v>1</v>
      </c>
      <c r="L703" s="5">
        <v>1</v>
      </c>
      <c r="M703" s="5">
        <v>1</v>
      </c>
      <c r="O703" s="5">
        <v>0.75</v>
      </c>
      <c r="P703" s="5">
        <v>0.25</v>
      </c>
      <c r="Q703" s="5">
        <v>0.5</v>
      </c>
      <c r="R703" s="5">
        <v>0.5</v>
      </c>
      <c r="S703" s="5">
        <v>1</v>
      </c>
      <c r="T703" s="5">
        <v>0.75</v>
      </c>
      <c r="U703" s="5">
        <v>0.75</v>
      </c>
      <c r="V703" s="5">
        <v>0.5</v>
      </c>
      <c r="W703" s="5">
        <v>0.5</v>
      </c>
      <c r="X703" s="5">
        <v>0.5</v>
      </c>
      <c r="Y703" s="5">
        <v>0.5</v>
      </c>
      <c r="Z703" s="5">
        <v>0.5</v>
      </c>
      <c r="AA703" t="s">
        <v>1887</v>
      </c>
      <c r="AB703" t="s">
        <v>29</v>
      </c>
      <c r="AC703" t="s">
        <v>6182</v>
      </c>
      <c r="AD703" s="5">
        <v>-0.79154135493380595</v>
      </c>
      <c r="AE703" t="str">
        <f t="shared" si="10"/>
        <v>YES</v>
      </c>
    </row>
    <row r="704" spans="1:31" x14ac:dyDescent="0.25">
      <c r="A704" t="s">
        <v>5918</v>
      </c>
      <c r="B704" s="5">
        <v>1</v>
      </c>
      <c r="C704" s="5">
        <v>1</v>
      </c>
      <c r="D704" s="5">
        <v>0.25</v>
      </c>
      <c r="E704" s="5">
        <v>0.25</v>
      </c>
      <c r="F704" s="5">
        <v>1</v>
      </c>
      <c r="G704" s="5">
        <v>1</v>
      </c>
      <c r="H704" s="5">
        <v>0.25</v>
      </c>
      <c r="I704" s="5">
        <v>0</v>
      </c>
      <c r="J704" s="5">
        <v>0.25</v>
      </c>
      <c r="K704" s="5">
        <v>0.16666666666666699</v>
      </c>
      <c r="L704" s="5">
        <v>0</v>
      </c>
      <c r="M704" s="5">
        <v>0</v>
      </c>
      <c r="O704" s="5">
        <v>0.75</v>
      </c>
      <c r="P704" s="5">
        <v>1</v>
      </c>
      <c r="Q704" s="5">
        <v>0</v>
      </c>
      <c r="R704" s="5">
        <v>0</v>
      </c>
      <c r="S704" s="5">
        <v>1</v>
      </c>
      <c r="T704" s="5">
        <v>0.75</v>
      </c>
      <c r="U704" s="5">
        <v>0</v>
      </c>
      <c r="V704" s="5">
        <v>0</v>
      </c>
      <c r="W704" s="5">
        <v>0.33333333333333298</v>
      </c>
      <c r="X704" s="5">
        <v>0.16666666666666699</v>
      </c>
      <c r="Y704" s="5">
        <v>0</v>
      </c>
      <c r="Z704" s="5">
        <v>0</v>
      </c>
      <c r="AA704" t="s">
        <v>1887</v>
      </c>
      <c r="AB704" t="s">
        <v>6</v>
      </c>
      <c r="AC704" t="s">
        <v>6</v>
      </c>
      <c r="AD704" s="5">
        <v>-1.4317070042557101</v>
      </c>
      <c r="AE704" t="str">
        <f t="shared" si="10"/>
        <v>YES</v>
      </c>
    </row>
    <row r="705" spans="1:31" x14ac:dyDescent="0.25">
      <c r="A705" t="s">
        <v>5919</v>
      </c>
      <c r="B705" s="5">
        <v>0.75</v>
      </c>
      <c r="C705" s="5">
        <v>0.75</v>
      </c>
      <c r="D705" s="5">
        <v>0.75</v>
      </c>
      <c r="E705" s="5">
        <v>0.5</v>
      </c>
      <c r="F705" s="5">
        <v>0.5</v>
      </c>
      <c r="G705" s="5">
        <v>0.75</v>
      </c>
      <c r="H705" s="5">
        <v>0.75</v>
      </c>
      <c r="I705" s="5">
        <v>0.25</v>
      </c>
      <c r="J705" s="5">
        <v>0.41666666666666702</v>
      </c>
      <c r="K705" s="5">
        <v>0.41666666666666702</v>
      </c>
      <c r="L705" s="5">
        <v>0.5</v>
      </c>
      <c r="M705" s="5">
        <v>0.5</v>
      </c>
      <c r="O705" s="5">
        <v>0.25</v>
      </c>
      <c r="P705" s="5">
        <v>0.75</v>
      </c>
      <c r="Q705" s="5">
        <v>0.5</v>
      </c>
      <c r="R705" s="5">
        <v>0.25</v>
      </c>
      <c r="S705" s="5">
        <v>0.75</v>
      </c>
      <c r="T705" s="5">
        <v>0.5</v>
      </c>
      <c r="U705" s="5">
        <v>0.75</v>
      </c>
      <c r="V705" s="5">
        <v>0.75</v>
      </c>
      <c r="W705" s="5">
        <v>8.3333333333333301E-2</v>
      </c>
      <c r="X705" s="5">
        <v>8.3333333333333301E-2</v>
      </c>
      <c r="Y705" s="5">
        <v>0.5</v>
      </c>
      <c r="Z705" s="5">
        <v>0.25</v>
      </c>
      <c r="AA705" t="s">
        <v>1887</v>
      </c>
      <c r="AB705" t="s">
        <v>6</v>
      </c>
      <c r="AC705" t="s">
        <v>6</v>
      </c>
      <c r="AD705" s="5">
        <v>24.457030858461401</v>
      </c>
      <c r="AE705" t="str">
        <f t="shared" si="10"/>
        <v>NO</v>
      </c>
    </row>
    <row r="706" spans="1:31" x14ac:dyDescent="0.25">
      <c r="A706" t="s">
        <v>5920</v>
      </c>
      <c r="B706" s="5">
        <v>0</v>
      </c>
      <c r="C706" s="5">
        <v>0</v>
      </c>
      <c r="D706" s="5">
        <v>0.25</v>
      </c>
      <c r="E706" s="5">
        <v>0.25</v>
      </c>
      <c r="F706" s="5">
        <v>0</v>
      </c>
      <c r="G706" s="5">
        <v>0</v>
      </c>
      <c r="H706" s="5">
        <v>0.5</v>
      </c>
      <c r="I706" s="5">
        <v>0.25</v>
      </c>
      <c r="J706" s="5">
        <v>0</v>
      </c>
      <c r="K706" s="5">
        <v>0</v>
      </c>
      <c r="L706" s="5">
        <v>0.25</v>
      </c>
      <c r="M706" s="5">
        <v>0.25</v>
      </c>
      <c r="O706" s="5">
        <v>0</v>
      </c>
      <c r="P706" s="5">
        <v>0</v>
      </c>
      <c r="Q706" s="5">
        <v>0</v>
      </c>
      <c r="R706" s="5">
        <v>0</v>
      </c>
      <c r="S706" s="5">
        <v>0</v>
      </c>
      <c r="T706" s="5">
        <v>0</v>
      </c>
      <c r="U706" s="5">
        <v>0.25</v>
      </c>
      <c r="V706" s="5">
        <v>0</v>
      </c>
      <c r="W706" s="5">
        <v>0</v>
      </c>
      <c r="X706" s="5">
        <v>0</v>
      </c>
      <c r="Y706" s="5">
        <v>0.25</v>
      </c>
      <c r="Z706" s="5">
        <v>0</v>
      </c>
      <c r="AA706" t="s">
        <v>1887</v>
      </c>
      <c r="AB706" t="s">
        <v>6</v>
      </c>
      <c r="AC706" t="s">
        <v>6</v>
      </c>
      <c r="AD706" s="5">
        <v>-0.446379053524809</v>
      </c>
      <c r="AE706" t="str">
        <f t="shared" ref="AE706:AE769" si="11">IF(AD706&lt;3,"YES", "NO")</f>
        <v>YES</v>
      </c>
    </row>
    <row r="707" spans="1:31" x14ac:dyDescent="0.25">
      <c r="A707" t="s">
        <v>5921</v>
      </c>
      <c r="B707" s="5">
        <v>0</v>
      </c>
      <c r="C707" s="5">
        <v>0</v>
      </c>
      <c r="D707" s="5">
        <v>0</v>
      </c>
      <c r="E707" s="5">
        <v>0</v>
      </c>
      <c r="F707" s="5">
        <v>0.25</v>
      </c>
      <c r="G707" s="5">
        <v>0</v>
      </c>
      <c r="H707" s="5">
        <v>0</v>
      </c>
      <c r="I707" s="5">
        <v>0</v>
      </c>
      <c r="J707" s="5">
        <v>0</v>
      </c>
      <c r="K707" s="5">
        <v>0</v>
      </c>
      <c r="L707" s="5">
        <v>0.5</v>
      </c>
      <c r="M707" s="5">
        <v>0.5</v>
      </c>
      <c r="O707" s="5">
        <v>0</v>
      </c>
      <c r="P707" s="5">
        <v>0</v>
      </c>
      <c r="Q707" s="5">
        <v>0</v>
      </c>
      <c r="R707" s="5">
        <v>0</v>
      </c>
      <c r="S707" s="5">
        <v>0</v>
      </c>
      <c r="T707" s="5">
        <v>0</v>
      </c>
      <c r="U707" s="5">
        <v>0</v>
      </c>
      <c r="V707" s="5">
        <v>0</v>
      </c>
      <c r="W707" s="5">
        <v>8.3333333333333301E-2</v>
      </c>
      <c r="X707" s="5">
        <v>0</v>
      </c>
      <c r="Y707" s="5">
        <v>0.5</v>
      </c>
      <c r="Z707" s="5">
        <v>0</v>
      </c>
      <c r="AA707" t="s">
        <v>1887</v>
      </c>
      <c r="AB707" t="s">
        <v>6</v>
      </c>
      <c r="AC707" t="s">
        <v>6</v>
      </c>
      <c r="AD707" s="5">
        <v>-3.0986275818282099E-2</v>
      </c>
      <c r="AE707" t="str">
        <f t="shared" si="11"/>
        <v>YES</v>
      </c>
    </row>
    <row r="708" spans="1:31" x14ac:dyDescent="0.25">
      <c r="A708" t="s">
        <v>5922</v>
      </c>
      <c r="B708" s="5">
        <v>0</v>
      </c>
      <c r="C708" s="5">
        <v>0</v>
      </c>
      <c r="D708" s="5">
        <v>0.5</v>
      </c>
      <c r="E708" s="5">
        <v>0.75</v>
      </c>
      <c r="F708" s="5">
        <v>0.5</v>
      </c>
      <c r="G708" s="5">
        <v>0</v>
      </c>
      <c r="H708" s="5">
        <v>0.75</v>
      </c>
      <c r="I708" s="5">
        <v>0.5</v>
      </c>
      <c r="J708" s="5">
        <v>0</v>
      </c>
      <c r="K708" s="5">
        <v>0</v>
      </c>
      <c r="L708" s="5">
        <v>0.75</v>
      </c>
      <c r="M708" s="5">
        <v>0.5</v>
      </c>
      <c r="O708" s="5">
        <v>0</v>
      </c>
      <c r="P708" s="5">
        <v>0</v>
      </c>
      <c r="Q708" s="5">
        <v>0.5</v>
      </c>
      <c r="R708" s="5">
        <v>0.5</v>
      </c>
      <c r="S708" s="5">
        <v>0</v>
      </c>
      <c r="T708" s="5">
        <v>0</v>
      </c>
      <c r="U708" s="5">
        <v>0.75</v>
      </c>
      <c r="V708" s="5">
        <v>0.5</v>
      </c>
      <c r="W708" s="5">
        <v>8.3333333333333301E-2</v>
      </c>
      <c r="X708" s="5">
        <v>8.3333333333333301E-2</v>
      </c>
      <c r="Y708" s="5">
        <v>0.5</v>
      </c>
      <c r="Z708" s="5">
        <v>0.5</v>
      </c>
      <c r="AA708" t="s">
        <v>1887</v>
      </c>
      <c r="AB708" t="s">
        <v>36</v>
      </c>
      <c r="AC708" t="s">
        <v>6182</v>
      </c>
      <c r="AD708" s="5">
        <v>0.97877588664042403</v>
      </c>
      <c r="AE708" t="str">
        <f t="shared" si="11"/>
        <v>YES</v>
      </c>
    </row>
    <row r="709" spans="1:31" x14ac:dyDescent="0.25">
      <c r="A709" t="s">
        <v>5923</v>
      </c>
      <c r="B709" s="5">
        <v>0</v>
      </c>
      <c r="C709" s="5">
        <v>0</v>
      </c>
      <c r="D709" s="5">
        <v>0.25</v>
      </c>
      <c r="E709" s="5">
        <v>0.25</v>
      </c>
      <c r="F709" s="5">
        <v>0</v>
      </c>
      <c r="G709" s="5">
        <v>0</v>
      </c>
      <c r="H709" s="5">
        <v>0.25</v>
      </c>
      <c r="I709" s="5">
        <v>0.25</v>
      </c>
      <c r="J709" s="5">
        <v>0</v>
      </c>
      <c r="K709" s="5">
        <v>0</v>
      </c>
      <c r="L709" s="5">
        <v>0.25</v>
      </c>
      <c r="M709" s="5">
        <v>0.25</v>
      </c>
      <c r="O709" s="5">
        <v>0</v>
      </c>
      <c r="P709" s="5">
        <v>0</v>
      </c>
      <c r="Q709" s="5">
        <v>0.25</v>
      </c>
      <c r="R709" s="5">
        <v>0</v>
      </c>
      <c r="S709" s="5">
        <v>0</v>
      </c>
      <c r="T709" s="5">
        <v>0</v>
      </c>
      <c r="U709" s="5">
        <v>0</v>
      </c>
      <c r="V709" s="5">
        <v>0</v>
      </c>
      <c r="W709" s="5">
        <v>0</v>
      </c>
      <c r="X709" s="5">
        <v>0</v>
      </c>
      <c r="Y709" s="5">
        <v>0</v>
      </c>
      <c r="Z709" s="5">
        <v>0</v>
      </c>
      <c r="AA709" t="s">
        <v>1887</v>
      </c>
      <c r="AB709" t="s">
        <v>36</v>
      </c>
      <c r="AC709" t="s">
        <v>2721</v>
      </c>
      <c r="AD709" s="5">
        <v>0.50849714449359296</v>
      </c>
      <c r="AE709" t="str">
        <f t="shared" si="11"/>
        <v>YES</v>
      </c>
    </row>
    <row r="710" spans="1:31" x14ac:dyDescent="0.25">
      <c r="A710" t="s">
        <v>5924</v>
      </c>
      <c r="B710" s="5">
        <v>0.5</v>
      </c>
      <c r="C710" s="5">
        <v>0</v>
      </c>
      <c r="D710" s="5">
        <v>0</v>
      </c>
      <c r="E710" s="5">
        <v>0.25</v>
      </c>
      <c r="F710" s="5">
        <v>0.5</v>
      </c>
      <c r="G710" s="5">
        <v>0</v>
      </c>
      <c r="H710" s="5">
        <v>0</v>
      </c>
      <c r="I710" s="5">
        <v>0</v>
      </c>
      <c r="J710" s="5">
        <v>0</v>
      </c>
      <c r="K710" s="5">
        <v>0</v>
      </c>
      <c r="L710" s="5">
        <v>0.25</v>
      </c>
      <c r="M710" s="5">
        <v>0.25</v>
      </c>
      <c r="O710" s="5">
        <v>0</v>
      </c>
      <c r="P710" s="5">
        <v>0</v>
      </c>
      <c r="Q710" s="5">
        <v>0</v>
      </c>
      <c r="R710" s="5">
        <v>0</v>
      </c>
      <c r="S710" s="5">
        <v>0</v>
      </c>
      <c r="T710" s="5">
        <v>0</v>
      </c>
      <c r="U710" s="5">
        <v>0</v>
      </c>
      <c r="V710" s="5">
        <v>0</v>
      </c>
      <c r="W710" s="5">
        <v>8.3333333333333301E-2</v>
      </c>
      <c r="X710" s="5">
        <v>8.3333333333333301E-2</v>
      </c>
      <c r="Y710" s="5">
        <v>0</v>
      </c>
      <c r="Z710" s="5">
        <v>0</v>
      </c>
      <c r="AA710" t="s">
        <v>1887</v>
      </c>
      <c r="AB710" t="s">
        <v>6</v>
      </c>
      <c r="AC710" t="s">
        <v>6</v>
      </c>
      <c r="AD710" s="5">
        <v>-0.30082799235912899</v>
      </c>
      <c r="AE710" t="str">
        <f t="shared" si="11"/>
        <v>YES</v>
      </c>
    </row>
    <row r="711" spans="1:31" x14ac:dyDescent="0.25">
      <c r="A711" t="s">
        <v>5925</v>
      </c>
      <c r="B711" s="5">
        <v>0.75</v>
      </c>
      <c r="C711" s="5">
        <v>0</v>
      </c>
      <c r="D711" s="5">
        <v>0.75</v>
      </c>
      <c r="E711" s="5">
        <v>0.25</v>
      </c>
      <c r="F711" s="5">
        <v>0.75</v>
      </c>
      <c r="G711" s="5">
        <v>0.75</v>
      </c>
      <c r="H711" s="5">
        <v>0.5</v>
      </c>
      <c r="I711" s="5">
        <v>0.5</v>
      </c>
      <c r="J711" s="5">
        <v>0.66666666666666696</v>
      </c>
      <c r="K711" s="5">
        <v>0.66666666666666696</v>
      </c>
      <c r="L711" s="5">
        <v>0.75</v>
      </c>
      <c r="M711" s="5">
        <v>0.75</v>
      </c>
      <c r="O711" s="5">
        <v>0.25</v>
      </c>
      <c r="P711" s="5">
        <v>0.5</v>
      </c>
      <c r="Q711" s="5">
        <v>0.25</v>
      </c>
      <c r="R711" s="5">
        <v>0.25</v>
      </c>
      <c r="S711" s="5">
        <v>0.75</v>
      </c>
      <c r="T711" s="5">
        <v>0.75</v>
      </c>
      <c r="U711" s="5">
        <v>1</v>
      </c>
      <c r="V711" s="5">
        <v>0.25</v>
      </c>
      <c r="W711" s="5">
        <v>0.33333333333333298</v>
      </c>
      <c r="X711" s="5">
        <v>0.16666666666666699</v>
      </c>
      <c r="Y711" s="5">
        <v>0.75</v>
      </c>
      <c r="Z711" s="5">
        <v>0.5</v>
      </c>
      <c r="AA711" t="s">
        <v>1887</v>
      </c>
      <c r="AB711" t="s">
        <v>6</v>
      </c>
      <c r="AC711" t="s">
        <v>6</v>
      </c>
      <c r="AD711" s="5">
        <v>-0.24842734431069199</v>
      </c>
      <c r="AE711" t="str">
        <f t="shared" si="11"/>
        <v>YES</v>
      </c>
    </row>
    <row r="712" spans="1:31" x14ac:dyDescent="0.25">
      <c r="A712" t="s">
        <v>5926</v>
      </c>
      <c r="B712" s="5">
        <v>0</v>
      </c>
      <c r="C712" s="5">
        <v>0</v>
      </c>
      <c r="D712" s="5">
        <v>0.75</v>
      </c>
      <c r="E712" s="5">
        <v>0.75</v>
      </c>
      <c r="F712" s="5">
        <v>0</v>
      </c>
      <c r="G712" s="5">
        <v>0</v>
      </c>
      <c r="H712" s="5">
        <v>0.75</v>
      </c>
      <c r="I712" s="5">
        <v>0.5</v>
      </c>
      <c r="J712" s="5">
        <v>0</v>
      </c>
      <c r="K712" s="5">
        <v>8.3333333333333301E-2</v>
      </c>
      <c r="L712" s="5">
        <v>1</v>
      </c>
      <c r="M712" s="5">
        <v>1</v>
      </c>
      <c r="O712" s="5">
        <v>0</v>
      </c>
      <c r="P712" s="5">
        <v>0</v>
      </c>
      <c r="Q712" s="5">
        <v>0.5</v>
      </c>
      <c r="R712" s="5">
        <v>0.75</v>
      </c>
      <c r="S712" s="5">
        <v>0</v>
      </c>
      <c r="T712" s="5">
        <v>0</v>
      </c>
      <c r="U712" s="5">
        <v>0.75</v>
      </c>
      <c r="V712" s="5">
        <v>0.5</v>
      </c>
      <c r="W712" s="5">
        <v>8.3333333333333301E-2</v>
      </c>
      <c r="X712" s="5">
        <v>8.3333333333333301E-2</v>
      </c>
      <c r="Y712" s="5">
        <v>0.75</v>
      </c>
      <c r="Z712" s="5">
        <v>0.25</v>
      </c>
      <c r="AA712" t="s">
        <v>1887</v>
      </c>
      <c r="AB712" t="s">
        <v>6</v>
      </c>
      <c r="AC712" t="s">
        <v>6</v>
      </c>
      <c r="AD712" s="5">
        <v>-0.239051156318766</v>
      </c>
      <c r="AE712" t="str">
        <f t="shared" si="11"/>
        <v>YES</v>
      </c>
    </row>
    <row r="713" spans="1:31" x14ac:dyDescent="0.25">
      <c r="A713" t="s">
        <v>5927</v>
      </c>
      <c r="B713" s="5">
        <v>1</v>
      </c>
      <c r="C713" s="5">
        <v>1</v>
      </c>
      <c r="D713" s="5">
        <v>1</v>
      </c>
      <c r="E713" s="5">
        <v>1</v>
      </c>
      <c r="F713" s="5">
        <v>1</v>
      </c>
      <c r="G713" s="5">
        <v>1</v>
      </c>
      <c r="H713" s="5">
        <v>1</v>
      </c>
      <c r="I713" s="5">
        <v>1</v>
      </c>
      <c r="J713" s="5">
        <v>1</v>
      </c>
      <c r="K713" s="5">
        <v>1</v>
      </c>
      <c r="L713" s="5">
        <v>1</v>
      </c>
      <c r="M713" s="5">
        <v>1</v>
      </c>
      <c r="O713" s="5">
        <v>1</v>
      </c>
      <c r="P713" s="5">
        <v>1</v>
      </c>
      <c r="Q713" s="5">
        <v>1</v>
      </c>
      <c r="R713" s="5">
        <v>1</v>
      </c>
      <c r="S713" s="5">
        <v>1</v>
      </c>
      <c r="T713" s="5">
        <v>1</v>
      </c>
      <c r="U713" s="5">
        <v>1</v>
      </c>
      <c r="V713" s="5">
        <v>1</v>
      </c>
      <c r="W713" s="5">
        <v>1</v>
      </c>
      <c r="X713" s="5">
        <v>1</v>
      </c>
      <c r="Y713" s="5">
        <v>1</v>
      </c>
      <c r="Z713" s="5">
        <v>1</v>
      </c>
      <c r="AA713" t="s">
        <v>1887</v>
      </c>
      <c r="AB713" t="s">
        <v>2721</v>
      </c>
      <c r="AC713" t="s">
        <v>2721</v>
      </c>
      <c r="AD713" s="5">
        <v>-2.44235035064046</v>
      </c>
      <c r="AE713" t="str">
        <f t="shared" si="11"/>
        <v>YES</v>
      </c>
    </row>
    <row r="714" spans="1:31" x14ac:dyDescent="0.25">
      <c r="A714" t="s">
        <v>5928</v>
      </c>
      <c r="B714" s="5">
        <v>0.5</v>
      </c>
      <c r="C714" s="5">
        <v>0.5</v>
      </c>
      <c r="D714" s="5">
        <v>0.25</v>
      </c>
      <c r="E714" s="5">
        <v>0.25</v>
      </c>
      <c r="F714" s="5">
        <v>1</v>
      </c>
      <c r="G714" s="5">
        <v>1</v>
      </c>
      <c r="H714" s="5">
        <v>0.25</v>
      </c>
      <c r="I714" s="5">
        <v>0</v>
      </c>
      <c r="J714" s="5">
        <v>0.25</v>
      </c>
      <c r="K714" s="5">
        <v>0.25</v>
      </c>
      <c r="L714" s="5">
        <v>0.75</v>
      </c>
      <c r="M714" s="5">
        <v>1</v>
      </c>
      <c r="O714" s="5">
        <v>0.5</v>
      </c>
      <c r="P714" s="5">
        <v>0.75</v>
      </c>
      <c r="Q714" s="5">
        <v>0</v>
      </c>
      <c r="R714" s="5">
        <v>0.25</v>
      </c>
      <c r="S714" s="5">
        <v>1</v>
      </c>
      <c r="T714" s="5">
        <v>0.75</v>
      </c>
      <c r="U714" s="5">
        <v>0.25</v>
      </c>
      <c r="V714" s="5">
        <v>0</v>
      </c>
      <c r="W714" s="5">
        <v>0.25</v>
      </c>
      <c r="X714" s="5">
        <v>0.25</v>
      </c>
      <c r="Y714" s="5">
        <v>0.25</v>
      </c>
      <c r="Z714" s="5">
        <v>0</v>
      </c>
      <c r="AA714" t="s">
        <v>1887</v>
      </c>
      <c r="AB714" t="s">
        <v>2721</v>
      </c>
      <c r="AC714" t="s">
        <v>2721</v>
      </c>
      <c r="AD714" s="5">
        <v>-0.76458327916445201</v>
      </c>
      <c r="AE714" t="str">
        <f t="shared" si="11"/>
        <v>YES</v>
      </c>
    </row>
    <row r="715" spans="1:31" x14ac:dyDescent="0.25">
      <c r="A715" t="s">
        <v>5929</v>
      </c>
      <c r="B715" s="5">
        <v>0.75</v>
      </c>
      <c r="C715" s="5">
        <v>0.75</v>
      </c>
      <c r="D715" s="5">
        <v>1</v>
      </c>
      <c r="E715" s="5">
        <v>1</v>
      </c>
      <c r="F715" s="5">
        <v>0.75</v>
      </c>
      <c r="G715" s="5">
        <v>1</v>
      </c>
      <c r="H715" s="5">
        <v>1</v>
      </c>
      <c r="I715" s="5">
        <v>1</v>
      </c>
      <c r="J715" s="5">
        <v>1</v>
      </c>
      <c r="K715" s="5">
        <v>1</v>
      </c>
      <c r="L715" s="5">
        <v>1</v>
      </c>
      <c r="M715" s="5">
        <v>1</v>
      </c>
      <c r="O715" s="5">
        <v>0.5</v>
      </c>
      <c r="P715" s="5">
        <v>0.25</v>
      </c>
      <c r="Q715" s="5">
        <v>0.75</v>
      </c>
      <c r="R715" s="5">
        <v>1</v>
      </c>
      <c r="S715" s="5">
        <v>1</v>
      </c>
      <c r="T715" s="5">
        <v>0.75</v>
      </c>
      <c r="U715" s="5">
        <v>1</v>
      </c>
      <c r="V715" s="5">
        <v>1</v>
      </c>
      <c r="W715" s="5">
        <v>0.25</v>
      </c>
      <c r="X715" s="5">
        <v>0.25</v>
      </c>
      <c r="Y715" s="5">
        <v>1</v>
      </c>
      <c r="Z715" s="5">
        <v>1</v>
      </c>
      <c r="AA715" t="s">
        <v>1887</v>
      </c>
      <c r="AB715" t="s">
        <v>36</v>
      </c>
      <c r="AC715" t="s">
        <v>6183</v>
      </c>
      <c r="AD715" s="5">
        <v>-2.3783325802415902</v>
      </c>
      <c r="AE715" t="str">
        <f t="shared" si="11"/>
        <v>YES</v>
      </c>
    </row>
    <row r="716" spans="1:31" x14ac:dyDescent="0.25">
      <c r="A716" t="s">
        <v>5930</v>
      </c>
      <c r="B716" s="5">
        <v>0</v>
      </c>
      <c r="C716" s="5">
        <v>0</v>
      </c>
      <c r="D716" s="5">
        <v>0.25</v>
      </c>
      <c r="E716" s="5">
        <v>1</v>
      </c>
      <c r="F716" s="5">
        <v>0</v>
      </c>
      <c r="G716" s="5">
        <v>0</v>
      </c>
      <c r="H716" s="5">
        <v>1</v>
      </c>
      <c r="I716" s="5">
        <v>1</v>
      </c>
      <c r="J716" s="5">
        <v>0.58333333333333304</v>
      </c>
      <c r="K716" s="5">
        <v>0.66666666666666696</v>
      </c>
      <c r="L716" s="5">
        <v>1</v>
      </c>
      <c r="M716" s="5">
        <v>1</v>
      </c>
      <c r="O716" s="5">
        <v>0</v>
      </c>
      <c r="P716" s="5">
        <v>0</v>
      </c>
      <c r="Q716" s="5">
        <v>0.25</v>
      </c>
      <c r="R716" s="5">
        <v>0.25</v>
      </c>
      <c r="S716" s="5">
        <v>0</v>
      </c>
      <c r="T716" s="5">
        <v>0</v>
      </c>
      <c r="U716" s="5">
        <v>0.5</v>
      </c>
      <c r="V716" s="5">
        <v>0.75</v>
      </c>
      <c r="W716" s="5">
        <v>0.16666666666666699</v>
      </c>
      <c r="X716" s="5">
        <v>8.3333333333333301E-2</v>
      </c>
      <c r="Y716" s="5">
        <v>0.5</v>
      </c>
      <c r="Z716" s="5">
        <v>0.75</v>
      </c>
      <c r="AA716" t="s">
        <v>1887</v>
      </c>
      <c r="AB716" t="s">
        <v>6</v>
      </c>
      <c r="AC716" t="s">
        <v>6</v>
      </c>
      <c r="AD716" s="5">
        <v>-1.9683251321092701</v>
      </c>
      <c r="AE716" t="str">
        <f t="shared" si="11"/>
        <v>YES</v>
      </c>
    </row>
    <row r="717" spans="1:31" x14ac:dyDescent="0.25">
      <c r="A717" t="s">
        <v>5931</v>
      </c>
      <c r="B717" s="5">
        <v>1</v>
      </c>
      <c r="C717" s="5">
        <v>0.75</v>
      </c>
      <c r="D717" s="5">
        <v>1</v>
      </c>
      <c r="E717" s="5">
        <v>1</v>
      </c>
      <c r="F717" s="5">
        <v>1</v>
      </c>
      <c r="G717" s="5">
        <v>1</v>
      </c>
      <c r="H717" s="5">
        <v>1</v>
      </c>
      <c r="I717" s="5">
        <v>1</v>
      </c>
      <c r="J717" s="5">
        <v>0.83333333333333304</v>
      </c>
      <c r="K717" s="5">
        <v>0.75</v>
      </c>
      <c r="L717" s="5">
        <v>1</v>
      </c>
      <c r="M717" s="5">
        <v>0.5</v>
      </c>
      <c r="O717" s="5">
        <v>0.75</v>
      </c>
      <c r="P717" s="5">
        <v>0.75</v>
      </c>
      <c r="Q717" s="5">
        <v>1</v>
      </c>
      <c r="R717" s="5">
        <v>1</v>
      </c>
      <c r="S717" s="5">
        <v>1</v>
      </c>
      <c r="T717" s="5">
        <v>0.75</v>
      </c>
      <c r="U717" s="5">
        <v>1</v>
      </c>
      <c r="V717" s="5">
        <v>1</v>
      </c>
      <c r="W717" s="5">
        <v>0.66666666666666696</v>
      </c>
      <c r="X717" s="5">
        <v>0.5</v>
      </c>
      <c r="Y717" s="5">
        <v>1</v>
      </c>
      <c r="Z717" s="5">
        <v>0.75</v>
      </c>
      <c r="AA717" t="s">
        <v>1887</v>
      </c>
      <c r="AB717" t="s">
        <v>29</v>
      </c>
      <c r="AC717" t="s">
        <v>6182</v>
      </c>
      <c r="AD717" s="5">
        <v>2.5372306146587E-2</v>
      </c>
      <c r="AE717" t="str">
        <f t="shared" si="11"/>
        <v>YES</v>
      </c>
    </row>
    <row r="718" spans="1:31" x14ac:dyDescent="0.25">
      <c r="A718" t="s">
        <v>5932</v>
      </c>
      <c r="B718" s="5">
        <v>0</v>
      </c>
      <c r="C718" s="5">
        <v>0</v>
      </c>
      <c r="D718" s="5">
        <v>0.5</v>
      </c>
      <c r="E718" s="5">
        <v>0.25</v>
      </c>
      <c r="F718" s="5">
        <v>0.5</v>
      </c>
      <c r="G718" s="5">
        <v>0</v>
      </c>
      <c r="H718" s="5">
        <v>1</v>
      </c>
      <c r="I718" s="5">
        <v>1</v>
      </c>
      <c r="J718" s="5">
        <v>0.33333333333333298</v>
      </c>
      <c r="K718" s="5">
        <v>0.25</v>
      </c>
      <c r="L718" s="5">
        <v>1</v>
      </c>
      <c r="M718" s="5">
        <v>1</v>
      </c>
      <c r="O718" s="5">
        <v>0</v>
      </c>
      <c r="P718" s="5">
        <v>0</v>
      </c>
      <c r="Q718" s="5">
        <v>0</v>
      </c>
      <c r="R718" s="5">
        <v>0.25</v>
      </c>
      <c r="S718" s="5">
        <v>0.5</v>
      </c>
      <c r="T718" s="5">
        <v>0</v>
      </c>
      <c r="U718" s="5">
        <v>0.75</v>
      </c>
      <c r="V718" s="5">
        <v>0.75</v>
      </c>
      <c r="W718" s="5">
        <v>8.3333333333333301E-2</v>
      </c>
      <c r="X718" s="5">
        <v>8.3333333333333301E-2</v>
      </c>
      <c r="Y718" s="5">
        <v>0.75</v>
      </c>
      <c r="Z718" s="5">
        <v>0.5</v>
      </c>
      <c r="AA718" t="s">
        <v>1887</v>
      </c>
      <c r="AB718" t="s">
        <v>6</v>
      </c>
      <c r="AC718" t="s">
        <v>6</v>
      </c>
      <c r="AD718" s="5">
        <v>0.159107803192996</v>
      </c>
      <c r="AE718" t="str">
        <f t="shared" si="11"/>
        <v>YES</v>
      </c>
    </row>
    <row r="719" spans="1:31" x14ac:dyDescent="0.25">
      <c r="A719" t="s">
        <v>5933</v>
      </c>
      <c r="B719" s="5">
        <v>1</v>
      </c>
      <c r="C719" s="5">
        <v>1</v>
      </c>
      <c r="D719" s="5">
        <v>0</v>
      </c>
      <c r="E719" s="5">
        <v>0</v>
      </c>
      <c r="F719" s="5">
        <v>1</v>
      </c>
      <c r="G719" s="5">
        <v>1</v>
      </c>
      <c r="H719" s="5">
        <v>0</v>
      </c>
      <c r="I719" s="5">
        <v>0</v>
      </c>
      <c r="J719" s="5">
        <v>0.5</v>
      </c>
      <c r="K719" s="5">
        <v>0.16666666666666699</v>
      </c>
      <c r="L719" s="5">
        <v>0</v>
      </c>
      <c r="M719" s="5">
        <v>0</v>
      </c>
      <c r="O719" s="5">
        <v>1</v>
      </c>
      <c r="P719" s="5">
        <v>1</v>
      </c>
      <c r="Q719" s="5">
        <v>0</v>
      </c>
      <c r="R719" s="5">
        <v>0</v>
      </c>
      <c r="S719" s="5">
        <v>1</v>
      </c>
      <c r="T719" s="5">
        <v>1</v>
      </c>
      <c r="U719" s="5">
        <v>0</v>
      </c>
      <c r="V719" s="5">
        <v>0</v>
      </c>
      <c r="W719" s="5">
        <v>0.41666666666666702</v>
      </c>
      <c r="X719" s="5">
        <v>0.25</v>
      </c>
      <c r="Y719" s="5">
        <v>0</v>
      </c>
      <c r="Z719" s="5">
        <v>0</v>
      </c>
      <c r="AA719" t="s">
        <v>1887</v>
      </c>
      <c r="AB719" t="s">
        <v>6</v>
      </c>
      <c r="AC719" t="s">
        <v>6</v>
      </c>
      <c r="AD719" s="5">
        <v>-1.00239108728264</v>
      </c>
      <c r="AE719" t="str">
        <f t="shared" si="11"/>
        <v>YES</v>
      </c>
    </row>
    <row r="720" spans="1:31" x14ac:dyDescent="0.25">
      <c r="A720" t="s">
        <v>5934</v>
      </c>
      <c r="B720" s="5">
        <v>0.25</v>
      </c>
      <c r="C720" s="5">
        <v>0.5</v>
      </c>
      <c r="D720" s="5">
        <v>0.25</v>
      </c>
      <c r="E720" s="5">
        <v>0.25</v>
      </c>
      <c r="F720" s="5">
        <v>0.5</v>
      </c>
      <c r="G720" s="5">
        <v>0.5</v>
      </c>
      <c r="H720" s="5">
        <v>0</v>
      </c>
      <c r="I720" s="5">
        <v>0</v>
      </c>
      <c r="J720" s="5">
        <v>0</v>
      </c>
      <c r="K720" s="5">
        <v>8.3333333333333301E-2</v>
      </c>
      <c r="L720" s="5">
        <v>0.25</v>
      </c>
      <c r="M720" s="5">
        <v>0.5</v>
      </c>
      <c r="O720" s="5">
        <v>0</v>
      </c>
      <c r="P720" s="5">
        <v>0</v>
      </c>
      <c r="Q720" s="5">
        <v>0</v>
      </c>
      <c r="R720" s="5">
        <v>0</v>
      </c>
      <c r="S720" s="5">
        <v>0.5</v>
      </c>
      <c r="T720" s="5">
        <v>0.5</v>
      </c>
      <c r="U720" s="5">
        <v>0</v>
      </c>
      <c r="V720" s="5">
        <v>0.25</v>
      </c>
      <c r="W720" s="5">
        <v>0.16666666666666699</v>
      </c>
      <c r="X720" s="5">
        <v>0.16666666666666699</v>
      </c>
      <c r="Y720" s="5">
        <v>0.25</v>
      </c>
      <c r="Z720" s="5">
        <v>0.25</v>
      </c>
      <c r="AA720" t="s">
        <v>1887</v>
      </c>
      <c r="AB720" t="s">
        <v>6</v>
      </c>
      <c r="AC720" t="s">
        <v>6</v>
      </c>
      <c r="AD720" s="5">
        <v>-0.15323668537481699</v>
      </c>
      <c r="AE720" t="str">
        <f t="shared" si="11"/>
        <v>YES</v>
      </c>
    </row>
    <row r="721" spans="1:31" x14ac:dyDescent="0.25">
      <c r="A721" t="s">
        <v>5935</v>
      </c>
      <c r="B721" s="5">
        <v>0.5</v>
      </c>
      <c r="C721" s="5">
        <v>0.5</v>
      </c>
      <c r="D721" s="5">
        <v>1</v>
      </c>
      <c r="E721" s="5">
        <v>1</v>
      </c>
      <c r="F721" s="5">
        <v>0.75</v>
      </c>
      <c r="G721" s="5">
        <v>0.75</v>
      </c>
      <c r="H721" s="5">
        <v>0.5</v>
      </c>
      <c r="I721" s="5">
        <v>0.75</v>
      </c>
      <c r="J721" s="5">
        <v>0.16666666666666699</v>
      </c>
      <c r="K721" s="5">
        <v>0.16666666666666699</v>
      </c>
      <c r="L721" s="5">
        <v>0.5</v>
      </c>
      <c r="M721" s="5">
        <v>0.25</v>
      </c>
      <c r="O721" s="5">
        <v>0</v>
      </c>
      <c r="P721" s="5">
        <v>0.5</v>
      </c>
      <c r="Q721" s="5">
        <v>0.25</v>
      </c>
      <c r="R721" s="5">
        <v>0.75</v>
      </c>
      <c r="S721" s="5">
        <v>0.5</v>
      </c>
      <c r="T721" s="5">
        <v>0.5</v>
      </c>
      <c r="U721" s="5">
        <v>0</v>
      </c>
      <c r="V721" s="5">
        <v>0.5</v>
      </c>
      <c r="W721" s="5">
        <v>8.3333333333333301E-2</v>
      </c>
      <c r="X721" s="5">
        <v>0</v>
      </c>
      <c r="Y721" s="5">
        <v>0</v>
      </c>
      <c r="Z721" s="5">
        <v>0.25</v>
      </c>
      <c r="AA721" t="s">
        <v>1887</v>
      </c>
      <c r="AB721" t="s">
        <v>6</v>
      </c>
      <c r="AC721" t="s">
        <v>6</v>
      </c>
      <c r="AD721" s="5">
        <v>0.58532554446266205</v>
      </c>
      <c r="AE721" t="str">
        <f t="shared" si="11"/>
        <v>YES</v>
      </c>
    </row>
    <row r="722" spans="1:31" x14ac:dyDescent="0.25">
      <c r="A722" t="s">
        <v>5936</v>
      </c>
      <c r="B722" s="5">
        <v>1</v>
      </c>
      <c r="C722" s="5">
        <v>1</v>
      </c>
      <c r="D722" s="5">
        <v>0.75</v>
      </c>
      <c r="E722" s="5">
        <v>0.75</v>
      </c>
      <c r="F722" s="5">
        <v>1</v>
      </c>
      <c r="G722" s="5">
        <v>1</v>
      </c>
      <c r="H722" s="5">
        <v>1</v>
      </c>
      <c r="I722" s="5">
        <v>1</v>
      </c>
      <c r="J722" s="5">
        <v>1</v>
      </c>
      <c r="K722" s="5">
        <v>1</v>
      </c>
      <c r="L722" s="5">
        <v>0.75</v>
      </c>
      <c r="M722" s="5">
        <v>1</v>
      </c>
      <c r="O722" s="5">
        <v>1</v>
      </c>
      <c r="P722" s="5">
        <v>1</v>
      </c>
      <c r="Q722" s="5">
        <v>0.75</v>
      </c>
      <c r="R722" s="5">
        <v>0.75</v>
      </c>
      <c r="S722" s="5">
        <v>1</v>
      </c>
      <c r="T722" s="5">
        <v>1</v>
      </c>
      <c r="U722" s="5">
        <v>0.75</v>
      </c>
      <c r="V722" s="5">
        <v>0.5</v>
      </c>
      <c r="W722" s="5">
        <v>1</v>
      </c>
      <c r="X722" s="5">
        <v>1</v>
      </c>
      <c r="Y722" s="5">
        <v>0.75</v>
      </c>
      <c r="Z722" s="5">
        <v>0.5</v>
      </c>
      <c r="AA722" t="s">
        <v>1887</v>
      </c>
      <c r="AB722" t="s">
        <v>36</v>
      </c>
      <c r="AC722" t="s">
        <v>6183</v>
      </c>
      <c r="AD722" s="5">
        <v>-0.736521420388905</v>
      </c>
      <c r="AE722" t="str">
        <f t="shared" si="11"/>
        <v>YES</v>
      </c>
    </row>
    <row r="723" spans="1:31" x14ac:dyDescent="0.25">
      <c r="A723" t="s">
        <v>5937</v>
      </c>
      <c r="B723" s="5">
        <v>0.5</v>
      </c>
      <c r="C723" s="5">
        <v>0.5</v>
      </c>
      <c r="D723" s="5">
        <v>0.25</v>
      </c>
      <c r="E723" s="5">
        <v>0.5</v>
      </c>
      <c r="F723" s="5">
        <v>0.5</v>
      </c>
      <c r="G723" s="5">
        <v>0.25</v>
      </c>
      <c r="H723" s="5">
        <v>0.5</v>
      </c>
      <c r="I723" s="5">
        <v>0.25</v>
      </c>
      <c r="J723" s="5">
        <v>1</v>
      </c>
      <c r="K723" s="5">
        <v>1</v>
      </c>
      <c r="L723" s="5">
        <v>1</v>
      </c>
      <c r="M723" s="5">
        <v>1</v>
      </c>
      <c r="O723" s="5">
        <v>0.25</v>
      </c>
      <c r="P723" s="5">
        <v>0.25</v>
      </c>
      <c r="Q723" s="5">
        <v>0</v>
      </c>
      <c r="R723" s="5">
        <v>0.25</v>
      </c>
      <c r="S723" s="5">
        <v>0.5</v>
      </c>
      <c r="T723" s="5">
        <v>0.25</v>
      </c>
      <c r="U723" s="5">
        <v>0.5</v>
      </c>
      <c r="V723" s="5">
        <v>0.5</v>
      </c>
      <c r="W723" s="5">
        <v>1</v>
      </c>
      <c r="X723" s="5">
        <v>0.83333333333333304</v>
      </c>
      <c r="Y723" s="5">
        <v>0.75</v>
      </c>
      <c r="Z723" s="5">
        <v>0.5</v>
      </c>
      <c r="AA723" t="s">
        <v>1887</v>
      </c>
      <c r="AB723" s="4" t="s">
        <v>6</v>
      </c>
      <c r="AC723" t="s">
        <v>6</v>
      </c>
      <c r="AD723" s="5">
        <v>-0.86311667566538997</v>
      </c>
      <c r="AE723" t="str">
        <f t="shared" si="11"/>
        <v>YES</v>
      </c>
    </row>
    <row r="724" spans="1:31" x14ac:dyDescent="0.25">
      <c r="A724" t="s">
        <v>5938</v>
      </c>
      <c r="B724" s="5">
        <v>0</v>
      </c>
      <c r="C724" s="5">
        <v>0.25</v>
      </c>
      <c r="D724" s="5">
        <v>0</v>
      </c>
      <c r="E724" s="5">
        <v>0</v>
      </c>
      <c r="F724" s="5">
        <v>0</v>
      </c>
      <c r="G724" s="5">
        <v>0.25</v>
      </c>
      <c r="H724" s="5">
        <v>0</v>
      </c>
      <c r="I724" s="5">
        <v>0</v>
      </c>
      <c r="J724" s="5">
        <v>0</v>
      </c>
      <c r="K724" s="5">
        <v>0</v>
      </c>
      <c r="L724" s="5">
        <v>0.25</v>
      </c>
      <c r="M724" s="5">
        <v>0.25</v>
      </c>
      <c r="O724" s="5">
        <v>0</v>
      </c>
      <c r="P724" s="5">
        <v>0</v>
      </c>
      <c r="Q724" s="5">
        <v>0</v>
      </c>
      <c r="R724" s="5">
        <v>0</v>
      </c>
      <c r="S724" s="5">
        <v>0.25</v>
      </c>
      <c r="T724" s="5">
        <v>0</v>
      </c>
      <c r="U724" s="5">
        <v>0</v>
      </c>
      <c r="V724" s="5">
        <v>0.25</v>
      </c>
      <c r="W724" s="5">
        <v>0</v>
      </c>
      <c r="X724" s="5">
        <v>0</v>
      </c>
      <c r="Y724" s="5">
        <v>0.25</v>
      </c>
      <c r="Z724" s="5">
        <v>0</v>
      </c>
      <c r="AA724" t="s">
        <v>1887</v>
      </c>
      <c r="AB724" t="s">
        <v>22</v>
      </c>
      <c r="AC724" t="s">
        <v>6182</v>
      </c>
      <c r="AD724" s="5">
        <v>1.02617029577145</v>
      </c>
      <c r="AE724" t="str">
        <f t="shared" si="11"/>
        <v>YES</v>
      </c>
    </row>
    <row r="725" spans="1:31" x14ac:dyDescent="0.25">
      <c r="A725" t="s">
        <v>5939</v>
      </c>
      <c r="B725" s="5">
        <v>0</v>
      </c>
      <c r="C725" s="5">
        <v>0</v>
      </c>
      <c r="D725" s="5">
        <v>1</v>
      </c>
      <c r="E725" s="5">
        <v>1</v>
      </c>
      <c r="F725" s="5">
        <v>0</v>
      </c>
      <c r="G725" s="5">
        <v>0</v>
      </c>
      <c r="H725" s="5">
        <v>1</v>
      </c>
      <c r="I725" s="5">
        <v>0.5</v>
      </c>
      <c r="J725" s="5">
        <v>0</v>
      </c>
      <c r="K725" s="5">
        <v>0</v>
      </c>
      <c r="L725" s="5">
        <v>0.5</v>
      </c>
      <c r="M725" s="5">
        <v>0.5</v>
      </c>
      <c r="O725" s="5">
        <v>0</v>
      </c>
      <c r="P725" s="5">
        <v>0</v>
      </c>
      <c r="Q725" s="5">
        <v>0.75</v>
      </c>
      <c r="R725" s="5">
        <v>0.5</v>
      </c>
      <c r="S725" s="5">
        <v>0</v>
      </c>
      <c r="T725" s="5">
        <v>0</v>
      </c>
      <c r="U725" s="5">
        <v>1</v>
      </c>
      <c r="V725" s="5">
        <v>1</v>
      </c>
      <c r="W725" s="5">
        <v>0</v>
      </c>
      <c r="X725" s="5">
        <v>0</v>
      </c>
      <c r="Y725" s="5">
        <v>1</v>
      </c>
      <c r="Z725" s="5">
        <v>0.75</v>
      </c>
      <c r="AA725" t="s">
        <v>1887</v>
      </c>
      <c r="AB725" t="s">
        <v>2721</v>
      </c>
      <c r="AC725" t="s">
        <v>2721</v>
      </c>
      <c r="AD725" s="5">
        <v>0.34818722263653401</v>
      </c>
      <c r="AE725" t="str">
        <f t="shared" si="11"/>
        <v>YES</v>
      </c>
    </row>
    <row r="726" spans="1:31" x14ac:dyDescent="0.25">
      <c r="A726" t="s">
        <v>5940</v>
      </c>
      <c r="B726" s="5">
        <v>0</v>
      </c>
      <c r="C726" s="5">
        <v>0</v>
      </c>
      <c r="D726" s="5">
        <v>0.25</v>
      </c>
      <c r="E726" s="5">
        <v>1</v>
      </c>
      <c r="F726" s="5">
        <v>0</v>
      </c>
      <c r="G726" s="5">
        <v>0</v>
      </c>
      <c r="H726" s="5">
        <v>1</v>
      </c>
      <c r="I726" s="5">
        <v>1</v>
      </c>
      <c r="J726" s="5">
        <v>0.58333333333333304</v>
      </c>
      <c r="K726" s="5">
        <v>0.66666666666666696</v>
      </c>
      <c r="L726" s="5">
        <v>1</v>
      </c>
      <c r="M726" s="5">
        <v>1</v>
      </c>
      <c r="O726" s="5">
        <v>0</v>
      </c>
      <c r="P726" s="5">
        <v>0</v>
      </c>
      <c r="Q726" s="5">
        <v>0.25</v>
      </c>
      <c r="R726" s="5">
        <v>0.25</v>
      </c>
      <c r="S726" s="5">
        <v>0</v>
      </c>
      <c r="T726" s="5">
        <v>0</v>
      </c>
      <c r="U726" s="5">
        <v>0.5</v>
      </c>
      <c r="V726" s="5">
        <v>0.75</v>
      </c>
      <c r="W726" s="5">
        <v>0.16666666666666699</v>
      </c>
      <c r="X726" s="5">
        <v>8.3333333333333301E-2</v>
      </c>
      <c r="Y726" s="5">
        <v>0.5</v>
      </c>
      <c r="Z726" s="5">
        <v>0.75</v>
      </c>
      <c r="AA726" t="s">
        <v>1887</v>
      </c>
      <c r="AB726" t="s">
        <v>2721</v>
      </c>
      <c r="AC726" t="s">
        <v>2721</v>
      </c>
      <c r="AD726" s="5">
        <v>-1.9683251321092701</v>
      </c>
      <c r="AE726" t="str">
        <f t="shared" si="11"/>
        <v>YES</v>
      </c>
    </row>
    <row r="727" spans="1:31" x14ac:dyDescent="0.25">
      <c r="A727" t="s">
        <v>5941</v>
      </c>
      <c r="B727" s="5">
        <v>0.75</v>
      </c>
      <c r="C727" s="5">
        <v>0.75</v>
      </c>
      <c r="D727" s="5">
        <v>0.5</v>
      </c>
      <c r="E727" s="5">
        <v>0.75</v>
      </c>
      <c r="F727" s="5">
        <v>0.75</v>
      </c>
      <c r="G727" s="5">
        <v>0.5</v>
      </c>
      <c r="H727" s="5">
        <v>0.5</v>
      </c>
      <c r="I727" s="5">
        <v>0.5</v>
      </c>
      <c r="J727" s="5">
        <v>1</v>
      </c>
      <c r="K727" s="5">
        <v>1</v>
      </c>
      <c r="L727" s="5">
        <v>1</v>
      </c>
      <c r="M727" s="5">
        <v>1</v>
      </c>
      <c r="O727" s="5">
        <v>0.5</v>
      </c>
      <c r="P727" s="5">
        <v>0.75</v>
      </c>
      <c r="Q727" s="5">
        <v>0.25</v>
      </c>
      <c r="R727" s="5">
        <v>0.5</v>
      </c>
      <c r="S727" s="5">
        <v>0.75</v>
      </c>
      <c r="T727" s="5">
        <v>0.5</v>
      </c>
      <c r="U727" s="5">
        <v>0.5</v>
      </c>
      <c r="V727" s="5">
        <v>0.5</v>
      </c>
      <c r="W727" s="5">
        <v>1</v>
      </c>
      <c r="X727" s="5">
        <v>0.91666666666666696</v>
      </c>
      <c r="Y727" s="5">
        <v>1</v>
      </c>
      <c r="Z727" s="5">
        <v>0.75</v>
      </c>
      <c r="AA727" t="s">
        <v>1887</v>
      </c>
      <c r="AB727" t="s">
        <v>6</v>
      </c>
      <c r="AC727" t="s">
        <v>6</v>
      </c>
      <c r="AD727" s="5">
        <v>-2.4831998338266899</v>
      </c>
      <c r="AE727" t="str">
        <f t="shared" si="11"/>
        <v>YES</v>
      </c>
    </row>
    <row r="728" spans="1:31" x14ac:dyDescent="0.25">
      <c r="A728" t="s">
        <v>5942</v>
      </c>
      <c r="B728" s="5">
        <v>0.25</v>
      </c>
      <c r="C728" s="5">
        <v>0.5</v>
      </c>
      <c r="D728" s="5">
        <v>0.75</v>
      </c>
      <c r="E728" s="5">
        <v>1</v>
      </c>
      <c r="F728" s="5">
        <v>0.75</v>
      </c>
      <c r="G728" s="5">
        <v>0.75</v>
      </c>
      <c r="H728" s="5">
        <v>0.5</v>
      </c>
      <c r="I728" s="5">
        <v>0.5</v>
      </c>
      <c r="J728" s="5">
        <v>0.16666666666666699</v>
      </c>
      <c r="K728" s="5">
        <v>0.25</v>
      </c>
      <c r="L728" s="5">
        <v>0.5</v>
      </c>
      <c r="M728" s="5">
        <v>0.5</v>
      </c>
      <c r="O728" s="5">
        <v>0</v>
      </c>
      <c r="P728" s="5">
        <v>0.5</v>
      </c>
      <c r="Q728" s="5">
        <v>0.75</v>
      </c>
      <c r="R728" s="5">
        <v>0.75</v>
      </c>
      <c r="S728" s="5">
        <v>0.75</v>
      </c>
      <c r="T728" s="5">
        <v>0</v>
      </c>
      <c r="U728" s="5">
        <v>1</v>
      </c>
      <c r="V728" s="5">
        <v>0.75</v>
      </c>
      <c r="W728" s="5">
        <v>8.3333333333333301E-2</v>
      </c>
      <c r="X728" s="5">
        <v>8.3333333333333301E-2</v>
      </c>
      <c r="Y728" s="5">
        <v>0</v>
      </c>
      <c r="Z728" s="5">
        <v>0.75</v>
      </c>
      <c r="AA728" t="s">
        <v>1887</v>
      </c>
      <c r="AB728" t="s">
        <v>6</v>
      </c>
      <c r="AC728" t="s">
        <v>6</v>
      </c>
      <c r="AD728" s="5">
        <v>1.7659286523325699</v>
      </c>
      <c r="AE728" t="str">
        <f t="shared" si="11"/>
        <v>YES</v>
      </c>
    </row>
    <row r="729" spans="1:31" x14ac:dyDescent="0.25">
      <c r="A729" t="s">
        <v>5943</v>
      </c>
      <c r="B729" s="5">
        <v>0.75</v>
      </c>
      <c r="C729" s="5">
        <v>1</v>
      </c>
      <c r="D729" s="5">
        <v>0.75</v>
      </c>
      <c r="E729" s="5">
        <v>1</v>
      </c>
      <c r="F729" s="5">
        <v>0.75</v>
      </c>
      <c r="G729" s="5">
        <v>1</v>
      </c>
      <c r="H729" s="5">
        <v>0.75</v>
      </c>
      <c r="I729" s="5">
        <v>0.75</v>
      </c>
      <c r="J729" s="5">
        <v>0.16666666666666699</v>
      </c>
      <c r="K729" s="5">
        <v>0.25</v>
      </c>
      <c r="L729" s="5">
        <v>0.5</v>
      </c>
      <c r="M729" s="5">
        <v>0.5</v>
      </c>
      <c r="O729" s="5">
        <v>0.25</v>
      </c>
      <c r="P729" s="5">
        <v>0.75</v>
      </c>
      <c r="Q729" s="5">
        <v>0.75</v>
      </c>
      <c r="R729" s="5">
        <v>0.75</v>
      </c>
      <c r="S729" s="5">
        <v>1</v>
      </c>
      <c r="T729" s="5">
        <v>0.5</v>
      </c>
      <c r="U729" s="5">
        <v>1</v>
      </c>
      <c r="V729" s="5">
        <v>0.75</v>
      </c>
      <c r="W729" s="5">
        <v>0.16666666666666699</v>
      </c>
      <c r="X729" s="5">
        <v>8.3333333333333301E-2</v>
      </c>
      <c r="Y729" s="5">
        <v>0</v>
      </c>
      <c r="Z729" s="5">
        <v>0.75</v>
      </c>
      <c r="AA729" t="s">
        <v>1887</v>
      </c>
      <c r="AB729" t="s">
        <v>6</v>
      </c>
      <c r="AC729" t="s">
        <v>6</v>
      </c>
      <c r="AD729" s="5">
        <v>2.7961322882684501</v>
      </c>
      <c r="AE729" t="str">
        <f t="shared" si="11"/>
        <v>YES</v>
      </c>
    </row>
    <row r="730" spans="1:31" x14ac:dyDescent="0.25">
      <c r="A730" t="s">
        <v>5944</v>
      </c>
      <c r="B730" s="5">
        <v>0.5</v>
      </c>
      <c r="C730" s="5">
        <v>0.75</v>
      </c>
      <c r="D730" s="5">
        <v>0</v>
      </c>
      <c r="E730" s="5">
        <v>0</v>
      </c>
      <c r="F730" s="5">
        <v>0.5</v>
      </c>
      <c r="G730" s="5">
        <v>0.75</v>
      </c>
      <c r="H730" s="5">
        <v>0.75</v>
      </c>
      <c r="I730" s="5">
        <v>0</v>
      </c>
      <c r="J730" s="5">
        <v>0</v>
      </c>
      <c r="K730" s="5">
        <v>8.3333333333333301E-2</v>
      </c>
      <c r="L730" s="5">
        <v>0.25</v>
      </c>
      <c r="M730" s="5">
        <v>0.25</v>
      </c>
      <c r="O730" s="5">
        <v>0.5</v>
      </c>
      <c r="P730" s="5">
        <v>0.75</v>
      </c>
      <c r="Q730" s="5">
        <v>0.25</v>
      </c>
      <c r="R730" s="5">
        <v>0</v>
      </c>
      <c r="S730" s="5">
        <v>0.75</v>
      </c>
      <c r="T730" s="5">
        <v>0.5</v>
      </c>
      <c r="U730" s="5">
        <v>0.25</v>
      </c>
      <c r="V730" s="5">
        <v>0.25</v>
      </c>
      <c r="W730" s="5">
        <v>8.3333333333333301E-2</v>
      </c>
      <c r="X730" s="5">
        <v>0</v>
      </c>
      <c r="Y730" s="5">
        <v>0</v>
      </c>
      <c r="Z730" s="5">
        <v>0.5</v>
      </c>
      <c r="AA730" t="s">
        <v>1887</v>
      </c>
      <c r="AB730" t="s">
        <v>6</v>
      </c>
      <c r="AC730" t="s">
        <v>6</v>
      </c>
      <c r="AD730" s="5">
        <v>1.94282594932168</v>
      </c>
      <c r="AE730" t="str">
        <f t="shared" si="11"/>
        <v>YES</v>
      </c>
    </row>
    <row r="731" spans="1:31" x14ac:dyDescent="0.25">
      <c r="A731" t="s">
        <v>5945</v>
      </c>
      <c r="B731" s="5">
        <v>1</v>
      </c>
      <c r="C731" s="5">
        <v>0.75</v>
      </c>
      <c r="D731" s="5">
        <v>0</v>
      </c>
      <c r="E731" s="5">
        <v>0</v>
      </c>
      <c r="F731" s="5">
        <v>1</v>
      </c>
      <c r="G731" s="5">
        <v>1</v>
      </c>
      <c r="H731" s="5">
        <v>0</v>
      </c>
      <c r="I731" s="5">
        <v>0</v>
      </c>
      <c r="J731" s="5">
        <v>0.41666666666666702</v>
      </c>
      <c r="K731" s="5">
        <v>0.16666666666666699</v>
      </c>
      <c r="L731" s="5">
        <v>0</v>
      </c>
      <c r="M731" s="5">
        <v>0</v>
      </c>
      <c r="O731" s="5">
        <v>0.5</v>
      </c>
      <c r="P731" s="5">
        <v>0.25</v>
      </c>
      <c r="Q731" s="5">
        <v>0</v>
      </c>
      <c r="R731" s="5">
        <v>0</v>
      </c>
      <c r="S731" s="5">
        <v>1</v>
      </c>
      <c r="T731" s="5">
        <v>0.5</v>
      </c>
      <c r="U731" s="5">
        <v>0</v>
      </c>
      <c r="V731" s="5">
        <v>0</v>
      </c>
      <c r="W731" s="5">
        <v>8.3333333333333301E-2</v>
      </c>
      <c r="X731" s="5">
        <v>0.25</v>
      </c>
      <c r="Y731" s="5">
        <v>0</v>
      </c>
      <c r="Z731" s="5">
        <v>0</v>
      </c>
      <c r="AA731" t="s">
        <v>1887</v>
      </c>
      <c r="AB731" t="s">
        <v>6</v>
      </c>
      <c r="AC731" t="s">
        <v>6</v>
      </c>
      <c r="AD731" s="5">
        <v>-0.53094231922187696</v>
      </c>
      <c r="AE731" t="str">
        <f t="shared" si="11"/>
        <v>YES</v>
      </c>
    </row>
    <row r="732" spans="1:31" x14ac:dyDescent="0.25">
      <c r="A732" t="s">
        <v>5946</v>
      </c>
      <c r="B732" s="5">
        <v>0.25</v>
      </c>
      <c r="C732" s="5">
        <v>0.25</v>
      </c>
      <c r="D732" s="5">
        <v>0</v>
      </c>
      <c r="E732" s="5">
        <v>1</v>
      </c>
      <c r="F732" s="5">
        <v>1</v>
      </c>
      <c r="G732" s="5">
        <v>1</v>
      </c>
      <c r="H732" s="5">
        <v>0.25</v>
      </c>
      <c r="I732" s="5">
        <v>0.75</v>
      </c>
      <c r="J732" s="5">
        <v>0.83333333333333304</v>
      </c>
      <c r="K732" s="5">
        <v>0.58333333333333304</v>
      </c>
      <c r="L732" s="5">
        <v>1</v>
      </c>
      <c r="M732" s="5">
        <v>1</v>
      </c>
      <c r="O732" s="5">
        <v>0.25</v>
      </c>
      <c r="P732" s="5">
        <v>0</v>
      </c>
      <c r="Q732" s="5">
        <v>0</v>
      </c>
      <c r="R732" s="5">
        <v>0.5</v>
      </c>
      <c r="S732" s="5">
        <v>1</v>
      </c>
      <c r="T732" s="5">
        <v>0.5</v>
      </c>
      <c r="U732" s="5">
        <v>0.25</v>
      </c>
      <c r="V732" s="5">
        <v>0.5</v>
      </c>
      <c r="W732" s="5">
        <v>0.33333333333333298</v>
      </c>
      <c r="X732" s="5">
        <v>8.3333333333333301E-2</v>
      </c>
      <c r="Y732" s="5">
        <v>0</v>
      </c>
      <c r="Z732" s="5">
        <v>0.5</v>
      </c>
      <c r="AA732" t="s">
        <v>1887</v>
      </c>
      <c r="AB732" t="s">
        <v>6</v>
      </c>
      <c r="AC732" t="s">
        <v>6</v>
      </c>
      <c r="AD732" s="5">
        <v>-2.4072995351698001</v>
      </c>
      <c r="AE732" t="str">
        <f t="shared" si="11"/>
        <v>YES</v>
      </c>
    </row>
    <row r="733" spans="1:31" x14ac:dyDescent="0.25">
      <c r="A733" t="s">
        <v>5947</v>
      </c>
      <c r="B733" s="5">
        <v>0.25</v>
      </c>
      <c r="C733" s="5">
        <v>0</v>
      </c>
      <c r="D733" s="5">
        <v>0</v>
      </c>
      <c r="E733" s="5">
        <v>0.25</v>
      </c>
      <c r="F733" s="5">
        <v>0.25</v>
      </c>
      <c r="G733" s="5">
        <v>0</v>
      </c>
      <c r="H733" s="5">
        <v>0.25</v>
      </c>
      <c r="I733" s="5">
        <v>0</v>
      </c>
      <c r="J733" s="5">
        <v>0</v>
      </c>
      <c r="K733" s="5">
        <v>0</v>
      </c>
      <c r="L733" s="5">
        <v>0.5</v>
      </c>
      <c r="M733" s="5">
        <v>0.5</v>
      </c>
      <c r="O733" s="5">
        <v>0</v>
      </c>
      <c r="P733" s="5">
        <v>0</v>
      </c>
      <c r="Q733" s="5">
        <v>0.25</v>
      </c>
      <c r="R733" s="5">
        <v>0</v>
      </c>
      <c r="S733" s="5">
        <v>0.25</v>
      </c>
      <c r="T733" s="5">
        <v>0</v>
      </c>
      <c r="U733" s="5">
        <v>0</v>
      </c>
      <c r="V733" s="5">
        <v>0.5</v>
      </c>
      <c r="W733" s="5">
        <v>8.3333333333333301E-2</v>
      </c>
      <c r="X733" s="5">
        <v>0</v>
      </c>
      <c r="Y733" s="5">
        <v>0.75</v>
      </c>
      <c r="Z733" s="5">
        <v>0.5</v>
      </c>
      <c r="AA733" t="s">
        <v>1887</v>
      </c>
      <c r="AB733" t="s">
        <v>36</v>
      </c>
      <c r="AC733" t="s">
        <v>6183</v>
      </c>
      <c r="AD733" s="5">
        <v>-0.181862468564328</v>
      </c>
      <c r="AE733" t="str">
        <f t="shared" si="11"/>
        <v>YES</v>
      </c>
    </row>
    <row r="734" spans="1:31" x14ac:dyDescent="0.25">
      <c r="A734" t="s">
        <v>5948</v>
      </c>
      <c r="B734" s="5">
        <v>0.5</v>
      </c>
      <c r="C734" s="5">
        <v>0</v>
      </c>
      <c r="D734" s="5">
        <v>0.25</v>
      </c>
      <c r="E734" s="5">
        <v>0</v>
      </c>
      <c r="F734" s="5">
        <v>0.75</v>
      </c>
      <c r="G734" s="5">
        <v>0.5</v>
      </c>
      <c r="H734" s="5">
        <v>0.25</v>
      </c>
      <c r="I734" s="5">
        <v>0</v>
      </c>
      <c r="J734" s="5">
        <v>0.25</v>
      </c>
      <c r="K734" s="5">
        <v>8.3333333333333301E-2</v>
      </c>
      <c r="L734" s="5">
        <v>0</v>
      </c>
      <c r="M734" s="5">
        <v>0</v>
      </c>
      <c r="O734" s="5">
        <v>0.25</v>
      </c>
      <c r="P734" s="5">
        <v>0</v>
      </c>
      <c r="Q734" s="5">
        <v>0</v>
      </c>
      <c r="R734" s="5">
        <v>0</v>
      </c>
      <c r="S734" s="5">
        <v>0.75</v>
      </c>
      <c r="T734" s="5">
        <v>0.25</v>
      </c>
      <c r="U734" s="5">
        <v>0.25</v>
      </c>
      <c r="V734" s="5">
        <v>0.5</v>
      </c>
      <c r="W734" s="5">
        <v>0.16666666666666699</v>
      </c>
      <c r="X734" s="5">
        <v>8.3333333333333301E-2</v>
      </c>
      <c r="Y734" s="5">
        <v>0.25</v>
      </c>
      <c r="Z734" s="5">
        <v>0</v>
      </c>
      <c r="AA734" t="s">
        <v>1887</v>
      </c>
      <c r="AB734" t="s">
        <v>6</v>
      </c>
      <c r="AC734" t="s">
        <v>6</v>
      </c>
      <c r="AD734" s="5">
        <v>-0.36370199680193099</v>
      </c>
      <c r="AE734" t="str">
        <f t="shared" si="11"/>
        <v>YES</v>
      </c>
    </row>
    <row r="735" spans="1:31" x14ac:dyDescent="0.25">
      <c r="A735" t="s">
        <v>5949</v>
      </c>
      <c r="B735" s="5">
        <v>0</v>
      </c>
      <c r="C735" s="5">
        <v>0</v>
      </c>
      <c r="D735" s="5">
        <v>1</v>
      </c>
      <c r="E735" s="5">
        <v>1</v>
      </c>
      <c r="F735" s="5">
        <v>0.75</v>
      </c>
      <c r="G735" s="5">
        <v>0.5</v>
      </c>
      <c r="H735" s="5">
        <v>1</v>
      </c>
      <c r="I735" s="5">
        <v>1</v>
      </c>
      <c r="J735" s="5">
        <v>0.75</v>
      </c>
      <c r="K735" s="5">
        <v>0.5</v>
      </c>
      <c r="L735" s="5">
        <v>1</v>
      </c>
      <c r="M735" s="5">
        <v>1</v>
      </c>
      <c r="O735" s="5">
        <v>0.25</v>
      </c>
      <c r="P735" s="5">
        <v>0.25</v>
      </c>
      <c r="Q735" s="5">
        <v>1</v>
      </c>
      <c r="R735" s="5">
        <v>1</v>
      </c>
      <c r="S735" s="5">
        <v>0.5</v>
      </c>
      <c r="T735" s="5">
        <v>0.25</v>
      </c>
      <c r="U735" s="5">
        <v>1</v>
      </c>
      <c r="V735" s="5">
        <v>1</v>
      </c>
      <c r="W735" s="5">
        <v>0.75</v>
      </c>
      <c r="X735" s="5">
        <v>0.41666666666666702</v>
      </c>
      <c r="Y735" s="5">
        <v>1</v>
      </c>
      <c r="Z735" s="5">
        <v>1</v>
      </c>
      <c r="AA735" t="s">
        <v>1887</v>
      </c>
      <c r="AB735" t="s">
        <v>2721</v>
      </c>
      <c r="AC735" t="s">
        <v>2721</v>
      </c>
      <c r="AD735" s="5">
        <v>0.39631089242093398</v>
      </c>
      <c r="AE735" t="str">
        <f t="shared" si="11"/>
        <v>YES</v>
      </c>
    </row>
    <row r="736" spans="1:31" x14ac:dyDescent="0.25">
      <c r="A736" t="s">
        <v>5950</v>
      </c>
      <c r="B736" s="5">
        <v>0.75</v>
      </c>
      <c r="C736" s="5">
        <v>0.75</v>
      </c>
      <c r="D736" s="5">
        <v>0.5</v>
      </c>
      <c r="E736" s="5">
        <v>0.5</v>
      </c>
      <c r="F736" s="5">
        <v>0.5</v>
      </c>
      <c r="G736" s="5">
        <v>0.75</v>
      </c>
      <c r="H736" s="5">
        <v>1</v>
      </c>
      <c r="I736" s="5">
        <v>1</v>
      </c>
      <c r="J736" s="5">
        <v>0.33333333333333298</v>
      </c>
      <c r="K736" s="5">
        <v>0.5</v>
      </c>
      <c r="L736" s="5">
        <v>0.5</v>
      </c>
      <c r="M736" s="5">
        <v>0.5</v>
      </c>
      <c r="O736" s="5">
        <v>0.25</v>
      </c>
      <c r="P736" s="5">
        <v>0.75</v>
      </c>
      <c r="Q736" s="5">
        <v>0.75</v>
      </c>
      <c r="R736" s="5">
        <v>0.5</v>
      </c>
      <c r="S736" s="5">
        <v>0.75</v>
      </c>
      <c r="T736" s="5">
        <v>0.5</v>
      </c>
      <c r="U736" s="5">
        <v>1</v>
      </c>
      <c r="V736" s="5">
        <v>1</v>
      </c>
      <c r="W736" s="5">
        <v>0.25</v>
      </c>
      <c r="X736" s="5">
        <v>0.16666666666666699</v>
      </c>
      <c r="Y736" s="5">
        <v>0.75</v>
      </c>
      <c r="Z736" s="5">
        <v>1</v>
      </c>
      <c r="AA736" t="s">
        <v>1887</v>
      </c>
      <c r="AB736" t="s">
        <v>6</v>
      </c>
      <c r="AC736" t="s">
        <v>6</v>
      </c>
      <c r="AD736" s="5">
        <v>4.2832476462296301</v>
      </c>
      <c r="AE736" t="str">
        <f t="shared" si="11"/>
        <v>NO</v>
      </c>
    </row>
    <row r="737" spans="1:31" x14ac:dyDescent="0.25">
      <c r="A737" t="s">
        <v>5951</v>
      </c>
      <c r="B737" s="5">
        <v>0.25</v>
      </c>
      <c r="C737" s="5">
        <v>0.5</v>
      </c>
      <c r="D737" s="5">
        <v>1</v>
      </c>
      <c r="E737" s="5">
        <v>1</v>
      </c>
      <c r="F737" s="5">
        <v>0.25</v>
      </c>
      <c r="G737" s="5">
        <v>0.25</v>
      </c>
      <c r="H737" s="5">
        <v>1</v>
      </c>
      <c r="I737" s="5">
        <v>1</v>
      </c>
      <c r="J737" s="5">
        <v>0.66666666666666696</v>
      </c>
      <c r="K737" s="5">
        <v>0.5</v>
      </c>
      <c r="L737" s="5">
        <v>1</v>
      </c>
      <c r="M737" s="5">
        <v>1</v>
      </c>
      <c r="O737" s="5">
        <v>0</v>
      </c>
      <c r="P737" s="5">
        <v>0.5</v>
      </c>
      <c r="Q737" s="5">
        <v>0</v>
      </c>
      <c r="R737" s="5">
        <v>0.5</v>
      </c>
      <c r="S737" s="5">
        <v>0.5</v>
      </c>
      <c r="T737" s="5">
        <v>0</v>
      </c>
      <c r="U737" s="5">
        <v>1</v>
      </c>
      <c r="V737" s="5">
        <v>1</v>
      </c>
      <c r="W737" s="5">
        <v>0.33333333333333298</v>
      </c>
      <c r="X737" s="5">
        <v>0.41666666666666702</v>
      </c>
      <c r="Y737" s="5">
        <v>1</v>
      </c>
      <c r="Z737" s="5">
        <v>1</v>
      </c>
      <c r="AA737" t="s">
        <v>2720</v>
      </c>
      <c r="AB737" t="s">
        <v>36</v>
      </c>
      <c r="AC737" t="s">
        <v>2721</v>
      </c>
      <c r="AD737" s="5">
        <v>-2.39967981137855</v>
      </c>
      <c r="AE737" t="str">
        <f t="shared" si="11"/>
        <v>YES</v>
      </c>
    </row>
    <row r="738" spans="1:31" x14ac:dyDescent="0.25">
      <c r="A738" t="s">
        <v>5952</v>
      </c>
      <c r="B738" s="5">
        <v>0</v>
      </c>
      <c r="C738" s="5">
        <v>0</v>
      </c>
      <c r="D738" s="5">
        <v>0.25</v>
      </c>
      <c r="E738" s="5">
        <v>0</v>
      </c>
      <c r="F738" s="5">
        <v>0.25</v>
      </c>
      <c r="G738" s="5">
        <v>0</v>
      </c>
      <c r="H738" s="5">
        <v>0</v>
      </c>
      <c r="I738" s="5">
        <v>0</v>
      </c>
      <c r="J738" s="5">
        <v>0.33333333333333298</v>
      </c>
      <c r="K738" s="5">
        <v>0.41666666666666702</v>
      </c>
      <c r="L738" s="5">
        <v>1</v>
      </c>
      <c r="M738" s="5">
        <v>1</v>
      </c>
      <c r="O738" s="5">
        <v>0</v>
      </c>
      <c r="P738" s="5">
        <v>0</v>
      </c>
      <c r="Q738" s="5">
        <v>0</v>
      </c>
      <c r="R738" s="5">
        <v>0</v>
      </c>
      <c r="S738" s="5">
        <v>0.25</v>
      </c>
      <c r="T738" s="5">
        <v>0</v>
      </c>
      <c r="U738" s="5">
        <v>0</v>
      </c>
      <c r="V738" s="5">
        <v>0.25</v>
      </c>
      <c r="W738" s="5">
        <v>8.3333333333333301E-2</v>
      </c>
      <c r="X738" s="5">
        <v>8.3333333333333301E-2</v>
      </c>
      <c r="Y738" s="5">
        <v>1</v>
      </c>
      <c r="Z738" s="5">
        <v>0.5</v>
      </c>
      <c r="AA738" t="s">
        <v>1887</v>
      </c>
      <c r="AB738" t="s">
        <v>6</v>
      </c>
      <c r="AC738" t="s">
        <v>6</v>
      </c>
      <c r="AD738" s="5">
        <v>-0.87769085618507103</v>
      </c>
      <c r="AE738" t="str">
        <f t="shared" si="11"/>
        <v>YES</v>
      </c>
    </row>
    <row r="739" spans="1:31" x14ac:dyDescent="0.25">
      <c r="A739" t="s">
        <v>5953</v>
      </c>
      <c r="B739" s="5">
        <v>0.25</v>
      </c>
      <c r="C739" s="5">
        <v>0.25</v>
      </c>
      <c r="D739" s="5">
        <v>0</v>
      </c>
      <c r="E739" s="5">
        <v>0</v>
      </c>
      <c r="F739" s="5">
        <v>0.5</v>
      </c>
      <c r="G739" s="5">
        <v>0.25</v>
      </c>
      <c r="H739" s="5">
        <v>0</v>
      </c>
      <c r="I739" s="5">
        <v>0</v>
      </c>
      <c r="J739" s="5">
        <v>0</v>
      </c>
      <c r="K739" s="5">
        <v>0</v>
      </c>
      <c r="L739" s="5">
        <v>0.75</v>
      </c>
      <c r="M739" s="5">
        <v>0.5</v>
      </c>
      <c r="O739" s="5">
        <v>0.25</v>
      </c>
      <c r="P739" s="5">
        <v>0</v>
      </c>
      <c r="Q739" s="5">
        <v>0</v>
      </c>
      <c r="R739" s="5">
        <v>0</v>
      </c>
      <c r="S739" s="5">
        <v>0.5</v>
      </c>
      <c r="T739" s="5">
        <v>0.5</v>
      </c>
      <c r="U739" s="5">
        <v>0</v>
      </c>
      <c r="V739" s="5">
        <v>0</v>
      </c>
      <c r="W739" s="5">
        <v>8.3333333333333301E-2</v>
      </c>
      <c r="X739" s="5">
        <v>0</v>
      </c>
      <c r="Y739" s="5">
        <v>0</v>
      </c>
      <c r="Z739" s="5">
        <v>0</v>
      </c>
      <c r="AA739" t="s">
        <v>1887</v>
      </c>
      <c r="AB739" t="s">
        <v>6</v>
      </c>
      <c r="AC739" t="s">
        <v>6</v>
      </c>
      <c r="AD739" s="5">
        <v>5.2326103834365499E-2</v>
      </c>
      <c r="AE739" t="str">
        <f t="shared" si="11"/>
        <v>YES</v>
      </c>
    </row>
    <row r="740" spans="1:31" x14ac:dyDescent="0.25">
      <c r="A740" t="s">
        <v>5954</v>
      </c>
      <c r="B740" s="5">
        <v>0</v>
      </c>
      <c r="C740" s="5">
        <v>0</v>
      </c>
      <c r="D740" s="5">
        <v>0</v>
      </c>
      <c r="E740" s="5">
        <v>0</v>
      </c>
      <c r="F740" s="5">
        <v>0</v>
      </c>
      <c r="G740" s="5">
        <v>0</v>
      </c>
      <c r="H740" s="5">
        <v>0.25</v>
      </c>
      <c r="I740" s="5">
        <v>0</v>
      </c>
      <c r="J740" s="5">
        <v>0</v>
      </c>
      <c r="K740" s="5">
        <v>0</v>
      </c>
      <c r="L740" s="5">
        <v>0.25</v>
      </c>
      <c r="M740" s="5">
        <v>0</v>
      </c>
      <c r="O740" s="5">
        <v>0</v>
      </c>
      <c r="P740" s="5">
        <v>0</v>
      </c>
      <c r="Q740" s="5">
        <v>0</v>
      </c>
      <c r="R740" s="5">
        <v>0</v>
      </c>
      <c r="S740" s="5">
        <v>0.25</v>
      </c>
      <c r="T740" s="5">
        <v>0</v>
      </c>
      <c r="U740" s="5">
        <v>0</v>
      </c>
      <c r="V740" s="5">
        <v>0</v>
      </c>
      <c r="W740" s="5">
        <v>0</v>
      </c>
      <c r="X740" s="5">
        <v>0</v>
      </c>
      <c r="Y740" s="5">
        <v>0</v>
      </c>
      <c r="Z740" s="5">
        <v>0</v>
      </c>
      <c r="AA740" t="s">
        <v>1887</v>
      </c>
      <c r="AB740" t="s">
        <v>29</v>
      </c>
      <c r="AC740" t="s">
        <v>6182</v>
      </c>
      <c r="AD740" s="5">
        <v>0.38475813440377399</v>
      </c>
      <c r="AE740" t="str">
        <f t="shared" si="11"/>
        <v>YES</v>
      </c>
    </row>
    <row r="741" spans="1:31" x14ac:dyDescent="0.25">
      <c r="A741" t="s">
        <v>5955</v>
      </c>
      <c r="B741" s="5">
        <v>0.5</v>
      </c>
      <c r="C741" s="5">
        <v>0.5</v>
      </c>
      <c r="D741" s="5">
        <v>0</v>
      </c>
      <c r="E741" s="5">
        <v>0</v>
      </c>
      <c r="F741" s="5">
        <v>1</v>
      </c>
      <c r="G741" s="5">
        <v>1</v>
      </c>
      <c r="H741" s="5">
        <v>0</v>
      </c>
      <c r="I741" s="5">
        <v>0</v>
      </c>
      <c r="J741" s="5">
        <v>0</v>
      </c>
      <c r="K741" s="5">
        <v>8.3333333333333301E-2</v>
      </c>
      <c r="L741" s="5">
        <v>0</v>
      </c>
      <c r="M741" s="5">
        <v>0</v>
      </c>
      <c r="O741" s="5">
        <v>0.75</v>
      </c>
      <c r="P741" s="5">
        <v>0.25</v>
      </c>
      <c r="Q741" s="5">
        <v>0</v>
      </c>
      <c r="R741" s="5">
        <v>0</v>
      </c>
      <c r="S741" s="5">
        <v>0.75</v>
      </c>
      <c r="T741" s="5">
        <v>0.75</v>
      </c>
      <c r="U741" s="5">
        <v>0</v>
      </c>
      <c r="V741" s="5">
        <v>0</v>
      </c>
      <c r="W741" s="5">
        <v>0.33333333333333298</v>
      </c>
      <c r="X741" s="5">
        <v>0.25</v>
      </c>
      <c r="Y741" s="5">
        <v>0</v>
      </c>
      <c r="Z741" s="5">
        <v>0</v>
      </c>
      <c r="AA741" t="s">
        <v>1887</v>
      </c>
      <c r="AB741" t="s">
        <v>6</v>
      </c>
      <c r="AC741" t="s">
        <v>6</v>
      </c>
      <c r="AD741" s="5">
        <v>-0.34280393130220599</v>
      </c>
      <c r="AE741" t="str">
        <f t="shared" si="11"/>
        <v>YES</v>
      </c>
    </row>
    <row r="742" spans="1:31" x14ac:dyDescent="0.25">
      <c r="A742" t="s">
        <v>5956</v>
      </c>
      <c r="B742" s="5">
        <v>1</v>
      </c>
      <c r="C742" s="5">
        <v>1</v>
      </c>
      <c r="D742" s="5">
        <v>0.25</v>
      </c>
      <c r="E742" s="5">
        <v>0.25</v>
      </c>
      <c r="F742" s="5">
        <v>1</v>
      </c>
      <c r="G742" s="5">
        <v>1</v>
      </c>
      <c r="H742" s="5">
        <v>0</v>
      </c>
      <c r="I742" s="5">
        <v>0</v>
      </c>
      <c r="J742" s="5">
        <v>0.58333333333333304</v>
      </c>
      <c r="K742" s="5">
        <v>0.41666666666666702</v>
      </c>
      <c r="L742" s="5">
        <v>0.25</v>
      </c>
      <c r="M742" s="5">
        <v>0.25</v>
      </c>
      <c r="O742" s="5">
        <v>0.75</v>
      </c>
      <c r="P742" s="5">
        <v>1</v>
      </c>
      <c r="Q742" s="5">
        <v>0</v>
      </c>
      <c r="R742" s="5">
        <v>0</v>
      </c>
      <c r="S742" s="5">
        <v>1</v>
      </c>
      <c r="T742" s="5">
        <v>1</v>
      </c>
      <c r="U742" s="5">
        <v>0.25</v>
      </c>
      <c r="V742" s="5">
        <v>0</v>
      </c>
      <c r="W742" s="5">
        <v>0.58333333333333304</v>
      </c>
      <c r="X742" s="5">
        <v>0.25</v>
      </c>
      <c r="Y742" s="5">
        <v>0</v>
      </c>
      <c r="Z742" s="5">
        <v>0</v>
      </c>
      <c r="AA742" t="s">
        <v>1887</v>
      </c>
      <c r="AB742" t="s">
        <v>6</v>
      </c>
      <c r="AC742" t="s">
        <v>6</v>
      </c>
      <c r="AD742" s="5">
        <v>-0.22696235108197199</v>
      </c>
      <c r="AE742" t="str">
        <f t="shared" si="11"/>
        <v>YES</v>
      </c>
    </row>
    <row r="743" spans="1:31" x14ac:dyDescent="0.25">
      <c r="A743" t="s">
        <v>5957</v>
      </c>
      <c r="B743" s="5">
        <v>0.5</v>
      </c>
      <c r="C743" s="5">
        <v>0.25</v>
      </c>
      <c r="D743" s="5">
        <v>0.25</v>
      </c>
      <c r="E743" s="5">
        <v>0</v>
      </c>
      <c r="F743" s="5">
        <v>0.25</v>
      </c>
      <c r="G743" s="5">
        <v>0.25</v>
      </c>
      <c r="H743" s="5">
        <v>0.5</v>
      </c>
      <c r="I743" s="5">
        <v>0</v>
      </c>
      <c r="J743" s="5">
        <v>0</v>
      </c>
      <c r="K743" s="5">
        <v>0</v>
      </c>
      <c r="L743" s="5">
        <v>0.25</v>
      </c>
      <c r="M743" s="5">
        <v>0</v>
      </c>
      <c r="O743" s="5">
        <v>0.25</v>
      </c>
      <c r="P743" s="5">
        <v>0.5</v>
      </c>
      <c r="Q743" s="5">
        <v>0.25</v>
      </c>
      <c r="R743" s="5">
        <v>0</v>
      </c>
      <c r="S743" s="5">
        <v>0.75</v>
      </c>
      <c r="T743" s="5">
        <v>0</v>
      </c>
      <c r="U743" s="5">
        <v>0.25</v>
      </c>
      <c r="V743" s="5">
        <v>0</v>
      </c>
      <c r="W743" s="5">
        <v>0</v>
      </c>
      <c r="X743" s="5">
        <v>0</v>
      </c>
      <c r="Y743" s="5">
        <v>0</v>
      </c>
      <c r="Z743" s="5">
        <v>0</v>
      </c>
      <c r="AA743" t="s">
        <v>1887</v>
      </c>
      <c r="AB743" t="s">
        <v>6</v>
      </c>
      <c r="AC743" t="s">
        <v>6</v>
      </c>
      <c r="AD743" s="5">
        <v>1.0824707957665201</v>
      </c>
      <c r="AE743" t="str">
        <f t="shared" si="11"/>
        <v>YES</v>
      </c>
    </row>
    <row r="744" spans="1:31" x14ac:dyDescent="0.25">
      <c r="A744" t="s">
        <v>5958</v>
      </c>
      <c r="B744" s="5">
        <v>0.5</v>
      </c>
      <c r="C744" s="5">
        <v>1</v>
      </c>
      <c r="D744" s="5">
        <v>0</v>
      </c>
      <c r="E744" s="5">
        <v>0</v>
      </c>
      <c r="F744" s="5">
        <v>0.75</v>
      </c>
      <c r="G744" s="5">
        <v>1</v>
      </c>
      <c r="H744" s="5">
        <v>0.5</v>
      </c>
      <c r="I744" s="5">
        <v>0</v>
      </c>
      <c r="J744" s="5">
        <v>0.25</v>
      </c>
      <c r="K744" s="5">
        <v>0.33333333333333298</v>
      </c>
      <c r="L744" s="5">
        <v>0.25</v>
      </c>
      <c r="M744" s="5">
        <v>0</v>
      </c>
      <c r="O744" s="5">
        <v>0.25</v>
      </c>
      <c r="P744" s="5">
        <v>0.75</v>
      </c>
      <c r="Q744" s="5">
        <v>0.25</v>
      </c>
      <c r="R744" s="5">
        <v>0</v>
      </c>
      <c r="S744" s="5">
        <v>1</v>
      </c>
      <c r="T744" s="5">
        <v>0.5</v>
      </c>
      <c r="U744" s="5">
        <v>0.25</v>
      </c>
      <c r="V744" s="5">
        <v>0.25</v>
      </c>
      <c r="W744" s="5">
        <v>0.25</v>
      </c>
      <c r="X744" s="5">
        <v>0.25</v>
      </c>
      <c r="Y744" s="5">
        <v>0</v>
      </c>
      <c r="Z744" s="5">
        <v>0.25</v>
      </c>
      <c r="AA744" t="s">
        <v>1887</v>
      </c>
      <c r="AB744" t="s">
        <v>6</v>
      </c>
      <c r="AC744" t="s">
        <v>6</v>
      </c>
      <c r="AD744" s="5">
        <v>1.39798717353897</v>
      </c>
      <c r="AE744" t="str">
        <f t="shared" si="11"/>
        <v>YES</v>
      </c>
    </row>
    <row r="745" spans="1:31" x14ac:dyDescent="0.25">
      <c r="A745" t="s">
        <v>5959</v>
      </c>
      <c r="B745" s="5">
        <v>1</v>
      </c>
      <c r="C745" s="5">
        <v>1</v>
      </c>
      <c r="D745" s="5">
        <v>0.5</v>
      </c>
      <c r="E745" s="5">
        <v>0.5</v>
      </c>
      <c r="F745" s="5">
        <v>1</v>
      </c>
      <c r="G745" s="5">
        <v>1</v>
      </c>
      <c r="H745" s="5">
        <v>0.25</v>
      </c>
      <c r="I745" s="5">
        <v>0.25</v>
      </c>
      <c r="J745" s="5">
        <v>0.83333333333333304</v>
      </c>
      <c r="K745" s="5">
        <v>0.58333333333333304</v>
      </c>
      <c r="L745" s="5">
        <v>0.25</v>
      </c>
      <c r="M745" s="5">
        <v>0.25</v>
      </c>
      <c r="O745" s="5">
        <v>0.75</v>
      </c>
      <c r="P745" s="5">
        <v>1</v>
      </c>
      <c r="Q745" s="5">
        <v>0.5</v>
      </c>
      <c r="R745" s="5">
        <v>0</v>
      </c>
      <c r="S745" s="5">
        <v>1</v>
      </c>
      <c r="T745" s="5">
        <v>1</v>
      </c>
      <c r="U745" s="5">
        <v>0.25</v>
      </c>
      <c r="V745" s="5">
        <v>0.25</v>
      </c>
      <c r="W745" s="5">
        <v>0.66666666666666696</v>
      </c>
      <c r="X745" s="5">
        <v>0.41666666666666702</v>
      </c>
      <c r="Y745" s="5">
        <v>0.5</v>
      </c>
      <c r="Z745" s="5">
        <v>0.25</v>
      </c>
      <c r="AA745" t="s">
        <v>1887</v>
      </c>
      <c r="AB745" t="s">
        <v>2721</v>
      </c>
      <c r="AC745" t="s">
        <v>2721</v>
      </c>
      <c r="AD745" s="5">
        <v>-0.79831298278007101</v>
      </c>
      <c r="AE745" t="str">
        <f t="shared" si="11"/>
        <v>YES</v>
      </c>
    </row>
    <row r="746" spans="1:31" x14ac:dyDescent="0.25">
      <c r="A746" t="s">
        <v>5960</v>
      </c>
      <c r="B746" s="5">
        <v>1</v>
      </c>
      <c r="C746" s="5">
        <v>1</v>
      </c>
      <c r="D746" s="5">
        <v>0</v>
      </c>
      <c r="E746" s="5">
        <v>0</v>
      </c>
      <c r="F746" s="5">
        <v>1</v>
      </c>
      <c r="G746" s="5">
        <v>1</v>
      </c>
      <c r="H746" s="5">
        <v>0</v>
      </c>
      <c r="I746" s="5">
        <v>0</v>
      </c>
      <c r="J746" s="5">
        <v>0</v>
      </c>
      <c r="K746" s="5">
        <v>0</v>
      </c>
      <c r="L746" s="5">
        <v>0</v>
      </c>
      <c r="M746" s="5">
        <v>0</v>
      </c>
      <c r="O746" s="5">
        <v>0.75</v>
      </c>
      <c r="P746" s="5">
        <v>1</v>
      </c>
      <c r="Q746" s="5">
        <v>0</v>
      </c>
      <c r="R746" s="5">
        <v>0</v>
      </c>
      <c r="S746" s="5">
        <v>1</v>
      </c>
      <c r="T746" s="5">
        <v>1</v>
      </c>
      <c r="U746" s="5">
        <v>0</v>
      </c>
      <c r="V746" s="5">
        <v>0</v>
      </c>
      <c r="W746" s="5">
        <v>8.3333333333333301E-2</v>
      </c>
      <c r="X746" s="5">
        <v>8.3333333333333301E-2</v>
      </c>
      <c r="Y746" s="5">
        <v>0</v>
      </c>
      <c r="Z746" s="5">
        <v>0</v>
      </c>
      <c r="AA746" t="s">
        <v>1887</v>
      </c>
      <c r="AB746" t="s">
        <v>6</v>
      </c>
      <c r="AC746" t="s">
        <v>6</v>
      </c>
      <c r="AD746" s="5">
        <v>-0.61876690062904804</v>
      </c>
      <c r="AE746" t="str">
        <f t="shared" si="11"/>
        <v>YES</v>
      </c>
    </row>
    <row r="747" spans="1:31" x14ac:dyDescent="0.25">
      <c r="A747" t="s">
        <v>5961</v>
      </c>
      <c r="B747" s="5">
        <v>0.5</v>
      </c>
      <c r="C747" s="5">
        <v>0.5</v>
      </c>
      <c r="D747" s="5">
        <v>0.5</v>
      </c>
      <c r="E747" s="5">
        <v>0.75</v>
      </c>
      <c r="F747" s="5">
        <v>1</v>
      </c>
      <c r="G747" s="5">
        <v>0.75</v>
      </c>
      <c r="H747" s="5">
        <v>0.25</v>
      </c>
      <c r="I747" s="5">
        <v>0.5</v>
      </c>
      <c r="J747" s="5">
        <v>0.25</v>
      </c>
      <c r="K747" s="5">
        <v>0.16666666666666699</v>
      </c>
      <c r="L747" s="5">
        <v>0</v>
      </c>
      <c r="M747" s="5">
        <v>0</v>
      </c>
      <c r="O747" s="5">
        <v>0.25</v>
      </c>
      <c r="P747" s="5">
        <v>0</v>
      </c>
      <c r="Q747" s="5">
        <v>0.25</v>
      </c>
      <c r="R747" s="5">
        <v>0.5</v>
      </c>
      <c r="S747" s="5">
        <v>1</v>
      </c>
      <c r="T747" s="5">
        <v>0.5</v>
      </c>
      <c r="U747" s="5">
        <v>0</v>
      </c>
      <c r="V747" s="5">
        <v>0.5</v>
      </c>
      <c r="W747" s="5">
        <v>0.16666666666666699</v>
      </c>
      <c r="X747" s="5">
        <v>0</v>
      </c>
      <c r="Y747" s="5">
        <v>0</v>
      </c>
      <c r="Z747" s="5">
        <v>0.25</v>
      </c>
      <c r="AA747" t="s">
        <v>1887</v>
      </c>
      <c r="AB747" s="4" t="s">
        <v>29</v>
      </c>
      <c r="AC747" t="s">
        <v>6182</v>
      </c>
      <c r="AD747" s="5">
        <v>6.4862694217466405E-2</v>
      </c>
      <c r="AE747" t="str">
        <f t="shared" si="11"/>
        <v>YES</v>
      </c>
    </row>
    <row r="748" spans="1:31" x14ac:dyDescent="0.25">
      <c r="A748" t="s">
        <v>5962</v>
      </c>
      <c r="B748" s="5">
        <v>0.25</v>
      </c>
      <c r="C748" s="5">
        <v>0</v>
      </c>
      <c r="D748" s="5">
        <v>0.75</v>
      </c>
      <c r="E748" s="5">
        <v>0.5</v>
      </c>
      <c r="F748" s="5">
        <v>0.25</v>
      </c>
      <c r="G748" s="5">
        <v>0.25</v>
      </c>
      <c r="H748" s="5">
        <v>0.75</v>
      </c>
      <c r="I748" s="5">
        <v>0.5</v>
      </c>
      <c r="J748" s="5">
        <v>0</v>
      </c>
      <c r="K748" s="5">
        <v>0</v>
      </c>
      <c r="L748" s="5">
        <v>0.75</v>
      </c>
      <c r="M748" s="5">
        <v>0.5</v>
      </c>
      <c r="O748" s="5">
        <v>0</v>
      </c>
      <c r="P748" s="5">
        <v>0</v>
      </c>
      <c r="Q748" s="5">
        <v>0.75</v>
      </c>
      <c r="R748" s="5">
        <v>0.5</v>
      </c>
      <c r="S748" s="5">
        <v>0</v>
      </c>
      <c r="T748" s="5">
        <v>0</v>
      </c>
      <c r="U748" s="5">
        <v>0.75</v>
      </c>
      <c r="V748" s="5">
        <v>0.5</v>
      </c>
      <c r="W748" s="5">
        <v>8.3333333333333301E-2</v>
      </c>
      <c r="X748" s="5">
        <v>8.3333333333333301E-2</v>
      </c>
      <c r="Y748" s="5">
        <v>0.5</v>
      </c>
      <c r="Z748" s="5">
        <v>0.25</v>
      </c>
      <c r="AA748" t="s">
        <v>1887</v>
      </c>
      <c r="AB748" t="s">
        <v>6</v>
      </c>
      <c r="AC748" t="s">
        <v>6</v>
      </c>
      <c r="AD748" s="5">
        <v>1.5535672616807701E-2</v>
      </c>
      <c r="AE748" t="str">
        <f t="shared" si="11"/>
        <v>YES</v>
      </c>
    </row>
    <row r="749" spans="1:31" x14ac:dyDescent="0.25">
      <c r="A749" t="s">
        <v>5963</v>
      </c>
      <c r="B749" s="5">
        <v>1</v>
      </c>
      <c r="C749" s="5">
        <v>1</v>
      </c>
      <c r="D749" s="5">
        <v>0.25</v>
      </c>
      <c r="E749" s="5">
        <v>0.75</v>
      </c>
      <c r="F749" s="5">
        <v>0.75</v>
      </c>
      <c r="G749" s="5">
        <v>1</v>
      </c>
      <c r="H749" s="5">
        <v>0.5</v>
      </c>
      <c r="I749" s="5">
        <v>0.5</v>
      </c>
      <c r="J749" s="5">
        <v>0</v>
      </c>
      <c r="K749" s="5">
        <v>8.3333333333333301E-2</v>
      </c>
      <c r="L749" s="5">
        <v>0.25</v>
      </c>
      <c r="M749" s="5">
        <v>0.25</v>
      </c>
      <c r="O749" s="5">
        <v>0.5</v>
      </c>
      <c r="P749" s="5">
        <v>0.75</v>
      </c>
      <c r="Q749" s="5">
        <v>0.5</v>
      </c>
      <c r="R749" s="5">
        <v>0.25</v>
      </c>
      <c r="S749" s="5">
        <v>0.75</v>
      </c>
      <c r="T749" s="5">
        <v>1</v>
      </c>
      <c r="U749" s="5">
        <v>0.5</v>
      </c>
      <c r="V749" s="5">
        <v>0.25</v>
      </c>
      <c r="W749" s="5">
        <v>0</v>
      </c>
      <c r="X749" s="5">
        <v>8.3333333333333301E-2</v>
      </c>
      <c r="Y749" s="5">
        <v>0</v>
      </c>
      <c r="Z749" s="5">
        <v>0.25</v>
      </c>
      <c r="AA749" t="s">
        <v>1887</v>
      </c>
      <c r="AB749" t="s">
        <v>6</v>
      </c>
      <c r="AC749" t="s">
        <v>6</v>
      </c>
      <c r="AD749" s="5">
        <v>1.4306925534411701</v>
      </c>
      <c r="AE749" t="str">
        <f t="shared" si="11"/>
        <v>YES</v>
      </c>
    </row>
    <row r="750" spans="1:31" x14ac:dyDescent="0.25">
      <c r="A750" t="s">
        <v>5964</v>
      </c>
      <c r="B750" s="5">
        <v>0.75</v>
      </c>
      <c r="C750" s="5">
        <v>0.5</v>
      </c>
      <c r="D750" s="5">
        <v>0.5</v>
      </c>
      <c r="E750" s="5">
        <v>0.25</v>
      </c>
      <c r="F750" s="5">
        <v>1</v>
      </c>
      <c r="G750" s="5">
        <v>1</v>
      </c>
      <c r="H750" s="5">
        <v>0.25</v>
      </c>
      <c r="I750" s="5">
        <v>0</v>
      </c>
      <c r="J750" s="5">
        <v>0.25</v>
      </c>
      <c r="K750" s="5">
        <v>0.25</v>
      </c>
      <c r="L750" s="5">
        <v>0.25</v>
      </c>
      <c r="M750" s="5">
        <v>0.25</v>
      </c>
      <c r="O750" s="5">
        <v>0.5</v>
      </c>
      <c r="P750" s="5">
        <v>0.5</v>
      </c>
      <c r="Q750" s="5">
        <v>0.5</v>
      </c>
      <c r="R750" s="5">
        <v>0.5</v>
      </c>
      <c r="S750" s="5">
        <v>1</v>
      </c>
      <c r="T750" s="5">
        <v>1</v>
      </c>
      <c r="U750" s="5">
        <v>0.25</v>
      </c>
      <c r="V750" s="5">
        <v>0.5</v>
      </c>
      <c r="W750" s="5">
        <v>0.33333333333333298</v>
      </c>
      <c r="X750" s="5">
        <v>0.16666666666666699</v>
      </c>
      <c r="Y750" s="5">
        <v>0.5</v>
      </c>
      <c r="Z750" s="5">
        <v>0.5</v>
      </c>
      <c r="AA750" t="s">
        <v>1887</v>
      </c>
      <c r="AB750" t="s">
        <v>6</v>
      </c>
      <c r="AC750" t="s">
        <v>6</v>
      </c>
      <c r="AD750" s="5">
        <v>0.30913934227700701</v>
      </c>
      <c r="AE750" t="str">
        <f t="shared" si="11"/>
        <v>YES</v>
      </c>
    </row>
    <row r="751" spans="1:31" x14ac:dyDescent="0.25">
      <c r="A751" t="s">
        <v>5965</v>
      </c>
      <c r="B751" s="5">
        <v>0.75</v>
      </c>
      <c r="C751" s="5">
        <v>0.25</v>
      </c>
      <c r="D751" s="5">
        <v>1</v>
      </c>
      <c r="E751" s="5">
        <v>1</v>
      </c>
      <c r="F751" s="5">
        <v>1</v>
      </c>
      <c r="G751" s="5">
        <v>1</v>
      </c>
      <c r="H751" s="5">
        <v>1</v>
      </c>
      <c r="I751" s="5">
        <v>1</v>
      </c>
      <c r="J751" s="5">
        <v>0.83333333333333304</v>
      </c>
      <c r="K751" s="5">
        <v>0.75</v>
      </c>
      <c r="L751" s="5">
        <v>1</v>
      </c>
      <c r="M751" s="5">
        <v>1</v>
      </c>
      <c r="O751" s="5">
        <v>1</v>
      </c>
      <c r="P751" s="5">
        <v>0</v>
      </c>
      <c r="Q751" s="5">
        <v>1</v>
      </c>
      <c r="R751" s="5">
        <v>1</v>
      </c>
      <c r="S751" s="5">
        <v>1</v>
      </c>
      <c r="T751" s="5">
        <v>1</v>
      </c>
      <c r="U751" s="5">
        <v>0.75</v>
      </c>
      <c r="V751" s="5">
        <v>1</v>
      </c>
      <c r="W751" s="5">
        <v>0.58333333333333304</v>
      </c>
      <c r="X751" s="5">
        <v>0.33333333333333298</v>
      </c>
      <c r="Y751" s="5">
        <v>0.75</v>
      </c>
      <c r="Z751" s="5">
        <v>1</v>
      </c>
      <c r="AA751" t="s">
        <v>1887</v>
      </c>
      <c r="AB751" t="s">
        <v>2721</v>
      </c>
      <c r="AC751" t="s">
        <v>2721</v>
      </c>
      <c r="AD751" s="5">
        <v>-0.40928644868090602</v>
      </c>
      <c r="AE751" t="str">
        <f t="shared" si="11"/>
        <v>YES</v>
      </c>
    </row>
    <row r="752" spans="1:31" x14ac:dyDescent="0.25">
      <c r="A752" t="s">
        <v>5966</v>
      </c>
      <c r="B752" s="5">
        <v>1</v>
      </c>
      <c r="C752" s="5">
        <v>1</v>
      </c>
      <c r="D752" s="5">
        <v>0.25</v>
      </c>
      <c r="E752" s="5">
        <v>0.25</v>
      </c>
      <c r="F752" s="5">
        <v>1</v>
      </c>
      <c r="G752" s="5">
        <v>1</v>
      </c>
      <c r="H752" s="5">
        <v>0</v>
      </c>
      <c r="I752" s="5">
        <v>0</v>
      </c>
      <c r="J752" s="5">
        <v>0.58333333333333304</v>
      </c>
      <c r="K752" s="5">
        <v>0.5</v>
      </c>
      <c r="L752" s="5">
        <v>0.25</v>
      </c>
      <c r="M752" s="5">
        <v>0.25</v>
      </c>
      <c r="O752" s="5">
        <v>1</v>
      </c>
      <c r="P752" s="5">
        <v>1</v>
      </c>
      <c r="Q752" s="5">
        <v>0</v>
      </c>
      <c r="R752" s="5">
        <v>0</v>
      </c>
      <c r="S752" s="5">
        <v>1</v>
      </c>
      <c r="T752" s="5">
        <v>1</v>
      </c>
      <c r="U752" s="5">
        <v>0.25</v>
      </c>
      <c r="V752" s="5">
        <v>0</v>
      </c>
      <c r="W752" s="5">
        <v>0.66666666666666696</v>
      </c>
      <c r="X752" s="5">
        <v>0.33333333333333298</v>
      </c>
      <c r="Y752" s="5">
        <v>0</v>
      </c>
      <c r="Z752" s="5">
        <v>0</v>
      </c>
      <c r="AA752" t="s">
        <v>1887</v>
      </c>
      <c r="AB752" t="s">
        <v>6</v>
      </c>
      <c r="AC752" t="s">
        <v>6</v>
      </c>
      <c r="AD752" s="5">
        <v>-0.38410421942614997</v>
      </c>
      <c r="AE752" t="str">
        <f t="shared" si="11"/>
        <v>YES</v>
      </c>
    </row>
    <row r="753" spans="1:31" x14ac:dyDescent="0.25">
      <c r="A753" t="s">
        <v>5967</v>
      </c>
      <c r="B753" s="5">
        <v>0.75</v>
      </c>
      <c r="C753" s="5">
        <v>0.75</v>
      </c>
      <c r="D753" s="5">
        <v>0.75</v>
      </c>
      <c r="E753" s="5">
        <v>1</v>
      </c>
      <c r="F753" s="5">
        <v>0.75</v>
      </c>
      <c r="G753" s="5">
        <v>1</v>
      </c>
      <c r="H753" s="5">
        <v>0.5</v>
      </c>
      <c r="I753" s="5">
        <v>0.5</v>
      </c>
      <c r="J753" s="5">
        <v>0</v>
      </c>
      <c r="K753" s="5">
        <v>8.3333333333333301E-2</v>
      </c>
      <c r="L753" s="5">
        <v>0.25</v>
      </c>
      <c r="M753" s="5">
        <v>0.25</v>
      </c>
      <c r="O753" s="5">
        <v>0.5</v>
      </c>
      <c r="P753" s="5">
        <v>0.75</v>
      </c>
      <c r="Q753" s="5">
        <v>0.75</v>
      </c>
      <c r="R753" s="5">
        <v>0.5</v>
      </c>
      <c r="S753" s="5">
        <v>1</v>
      </c>
      <c r="T753" s="5">
        <v>1</v>
      </c>
      <c r="U753" s="5">
        <v>0.75</v>
      </c>
      <c r="V753" s="5">
        <v>0.75</v>
      </c>
      <c r="W753" s="5">
        <v>0</v>
      </c>
      <c r="X753" s="5">
        <v>8.3333333333333301E-2</v>
      </c>
      <c r="Y753" s="5">
        <v>0.75</v>
      </c>
      <c r="Z753" s="5">
        <v>0.25</v>
      </c>
      <c r="AA753" t="s">
        <v>1887</v>
      </c>
      <c r="AB753" t="s">
        <v>6</v>
      </c>
      <c r="AC753" t="s">
        <v>6</v>
      </c>
      <c r="AD753" s="5">
        <v>2.6192216862874398</v>
      </c>
      <c r="AE753" t="str">
        <f t="shared" si="11"/>
        <v>YES</v>
      </c>
    </row>
    <row r="754" spans="1:31" x14ac:dyDescent="0.25">
      <c r="A754" t="s">
        <v>5968</v>
      </c>
      <c r="B754" s="5">
        <v>1</v>
      </c>
      <c r="C754" s="5">
        <v>1</v>
      </c>
      <c r="D754" s="5">
        <v>0</v>
      </c>
      <c r="E754" s="5">
        <v>0</v>
      </c>
      <c r="F754" s="5">
        <v>1</v>
      </c>
      <c r="G754" s="5">
        <v>1</v>
      </c>
      <c r="H754" s="5">
        <v>0</v>
      </c>
      <c r="I754" s="5">
        <v>0</v>
      </c>
      <c r="J754" s="5">
        <v>8.3333333333333301E-2</v>
      </c>
      <c r="K754" s="5">
        <v>0</v>
      </c>
      <c r="L754" s="5">
        <v>0</v>
      </c>
      <c r="M754" s="5">
        <v>0</v>
      </c>
      <c r="O754" s="5">
        <v>0.5</v>
      </c>
      <c r="P754" s="5">
        <v>1</v>
      </c>
      <c r="Q754" s="5">
        <v>0</v>
      </c>
      <c r="R754" s="5">
        <v>0</v>
      </c>
      <c r="S754" s="5">
        <v>1</v>
      </c>
      <c r="T754" s="5">
        <v>1</v>
      </c>
      <c r="U754" s="5">
        <v>0</v>
      </c>
      <c r="V754" s="5">
        <v>0</v>
      </c>
      <c r="W754" s="5">
        <v>8.3333333333333301E-2</v>
      </c>
      <c r="X754" s="5">
        <v>8.3333333333333301E-2</v>
      </c>
      <c r="Y754" s="5">
        <v>0</v>
      </c>
      <c r="Z754" s="5">
        <v>0</v>
      </c>
      <c r="AA754" t="s">
        <v>1887</v>
      </c>
      <c r="AB754" t="s">
        <v>6</v>
      </c>
      <c r="AC754" t="s">
        <v>6</v>
      </c>
      <c r="AD754" s="5">
        <v>-0.72937309603865497</v>
      </c>
      <c r="AE754" t="str">
        <f t="shared" si="11"/>
        <v>YES</v>
      </c>
    </row>
    <row r="755" spans="1:31" x14ac:dyDescent="0.25">
      <c r="A755" t="s">
        <v>5969</v>
      </c>
      <c r="B755" s="5">
        <v>1</v>
      </c>
      <c r="C755" s="5">
        <v>1</v>
      </c>
      <c r="D755" s="5">
        <v>0</v>
      </c>
      <c r="E755" s="5">
        <v>0</v>
      </c>
      <c r="F755" s="5">
        <v>1</v>
      </c>
      <c r="G755" s="5">
        <v>1</v>
      </c>
      <c r="H755" s="5">
        <v>0</v>
      </c>
      <c r="I755" s="5">
        <v>0</v>
      </c>
      <c r="J755" s="5">
        <v>0.41666666666666702</v>
      </c>
      <c r="K755" s="5">
        <v>0.5</v>
      </c>
      <c r="L755" s="5">
        <v>0.5</v>
      </c>
      <c r="M755" s="5">
        <v>0.5</v>
      </c>
      <c r="O755" s="5">
        <v>1</v>
      </c>
      <c r="P755" s="5">
        <v>1</v>
      </c>
      <c r="Q755" s="5">
        <v>0</v>
      </c>
      <c r="R755" s="5">
        <v>0</v>
      </c>
      <c r="S755" s="5">
        <v>1</v>
      </c>
      <c r="T755" s="5">
        <v>1</v>
      </c>
      <c r="U755" s="5">
        <v>0</v>
      </c>
      <c r="V755" s="5">
        <v>0</v>
      </c>
      <c r="W755" s="5">
        <v>0.5</v>
      </c>
      <c r="X755" s="5">
        <v>0.25</v>
      </c>
      <c r="Y755" s="5">
        <v>0</v>
      </c>
      <c r="Z755" s="5">
        <v>0</v>
      </c>
      <c r="AA755" t="s">
        <v>1887</v>
      </c>
      <c r="AB755" t="s">
        <v>6</v>
      </c>
      <c r="AC755" t="s">
        <v>6</v>
      </c>
      <c r="AD755" s="5">
        <v>-0.44262844503738202</v>
      </c>
      <c r="AE755" t="str">
        <f t="shared" si="11"/>
        <v>YES</v>
      </c>
    </row>
    <row r="756" spans="1:31" x14ac:dyDescent="0.25">
      <c r="A756" t="s">
        <v>5970</v>
      </c>
      <c r="B756" s="5">
        <v>0.25</v>
      </c>
      <c r="C756" s="5">
        <v>0.5</v>
      </c>
      <c r="D756" s="5">
        <v>0</v>
      </c>
      <c r="E756" s="5">
        <v>0</v>
      </c>
      <c r="F756" s="5">
        <v>1</v>
      </c>
      <c r="G756" s="5">
        <v>0.5</v>
      </c>
      <c r="H756" s="5">
        <v>0</v>
      </c>
      <c r="I756" s="5">
        <v>0</v>
      </c>
      <c r="J756" s="5">
        <v>0.41666666666666702</v>
      </c>
      <c r="K756" s="5">
        <v>0.25</v>
      </c>
      <c r="L756" s="5">
        <v>0</v>
      </c>
      <c r="M756" s="5">
        <v>0</v>
      </c>
      <c r="O756" s="5">
        <v>0.25</v>
      </c>
      <c r="P756" s="5">
        <v>0</v>
      </c>
      <c r="Q756" s="5">
        <v>0</v>
      </c>
      <c r="R756" s="5">
        <v>0</v>
      </c>
      <c r="S756" s="5">
        <v>1</v>
      </c>
      <c r="T756" s="5">
        <v>0.5</v>
      </c>
      <c r="U756" s="5">
        <v>0</v>
      </c>
      <c r="V756" s="5">
        <v>0</v>
      </c>
      <c r="W756" s="5">
        <v>0.16666666666666699</v>
      </c>
      <c r="X756" s="5">
        <v>0.25</v>
      </c>
      <c r="Y756" s="5">
        <v>0</v>
      </c>
      <c r="Z756" s="5">
        <v>0.25</v>
      </c>
      <c r="AA756" t="s">
        <v>1887</v>
      </c>
      <c r="AB756" t="s">
        <v>22</v>
      </c>
      <c r="AC756" t="s">
        <v>6</v>
      </c>
      <c r="AD756" s="5">
        <v>-0.45789594761887498</v>
      </c>
      <c r="AE756" t="str">
        <f t="shared" si="11"/>
        <v>YES</v>
      </c>
    </row>
    <row r="757" spans="1:31" x14ac:dyDescent="0.25">
      <c r="A757" t="s">
        <v>5971</v>
      </c>
      <c r="B757" s="5">
        <v>0.5</v>
      </c>
      <c r="C757" s="5">
        <v>1</v>
      </c>
      <c r="D757" s="5">
        <v>0</v>
      </c>
      <c r="E757" s="5">
        <v>0</v>
      </c>
      <c r="F757" s="5">
        <v>1</v>
      </c>
      <c r="G757" s="5">
        <v>1</v>
      </c>
      <c r="H757" s="5">
        <v>0</v>
      </c>
      <c r="I757" s="5">
        <v>0</v>
      </c>
      <c r="J757" s="5">
        <v>0.25</v>
      </c>
      <c r="K757" s="5">
        <v>0.16666666666666699</v>
      </c>
      <c r="L757" s="5">
        <v>0</v>
      </c>
      <c r="M757" s="5">
        <v>0</v>
      </c>
      <c r="O757" s="5">
        <v>0.5</v>
      </c>
      <c r="P757" s="5">
        <v>1</v>
      </c>
      <c r="Q757" s="5">
        <v>0</v>
      </c>
      <c r="R757" s="5">
        <v>0</v>
      </c>
      <c r="S757" s="5">
        <v>1</v>
      </c>
      <c r="T757" s="5">
        <v>0.75</v>
      </c>
      <c r="U757" s="5">
        <v>0</v>
      </c>
      <c r="V757" s="5">
        <v>0</v>
      </c>
      <c r="W757" s="5">
        <v>0</v>
      </c>
      <c r="X757" s="5">
        <v>0</v>
      </c>
      <c r="Y757" s="5">
        <v>0</v>
      </c>
      <c r="Z757" s="5">
        <v>0</v>
      </c>
      <c r="AA757" t="s">
        <v>1887</v>
      </c>
      <c r="AB757" t="s">
        <v>6</v>
      </c>
      <c r="AC757" t="s">
        <v>6</v>
      </c>
      <c r="AD757" s="5">
        <v>7.5209077770657995E-2</v>
      </c>
      <c r="AE757" t="str">
        <f t="shared" si="11"/>
        <v>YES</v>
      </c>
    </row>
    <row r="758" spans="1:31" x14ac:dyDescent="0.25">
      <c r="A758" t="s">
        <v>5972</v>
      </c>
      <c r="B758" s="5">
        <v>0.75</v>
      </c>
      <c r="C758" s="5">
        <v>0.25</v>
      </c>
      <c r="D758" s="5">
        <v>1</v>
      </c>
      <c r="E758" s="5">
        <v>1</v>
      </c>
      <c r="F758" s="5">
        <v>1</v>
      </c>
      <c r="G758" s="5">
        <v>1</v>
      </c>
      <c r="H758" s="5">
        <v>1</v>
      </c>
      <c r="I758" s="5">
        <v>1</v>
      </c>
      <c r="J758" s="5">
        <v>0.83333333333333304</v>
      </c>
      <c r="K758" s="5">
        <v>0.75</v>
      </c>
      <c r="L758" s="5">
        <v>1</v>
      </c>
      <c r="M758" s="5">
        <v>1</v>
      </c>
      <c r="O758" s="5">
        <v>1</v>
      </c>
      <c r="P758" s="5">
        <v>0</v>
      </c>
      <c r="Q758" s="5">
        <v>1</v>
      </c>
      <c r="R758" s="5">
        <v>1</v>
      </c>
      <c r="S758" s="5">
        <v>1</v>
      </c>
      <c r="T758" s="5">
        <v>1</v>
      </c>
      <c r="U758" s="5">
        <v>0.75</v>
      </c>
      <c r="V758" s="5">
        <v>1</v>
      </c>
      <c r="W758" s="5">
        <v>0.58333333333333304</v>
      </c>
      <c r="X758" s="5">
        <v>0.33333333333333298</v>
      </c>
      <c r="Y758" s="5">
        <v>0.75</v>
      </c>
      <c r="Z758" s="5">
        <v>1</v>
      </c>
      <c r="AA758" t="s">
        <v>1887</v>
      </c>
      <c r="AB758" t="s">
        <v>6</v>
      </c>
      <c r="AC758" t="s">
        <v>6</v>
      </c>
      <c r="AD758" s="5">
        <v>-0.40928644868090602</v>
      </c>
      <c r="AE758" t="str">
        <f t="shared" si="11"/>
        <v>YES</v>
      </c>
    </row>
    <row r="759" spans="1:31" x14ac:dyDescent="0.25">
      <c r="A759" t="s">
        <v>5973</v>
      </c>
      <c r="B759" s="5">
        <v>0.75</v>
      </c>
      <c r="C759" s="5">
        <v>0.75</v>
      </c>
      <c r="D759" s="5">
        <v>1</v>
      </c>
      <c r="E759" s="5">
        <v>1</v>
      </c>
      <c r="F759" s="5">
        <v>0.5</v>
      </c>
      <c r="G759" s="5">
        <v>0.75</v>
      </c>
      <c r="H759" s="5">
        <v>1</v>
      </c>
      <c r="I759" s="5">
        <v>1</v>
      </c>
      <c r="J759" s="5">
        <v>0.25</v>
      </c>
      <c r="K759" s="5">
        <v>0.33333333333333298</v>
      </c>
      <c r="L759" s="5">
        <v>0.5</v>
      </c>
      <c r="M759" s="5">
        <v>0.5</v>
      </c>
      <c r="O759" s="5">
        <v>0.5</v>
      </c>
      <c r="P759" s="5">
        <v>0.75</v>
      </c>
      <c r="Q759" s="5">
        <v>0.25</v>
      </c>
      <c r="R759" s="5">
        <v>0.25</v>
      </c>
      <c r="S759" s="5">
        <v>0.75</v>
      </c>
      <c r="T759" s="5">
        <v>0.5</v>
      </c>
      <c r="U759" s="5">
        <v>1</v>
      </c>
      <c r="V759" s="5">
        <v>1</v>
      </c>
      <c r="W759" s="5">
        <v>0.16666666666666699</v>
      </c>
      <c r="X759" s="5">
        <v>0</v>
      </c>
      <c r="Y759" s="5">
        <v>0.75</v>
      </c>
      <c r="Z759" s="5">
        <v>0.75</v>
      </c>
      <c r="AA759" t="s">
        <v>1887</v>
      </c>
      <c r="AB759" t="s">
        <v>6</v>
      </c>
      <c r="AC759" t="s">
        <v>6</v>
      </c>
      <c r="AD759" s="5">
        <v>1.8615952030760801</v>
      </c>
      <c r="AE759" t="str">
        <f t="shared" si="11"/>
        <v>YES</v>
      </c>
    </row>
    <row r="760" spans="1:31" x14ac:dyDescent="0.25">
      <c r="A760" t="s">
        <v>5974</v>
      </c>
      <c r="B760" s="5">
        <v>0.5</v>
      </c>
      <c r="C760" s="5">
        <v>0.25</v>
      </c>
      <c r="D760" s="5">
        <v>1</v>
      </c>
      <c r="E760" s="5">
        <v>1</v>
      </c>
      <c r="F760" s="5">
        <v>0.5</v>
      </c>
      <c r="G760" s="5">
        <v>0.5</v>
      </c>
      <c r="H760" s="5">
        <v>1</v>
      </c>
      <c r="I760" s="5">
        <v>1</v>
      </c>
      <c r="J760" s="5">
        <v>0.25</v>
      </c>
      <c r="K760" s="5">
        <v>0.33333333333333298</v>
      </c>
      <c r="L760" s="5">
        <v>1</v>
      </c>
      <c r="M760" s="5">
        <v>0.75</v>
      </c>
      <c r="O760" s="5">
        <v>0.25</v>
      </c>
      <c r="P760" s="5">
        <v>0.25</v>
      </c>
      <c r="Q760" s="5">
        <v>1</v>
      </c>
      <c r="R760" s="5">
        <v>1</v>
      </c>
      <c r="S760" s="5">
        <v>0.75</v>
      </c>
      <c r="T760" s="5">
        <v>0.25</v>
      </c>
      <c r="U760" s="5">
        <v>1</v>
      </c>
      <c r="V760" s="5">
        <v>1</v>
      </c>
      <c r="W760" s="5">
        <v>0.16666666666666699</v>
      </c>
      <c r="X760" s="5">
        <v>0</v>
      </c>
      <c r="Y760" s="5">
        <v>1</v>
      </c>
      <c r="Z760" s="5">
        <v>0.75</v>
      </c>
      <c r="AA760" t="s">
        <v>2720</v>
      </c>
      <c r="AB760" t="s">
        <v>36</v>
      </c>
      <c r="AC760" t="s">
        <v>2721</v>
      </c>
      <c r="AD760" s="5">
        <v>-2.1702581986937299</v>
      </c>
      <c r="AE760" t="str">
        <f t="shared" si="11"/>
        <v>YES</v>
      </c>
    </row>
    <row r="761" spans="1:31" x14ac:dyDescent="0.25">
      <c r="A761" t="s">
        <v>5975</v>
      </c>
      <c r="B761" s="5">
        <v>1</v>
      </c>
      <c r="C761" s="5">
        <v>1</v>
      </c>
      <c r="D761" s="5">
        <v>0</v>
      </c>
      <c r="E761" s="5">
        <v>0</v>
      </c>
      <c r="F761" s="5">
        <v>1</v>
      </c>
      <c r="G761" s="5">
        <v>1</v>
      </c>
      <c r="H761" s="5">
        <v>0</v>
      </c>
      <c r="I761" s="5">
        <v>0</v>
      </c>
      <c r="J761" s="5">
        <v>0.75</v>
      </c>
      <c r="K761" s="5">
        <v>0.41666666666666702</v>
      </c>
      <c r="L761" s="5">
        <v>0</v>
      </c>
      <c r="M761" s="5">
        <v>0</v>
      </c>
      <c r="O761" s="5">
        <v>0.75</v>
      </c>
      <c r="P761" s="5">
        <v>1</v>
      </c>
      <c r="Q761" s="5">
        <v>0</v>
      </c>
      <c r="R761" s="5">
        <v>0</v>
      </c>
      <c r="S761" s="5">
        <v>1</v>
      </c>
      <c r="T761" s="5">
        <v>1</v>
      </c>
      <c r="U761" s="5">
        <v>0</v>
      </c>
      <c r="V761" s="5">
        <v>0</v>
      </c>
      <c r="W761" s="5">
        <v>0.58333333333333304</v>
      </c>
      <c r="X761" s="5">
        <v>0.33333333333333298</v>
      </c>
      <c r="Y761" s="5">
        <v>0</v>
      </c>
      <c r="Z761" s="5">
        <v>0</v>
      </c>
      <c r="AA761" t="s">
        <v>2720</v>
      </c>
      <c r="AB761" t="s">
        <v>6</v>
      </c>
      <c r="AC761" t="s">
        <v>2721</v>
      </c>
      <c r="AD761" s="5">
        <v>-2.3777887242992501</v>
      </c>
      <c r="AE761" t="str">
        <f t="shared" si="11"/>
        <v>YES</v>
      </c>
    </row>
    <row r="762" spans="1:31" x14ac:dyDescent="0.25">
      <c r="A762" t="s">
        <v>5976</v>
      </c>
      <c r="B762" s="5">
        <v>0.75</v>
      </c>
      <c r="C762" s="5">
        <v>1</v>
      </c>
      <c r="D762" s="5">
        <v>0.25</v>
      </c>
      <c r="E762" s="5">
        <v>0</v>
      </c>
      <c r="F762" s="5">
        <v>0.5</v>
      </c>
      <c r="G762" s="5">
        <v>1</v>
      </c>
      <c r="H762" s="5">
        <v>0.25</v>
      </c>
      <c r="I762" s="5">
        <v>0.25</v>
      </c>
      <c r="J762" s="5">
        <v>0</v>
      </c>
      <c r="K762" s="5">
        <v>0.16666666666666699</v>
      </c>
      <c r="L762" s="5">
        <v>0.25</v>
      </c>
      <c r="M762" s="5">
        <v>0.25</v>
      </c>
      <c r="O762" s="5">
        <v>0.5</v>
      </c>
      <c r="P762" s="5">
        <v>0.75</v>
      </c>
      <c r="Q762" s="5">
        <v>0.25</v>
      </c>
      <c r="R762" s="5">
        <v>0.25</v>
      </c>
      <c r="S762" s="5">
        <v>0.75</v>
      </c>
      <c r="T762" s="5">
        <v>1</v>
      </c>
      <c r="U762" s="5">
        <v>0.25</v>
      </c>
      <c r="V762" s="5">
        <v>0.25</v>
      </c>
      <c r="W762" s="5">
        <v>0</v>
      </c>
      <c r="X762" s="5">
        <v>8.3333333333333301E-2</v>
      </c>
      <c r="Y762" s="5">
        <v>0</v>
      </c>
      <c r="Z762" s="5">
        <v>0.25</v>
      </c>
      <c r="AA762" t="s">
        <v>1887</v>
      </c>
      <c r="AB762" t="s">
        <v>6</v>
      </c>
      <c r="AC762" t="s">
        <v>6</v>
      </c>
      <c r="AD762" s="5">
        <v>2.74049543712515</v>
      </c>
      <c r="AE762" t="str">
        <f t="shared" si="11"/>
        <v>YES</v>
      </c>
    </row>
    <row r="763" spans="1:31" x14ac:dyDescent="0.25">
      <c r="A763" t="s">
        <v>5977</v>
      </c>
      <c r="B763" s="5">
        <v>0.25</v>
      </c>
      <c r="C763" s="5">
        <v>0</v>
      </c>
      <c r="D763" s="5">
        <v>0</v>
      </c>
      <c r="E763" s="5">
        <v>0</v>
      </c>
      <c r="F763" s="5">
        <v>0.5</v>
      </c>
      <c r="G763" s="5">
        <v>0.25</v>
      </c>
      <c r="H763" s="5">
        <v>0</v>
      </c>
      <c r="I763" s="5">
        <v>0.25</v>
      </c>
      <c r="J763" s="5">
        <v>8.3333333333333301E-2</v>
      </c>
      <c r="K763" s="5">
        <v>0.25</v>
      </c>
      <c r="L763" s="5">
        <v>1</v>
      </c>
      <c r="M763" s="5">
        <v>0.5</v>
      </c>
      <c r="O763" s="5">
        <v>0</v>
      </c>
      <c r="P763" s="5">
        <v>0</v>
      </c>
      <c r="Q763" s="5">
        <v>0</v>
      </c>
      <c r="R763" s="5">
        <v>0</v>
      </c>
      <c r="S763" s="5">
        <v>0</v>
      </c>
      <c r="T763" s="5">
        <v>0.25</v>
      </c>
      <c r="U763" s="5">
        <v>0</v>
      </c>
      <c r="V763" s="5">
        <v>0</v>
      </c>
      <c r="W763" s="5">
        <v>0</v>
      </c>
      <c r="X763" s="5">
        <v>8.3333333333333301E-2</v>
      </c>
      <c r="Y763" s="5">
        <v>0.25</v>
      </c>
      <c r="Z763" s="5">
        <v>0</v>
      </c>
      <c r="AA763" t="s">
        <v>1887</v>
      </c>
      <c r="AB763" t="s">
        <v>6</v>
      </c>
      <c r="AC763" t="s">
        <v>6</v>
      </c>
      <c r="AD763" s="5">
        <v>-0.46176540578088698</v>
      </c>
      <c r="AE763" t="str">
        <f t="shared" si="11"/>
        <v>YES</v>
      </c>
    </row>
    <row r="764" spans="1:31" x14ac:dyDescent="0.25">
      <c r="A764" t="s">
        <v>5978</v>
      </c>
      <c r="B764" s="5">
        <v>0.5</v>
      </c>
      <c r="C764" s="5">
        <v>0.5</v>
      </c>
      <c r="D764" s="5">
        <v>1</v>
      </c>
      <c r="E764" s="5">
        <v>1</v>
      </c>
      <c r="F764" s="5">
        <v>0.75</v>
      </c>
      <c r="G764" s="5">
        <v>0.75</v>
      </c>
      <c r="H764" s="5">
        <v>0.5</v>
      </c>
      <c r="I764" s="5">
        <v>0.75</v>
      </c>
      <c r="J764" s="5">
        <v>0.16666666666666699</v>
      </c>
      <c r="K764" s="5">
        <v>0.16666666666666699</v>
      </c>
      <c r="L764" s="5">
        <v>0.5</v>
      </c>
      <c r="M764" s="5">
        <v>0.25</v>
      </c>
      <c r="O764" s="5">
        <v>0</v>
      </c>
      <c r="P764" s="5">
        <v>0.5</v>
      </c>
      <c r="Q764" s="5">
        <v>0.25</v>
      </c>
      <c r="R764" s="5">
        <v>0.75</v>
      </c>
      <c r="S764" s="5">
        <v>0.5</v>
      </c>
      <c r="T764" s="5">
        <v>0.5</v>
      </c>
      <c r="U764" s="5">
        <v>0</v>
      </c>
      <c r="V764" s="5">
        <v>0.5</v>
      </c>
      <c r="W764" s="5">
        <v>8.3333333333333301E-2</v>
      </c>
      <c r="X764" s="5">
        <v>0</v>
      </c>
      <c r="Y764" s="5">
        <v>0</v>
      </c>
      <c r="Z764" s="5">
        <v>0.25</v>
      </c>
      <c r="AA764" t="s">
        <v>1887</v>
      </c>
      <c r="AB764" t="s">
        <v>6</v>
      </c>
      <c r="AC764" t="s">
        <v>6</v>
      </c>
      <c r="AD764" s="5">
        <v>0.58532554446266205</v>
      </c>
      <c r="AE764" t="str">
        <f t="shared" si="11"/>
        <v>YES</v>
      </c>
    </row>
    <row r="765" spans="1:31" x14ac:dyDescent="0.25">
      <c r="A765" t="s">
        <v>5979</v>
      </c>
      <c r="B765" s="5">
        <v>0.25</v>
      </c>
      <c r="C765" s="5">
        <v>0</v>
      </c>
      <c r="D765" s="5">
        <v>0</v>
      </c>
      <c r="E765" s="5">
        <v>0</v>
      </c>
      <c r="F765" s="5">
        <v>0</v>
      </c>
      <c r="G765" s="5">
        <v>0</v>
      </c>
      <c r="H765" s="5">
        <v>0</v>
      </c>
      <c r="I765" s="5">
        <v>0</v>
      </c>
      <c r="J765" s="5">
        <v>0</v>
      </c>
      <c r="K765" s="5">
        <v>0</v>
      </c>
      <c r="L765" s="5">
        <v>0.5</v>
      </c>
      <c r="M765" s="5">
        <v>0.5</v>
      </c>
      <c r="O765" s="5">
        <v>0</v>
      </c>
      <c r="P765" s="5">
        <v>0</v>
      </c>
      <c r="Q765" s="5">
        <v>0</v>
      </c>
      <c r="R765" s="5">
        <v>0</v>
      </c>
      <c r="S765" s="5">
        <v>0</v>
      </c>
      <c r="T765" s="5">
        <v>0</v>
      </c>
      <c r="U765" s="5">
        <v>0</v>
      </c>
      <c r="V765" s="5">
        <v>0</v>
      </c>
      <c r="W765" s="5">
        <v>0</v>
      </c>
      <c r="X765" s="5">
        <v>8.3333333333333301E-2</v>
      </c>
      <c r="Y765" s="5">
        <v>0</v>
      </c>
      <c r="Z765" s="5">
        <v>0</v>
      </c>
      <c r="AA765" t="s">
        <v>1887</v>
      </c>
      <c r="AB765" t="s">
        <v>6</v>
      </c>
      <c r="AC765" t="s">
        <v>6</v>
      </c>
      <c r="AD765" s="5">
        <v>-0.449822471637157</v>
      </c>
      <c r="AE765" t="str">
        <f t="shared" si="11"/>
        <v>YES</v>
      </c>
    </row>
    <row r="766" spans="1:31" x14ac:dyDescent="0.25">
      <c r="A766" t="s">
        <v>5980</v>
      </c>
      <c r="B766" s="5">
        <v>0.75</v>
      </c>
      <c r="C766" s="5">
        <v>0.5</v>
      </c>
      <c r="D766" s="5">
        <v>0</v>
      </c>
      <c r="E766" s="5">
        <v>0.5</v>
      </c>
      <c r="F766" s="5">
        <v>1</v>
      </c>
      <c r="G766" s="5">
        <v>1</v>
      </c>
      <c r="H766" s="5">
        <v>0</v>
      </c>
      <c r="I766" s="5">
        <v>0.25</v>
      </c>
      <c r="J766" s="5">
        <v>0.16666666666666699</v>
      </c>
      <c r="K766" s="5">
        <v>8.3333333333333301E-2</v>
      </c>
      <c r="L766" s="5">
        <v>0</v>
      </c>
      <c r="M766" s="5">
        <v>0</v>
      </c>
      <c r="O766" s="5">
        <v>0.25</v>
      </c>
      <c r="P766" s="5">
        <v>0.75</v>
      </c>
      <c r="Q766" s="5">
        <v>0</v>
      </c>
      <c r="R766" s="5">
        <v>0.5</v>
      </c>
      <c r="S766" s="5">
        <v>1</v>
      </c>
      <c r="T766" s="5">
        <v>1</v>
      </c>
      <c r="U766" s="5">
        <v>0</v>
      </c>
      <c r="V766" s="5">
        <v>0.25</v>
      </c>
      <c r="W766" s="5">
        <v>0.16666666666666699</v>
      </c>
      <c r="X766" s="5">
        <v>0</v>
      </c>
      <c r="Y766" s="5">
        <v>0</v>
      </c>
      <c r="Z766" s="5">
        <v>0</v>
      </c>
      <c r="AA766" t="s">
        <v>1887</v>
      </c>
      <c r="AB766" t="s">
        <v>2721</v>
      </c>
      <c r="AC766" t="s">
        <v>2721</v>
      </c>
      <c r="AD766" s="5">
        <v>-0.19726093836330499</v>
      </c>
      <c r="AE766" t="str">
        <f t="shared" si="11"/>
        <v>YES</v>
      </c>
    </row>
    <row r="767" spans="1:31" x14ac:dyDescent="0.25">
      <c r="A767" t="s">
        <v>5981</v>
      </c>
      <c r="B767" s="5">
        <v>0.75</v>
      </c>
      <c r="C767" s="5">
        <v>0.75</v>
      </c>
      <c r="D767" s="5">
        <v>1</v>
      </c>
      <c r="E767" s="5">
        <v>1</v>
      </c>
      <c r="F767" s="5">
        <v>0.5</v>
      </c>
      <c r="G767" s="5">
        <v>0.75</v>
      </c>
      <c r="H767" s="5">
        <v>1</v>
      </c>
      <c r="I767" s="5">
        <v>1</v>
      </c>
      <c r="J767" s="5">
        <v>0.25</v>
      </c>
      <c r="K767" s="5">
        <v>0.41666666666666702</v>
      </c>
      <c r="L767" s="5">
        <v>0.5</v>
      </c>
      <c r="M767" s="5">
        <v>0.25</v>
      </c>
      <c r="O767" s="5">
        <v>0.5</v>
      </c>
      <c r="P767" s="5">
        <v>0.75</v>
      </c>
      <c r="Q767" s="5">
        <v>0.75</v>
      </c>
      <c r="R767" s="5">
        <v>0.5</v>
      </c>
      <c r="S767" s="5">
        <v>0.75</v>
      </c>
      <c r="T767" s="5">
        <v>0.5</v>
      </c>
      <c r="U767" s="5">
        <v>1</v>
      </c>
      <c r="V767" s="5">
        <v>0.75</v>
      </c>
      <c r="W767" s="5">
        <v>0.25</v>
      </c>
      <c r="X767" s="5">
        <v>8.3333333333333301E-2</v>
      </c>
      <c r="Y767" s="5">
        <v>0.75</v>
      </c>
      <c r="Z767" s="5">
        <v>1</v>
      </c>
      <c r="AA767" t="s">
        <v>1887</v>
      </c>
      <c r="AB767" t="s">
        <v>6</v>
      </c>
      <c r="AC767" t="s">
        <v>6</v>
      </c>
      <c r="AD767" s="5">
        <v>3.7048258958560698</v>
      </c>
      <c r="AE767" t="str">
        <f t="shared" si="11"/>
        <v>NO</v>
      </c>
    </row>
    <row r="768" spans="1:31" x14ac:dyDescent="0.25">
      <c r="A768" t="s">
        <v>5982</v>
      </c>
      <c r="B768" s="5">
        <v>0</v>
      </c>
      <c r="C768" s="5">
        <v>0</v>
      </c>
      <c r="D768" s="5">
        <v>1</v>
      </c>
      <c r="E768" s="5">
        <v>1</v>
      </c>
      <c r="F768" s="5">
        <v>0</v>
      </c>
      <c r="G768" s="5">
        <v>0.25</v>
      </c>
      <c r="H768" s="5">
        <v>1</v>
      </c>
      <c r="I768" s="5">
        <v>1</v>
      </c>
      <c r="J768" s="5">
        <v>0.33333333333333298</v>
      </c>
      <c r="K768" s="5">
        <v>0.25</v>
      </c>
      <c r="L768" s="5">
        <v>0.75</v>
      </c>
      <c r="M768" s="5">
        <v>1</v>
      </c>
      <c r="O768" s="5">
        <v>0</v>
      </c>
      <c r="P768" s="5">
        <v>0</v>
      </c>
      <c r="Q768" s="5">
        <v>0.5</v>
      </c>
      <c r="R768" s="5">
        <v>0.5</v>
      </c>
      <c r="S768" s="5">
        <v>0</v>
      </c>
      <c r="T768" s="5">
        <v>0</v>
      </c>
      <c r="U768" s="5">
        <v>1</v>
      </c>
      <c r="V768" s="5">
        <v>1</v>
      </c>
      <c r="W768" s="5">
        <v>0.16666666666666699</v>
      </c>
      <c r="X768" s="5">
        <v>0.16666666666666699</v>
      </c>
      <c r="Y768" s="5">
        <v>1</v>
      </c>
      <c r="Z768" s="5">
        <v>0.5</v>
      </c>
      <c r="AA768" t="s">
        <v>1887</v>
      </c>
      <c r="AB768" t="s">
        <v>2721</v>
      </c>
      <c r="AC768" t="s">
        <v>2721</v>
      </c>
      <c r="AD768" s="5">
        <v>0.30073839321551799</v>
      </c>
      <c r="AE768" t="str">
        <f t="shared" si="11"/>
        <v>YES</v>
      </c>
    </row>
    <row r="769" spans="1:31" x14ac:dyDescent="0.25">
      <c r="A769" t="s">
        <v>5983</v>
      </c>
      <c r="B769" s="5">
        <v>0.25</v>
      </c>
      <c r="C769" s="5">
        <v>0.5</v>
      </c>
      <c r="D769" s="5">
        <v>0.75</v>
      </c>
      <c r="E769" s="5">
        <v>0.75</v>
      </c>
      <c r="F769" s="5">
        <v>0.5</v>
      </c>
      <c r="G769" s="5">
        <v>0</v>
      </c>
      <c r="H769" s="5">
        <v>0.5</v>
      </c>
      <c r="I769" s="5">
        <v>0.75</v>
      </c>
      <c r="J769" s="5">
        <v>0</v>
      </c>
      <c r="K769" s="5">
        <v>0</v>
      </c>
      <c r="L769" s="5">
        <v>0.5</v>
      </c>
      <c r="M769" s="5">
        <v>0.25</v>
      </c>
      <c r="O769" s="5">
        <v>0</v>
      </c>
      <c r="P769" s="5">
        <v>0.5</v>
      </c>
      <c r="Q769" s="5">
        <v>0.75</v>
      </c>
      <c r="R769" s="5">
        <v>0.75</v>
      </c>
      <c r="S769" s="5">
        <v>0.25</v>
      </c>
      <c r="T769" s="5">
        <v>0</v>
      </c>
      <c r="U769" s="5">
        <v>0.75</v>
      </c>
      <c r="V769" s="5">
        <v>1</v>
      </c>
      <c r="W769" s="5">
        <v>8.3333333333333301E-2</v>
      </c>
      <c r="X769" s="5">
        <v>0</v>
      </c>
      <c r="Y769" s="5">
        <v>0.5</v>
      </c>
      <c r="Z769" s="5">
        <v>0.75</v>
      </c>
      <c r="AA769" t="s">
        <v>1887</v>
      </c>
      <c r="AB769" t="s">
        <v>36</v>
      </c>
      <c r="AC769" t="s">
        <v>6182</v>
      </c>
      <c r="AD769" s="5">
        <v>-1.13913800345182E-2</v>
      </c>
      <c r="AE769" t="str">
        <f t="shared" si="11"/>
        <v>YES</v>
      </c>
    </row>
    <row r="770" spans="1:31" x14ac:dyDescent="0.25">
      <c r="A770" t="s">
        <v>5984</v>
      </c>
      <c r="B770" s="5">
        <v>0.5</v>
      </c>
      <c r="C770" s="5">
        <v>0.5</v>
      </c>
      <c r="D770" s="5">
        <v>0</v>
      </c>
      <c r="E770" s="5">
        <v>0</v>
      </c>
      <c r="F770" s="5">
        <v>0.75</v>
      </c>
      <c r="G770" s="5">
        <v>0.5</v>
      </c>
      <c r="H770" s="5">
        <v>0</v>
      </c>
      <c r="I770" s="5">
        <v>0</v>
      </c>
      <c r="J770" s="5">
        <v>8.3333333333333301E-2</v>
      </c>
      <c r="K770" s="5">
        <v>0.25</v>
      </c>
      <c r="L770" s="5">
        <v>0</v>
      </c>
      <c r="M770" s="5">
        <v>0</v>
      </c>
      <c r="O770" s="5">
        <v>0.25</v>
      </c>
      <c r="P770" s="5">
        <v>0.75</v>
      </c>
      <c r="Q770" s="5">
        <v>0</v>
      </c>
      <c r="R770" s="5">
        <v>0</v>
      </c>
      <c r="S770" s="5">
        <v>1</v>
      </c>
      <c r="T770" s="5">
        <v>0</v>
      </c>
      <c r="U770" s="5">
        <v>0</v>
      </c>
      <c r="V770" s="5">
        <v>0</v>
      </c>
      <c r="W770" s="5">
        <v>0</v>
      </c>
      <c r="X770" s="5">
        <v>0</v>
      </c>
      <c r="Y770" s="5">
        <v>0</v>
      </c>
      <c r="Z770" s="5">
        <v>0</v>
      </c>
      <c r="AA770" t="s">
        <v>1887</v>
      </c>
      <c r="AB770" t="s">
        <v>6</v>
      </c>
      <c r="AC770" t="s">
        <v>6</v>
      </c>
      <c r="AD770" s="5">
        <v>0.21916664120139201</v>
      </c>
      <c r="AE770" t="str">
        <f t="shared" ref="AE770:AE833" si="12">IF(AD770&lt;3,"YES", "NO")</f>
        <v>YES</v>
      </c>
    </row>
    <row r="771" spans="1:31" x14ac:dyDescent="0.25">
      <c r="A771" t="s">
        <v>5985</v>
      </c>
      <c r="B771" s="5">
        <v>0.25</v>
      </c>
      <c r="C771" s="5">
        <v>0.5</v>
      </c>
      <c r="D771" s="5">
        <v>0</v>
      </c>
      <c r="E771" s="5">
        <v>0</v>
      </c>
      <c r="F771" s="5">
        <v>0.5</v>
      </c>
      <c r="G771" s="5">
        <v>0.25</v>
      </c>
      <c r="H771" s="5">
        <v>0.75</v>
      </c>
      <c r="I771" s="5">
        <v>0.5</v>
      </c>
      <c r="J771" s="5">
        <v>0.16666666666666699</v>
      </c>
      <c r="K771" s="5">
        <v>0.25</v>
      </c>
      <c r="L771" s="5">
        <v>0.75</v>
      </c>
      <c r="M771" s="5">
        <v>0.5</v>
      </c>
      <c r="O771" s="5">
        <v>0.25</v>
      </c>
      <c r="P771" s="5">
        <v>0.25</v>
      </c>
      <c r="Q771" s="5">
        <v>0</v>
      </c>
      <c r="R771" s="5">
        <v>0</v>
      </c>
      <c r="S771" s="5">
        <v>0.25</v>
      </c>
      <c r="T771" s="5">
        <v>0.25</v>
      </c>
      <c r="U771" s="5">
        <v>0.25</v>
      </c>
      <c r="V771" s="5">
        <v>0.75</v>
      </c>
      <c r="W771" s="5">
        <v>0.16666666666666699</v>
      </c>
      <c r="X771" s="5">
        <v>0.16666666666666699</v>
      </c>
      <c r="Y771" s="5">
        <v>0.75</v>
      </c>
      <c r="Z771" s="5">
        <v>0.5</v>
      </c>
      <c r="AA771" t="s">
        <v>2720</v>
      </c>
      <c r="AB771" t="s">
        <v>2721</v>
      </c>
      <c r="AC771" t="s">
        <v>2721</v>
      </c>
      <c r="AD771" s="5">
        <v>-1.06572910575531</v>
      </c>
      <c r="AE771" t="str">
        <f t="shared" si="12"/>
        <v>YES</v>
      </c>
    </row>
    <row r="772" spans="1:31" x14ac:dyDescent="0.25">
      <c r="A772" t="s">
        <v>5986</v>
      </c>
      <c r="B772" s="5">
        <v>1</v>
      </c>
      <c r="C772" s="5">
        <v>1</v>
      </c>
      <c r="D772" s="5">
        <v>0</v>
      </c>
      <c r="E772" s="5">
        <v>0</v>
      </c>
      <c r="F772" s="5">
        <v>1</v>
      </c>
      <c r="G772" s="5">
        <v>1</v>
      </c>
      <c r="H772" s="5">
        <v>0</v>
      </c>
      <c r="I772" s="5">
        <v>0</v>
      </c>
      <c r="J772" s="5">
        <v>0.33333333333333298</v>
      </c>
      <c r="K772" s="5">
        <v>0.33333333333333298</v>
      </c>
      <c r="L772" s="5">
        <v>0</v>
      </c>
      <c r="M772" s="5">
        <v>0</v>
      </c>
      <c r="O772" s="5">
        <v>1</v>
      </c>
      <c r="P772" s="5">
        <v>1</v>
      </c>
      <c r="Q772" s="5">
        <v>0</v>
      </c>
      <c r="R772" s="5">
        <v>0</v>
      </c>
      <c r="S772" s="5">
        <v>1</v>
      </c>
      <c r="T772" s="5">
        <v>1</v>
      </c>
      <c r="U772" s="5">
        <v>0</v>
      </c>
      <c r="V772" s="5">
        <v>0.25</v>
      </c>
      <c r="W772" s="5">
        <v>0.25</v>
      </c>
      <c r="X772" s="5">
        <v>0.25</v>
      </c>
      <c r="Y772" s="5">
        <v>0</v>
      </c>
      <c r="Z772" s="5">
        <v>0</v>
      </c>
      <c r="AA772" t="s">
        <v>1887</v>
      </c>
      <c r="AB772" t="s">
        <v>6</v>
      </c>
      <c r="AC772" t="s">
        <v>6</v>
      </c>
      <c r="AD772" s="5">
        <v>-0.99933939117516102</v>
      </c>
      <c r="AE772" t="str">
        <f t="shared" si="12"/>
        <v>YES</v>
      </c>
    </row>
    <row r="773" spans="1:31" x14ac:dyDescent="0.25">
      <c r="A773" t="s">
        <v>5987</v>
      </c>
      <c r="B773" s="5">
        <v>1</v>
      </c>
      <c r="C773" s="5">
        <v>1</v>
      </c>
      <c r="D773" s="5">
        <v>1</v>
      </c>
      <c r="E773" s="5">
        <v>1</v>
      </c>
      <c r="F773" s="5">
        <v>1</v>
      </c>
      <c r="G773" s="5">
        <v>1</v>
      </c>
      <c r="H773" s="5">
        <v>1</v>
      </c>
      <c r="I773" s="5">
        <v>1</v>
      </c>
      <c r="J773" s="5">
        <v>1</v>
      </c>
      <c r="K773" s="5">
        <v>0.66666666666666696</v>
      </c>
      <c r="L773" s="5">
        <v>1</v>
      </c>
      <c r="M773" s="5">
        <v>0.5</v>
      </c>
      <c r="O773" s="5">
        <v>1</v>
      </c>
      <c r="P773" s="5">
        <v>1</v>
      </c>
      <c r="Q773" s="5">
        <v>1</v>
      </c>
      <c r="R773" s="5">
        <v>1</v>
      </c>
      <c r="S773" s="5">
        <v>1</v>
      </c>
      <c r="T773" s="5">
        <v>1</v>
      </c>
      <c r="U773" s="5">
        <v>1</v>
      </c>
      <c r="V773" s="5">
        <v>1</v>
      </c>
      <c r="W773" s="5">
        <v>1</v>
      </c>
      <c r="X773" s="5">
        <v>0.41666666666666702</v>
      </c>
      <c r="Y773" s="5">
        <v>0.75</v>
      </c>
      <c r="Z773" s="5">
        <v>1</v>
      </c>
      <c r="AA773" t="s">
        <v>1887</v>
      </c>
      <c r="AB773" t="s">
        <v>36</v>
      </c>
      <c r="AC773" t="s">
        <v>6181</v>
      </c>
      <c r="AD773" s="5">
        <v>-0.23447254060469999</v>
      </c>
      <c r="AE773" t="str">
        <f t="shared" si="12"/>
        <v>YES</v>
      </c>
    </row>
    <row r="774" spans="1:31" x14ac:dyDescent="0.25">
      <c r="A774" t="s">
        <v>5988</v>
      </c>
      <c r="B774" s="5">
        <v>0.25</v>
      </c>
      <c r="C774" s="5">
        <v>0</v>
      </c>
      <c r="D774" s="5">
        <v>0</v>
      </c>
      <c r="E774" s="5">
        <v>0</v>
      </c>
      <c r="F774" s="5">
        <v>0.5</v>
      </c>
      <c r="G774" s="5">
        <v>0</v>
      </c>
      <c r="H774" s="5">
        <v>0</v>
      </c>
      <c r="I774" s="5">
        <v>0</v>
      </c>
      <c r="J774" s="5">
        <v>0.41666666666666702</v>
      </c>
      <c r="K774" s="5">
        <v>0.5</v>
      </c>
      <c r="L774" s="5">
        <v>1</v>
      </c>
      <c r="M774" s="5">
        <v>1</v>
      </c>
      <c r="O774" s="5">
        <v>0</v>
      </c>
      <c r="P774" s="5">
        <v>0</v>
      </c>
      <c r="Q774" s="5">
        <v>0</v>
      </c>
      <c r="R774" s="5">
        <v>0</v>
      </c>
      <c r="S774" s="5">
        <v>0.5</v>
      </c>
      <c r="T774" s="5">
        <v>0</v>
      </c>
      <c r="U774" s="5">
        <v>0</v>
      </c>
      <c r="V774" s="5">
        <v>0</v>
      </c>
      <c r="W774" s="5">
        <v>8.3333333333333301E-2</v>
      </c>
      <c r="X774" s="5">
        <v>0.16666666666666699</v>
      </c>
      <c r="Y774" s="5">
        <v>1</v>
      </c>
      <c r="Z774" s="5">
        <v>0.75</v>
      </c>
      <c r="AA774" t="s">
        <v>2720</v>
      </c>
      <c r="AB774" t="s">
        <v>2721</v>
      </c>
      <c r="AC774" t="s">
        <v>2721</v>
      </c>
      <c r="AD774" s="5">
        <v>-2.4268930789213798</v>
      </c>
      <c r="AE774" t="str">
        <f t="shared" si="12"/>
        <v>YES</v>
      </c>
    </row>
    <row r="775" spans="1:31" x14ac:dyDescent="0.25">
      <c r="A775" t="s">
        <v>5989</v>
      </c>
      <c r="B775" s="5">
        <v>0.25</v>
      </c>
      <c r="C775" s="5">
        <v>0</v>
      </c>
      <c r="D775" s="5">
        <v>0.25</v>
      </c>
      <c r="E775" s="5">
        <v>0</v>
      </c>
      <c r="F775" s="5">
        <v>0.5</v>
      </c>
      <c r="G775" s="5">
        <v>0</v>
      </c>
      <c r="H775" s="5">
        <v>0</v>
      </c>
      <c r="I775" s="5">
        <v>0</v>
      </c>
      <c r="J775" s="5">
        <v>0.41666666666666702</v>
      </c>
      <c r="K775" s="5">
        <v>0.58333333333333304</v>
      </c>
      <c r="L775" s="5">
        <v>1</v>
      </c>
      <c r="M775" s="5">
        <v>1</v>
      </c>
      <c r="O775" s="5">
        <v>0.25</v>
      </c>
      <c r="P775" s="5">
        <v>0</v>
      </c>
      <c r="Q775" s="5">
        <v>0</v>
      </c>
      <c r="R775" s="5">
        <v>0</v>
      </c>
      <c r="S775" s="5">
        <v>0.5</v>
      </c>
      <c r="T775" s="5">
        <v>0.25</v>
      </c>
      <c r="U775" s="5">
        <v>0</v>
      </c>
      <c r="V775" s="5">
        <v>0.5</v>
      </c>
      <c r="W775" s="5">
        <v>0.16666666666666699</v>
      </c>
      <c r="X775" s="5">
        <v>0.25</v>
      </c>
      <c r="Y775" s="5">
        <v>1</v>
      </c>
      <c r="Z775" s="5">
        <v>0.75</v>
      </c>
      <c r="AA775" t="s">
        <v>1887</v>
      </c>
      <c r="AB775" t="s">
        <v>6</v>
      </c>
      <c r="AC775" t="s">
        <v>6</v>
      </c>
      <c r="AD775" s="5">
        <v>-1.5749666541056899</v>
      </c>
      <c r="AE775" t="str">
        <f t="shared" si="12"/>
        <v>YES</v>
      </c>
    </row>
    <row r="776" spans="1:31" x14ac:dyDescent="0.25">
      <c r="A776" t="s">
        <v>5990</v>
      </c>
      <c r="B776" s="5">
        <v>0</v>
      </c>
      <c r="C776" s="5">
        <v>0</v>
      </c>
      <c r="D776" s="5">
        <v>0.25</v>
      </c>
      <c r="E776" s="5">
        <v>0</v>
      </c>
      <c r="F776" s="5">
        <v>0</v>
      </c>
      <c r="G776" s="5">
        <v>0</v>
      </c>
      <c r="H776" s="5">
        <v>0.5</v>
      </c>
      <c r="I776" s="5">
        <v>0</v>
      </c>
      <c r="J776" s="5">
        <v>0</v>
      </c>
      <c r="K776" s="5">
        <v>8.3333333333333301E-2</v>
      </c>
      <c r="L776" s="5">
        <v>0.5</v>
      </c>
      <c r="M776" s="5">
        <v>0.25</v>
      </c>
      <c r="O776" s="5">
        <v>0</v>
      </c>
      <c r="P776" s="5">
        <v>0</v>
      </c>
      <c r="Q776" s="5">
        <v>0.25</v>
      </c>
      <c r="R776" s="5">
        <v>0</v>
      </c>
      <c r="S776" s="5">
        <v>0.25</v>
      </c>
      <c r="T776" s="5">
        <v>0</v>
      </c>
      <c r="U776" s="5">
        <v>0</v>
      </c>
      <c r="V776" s="5">
        <v>0.25</v>
      </c>
      <c r="W776" s="5">
        <v>0</v>
      </c>
      <c r="X776" s="5">
        <v>0</v>
      </c>
      <c r="Y776" s="5">
        <v>0</v>
      </c>
      <c r="Z776" s="5">
        <v>0.25</v>
      </c>
      <c r="AA776" t="s">
        <v>1887</v>
      </c>
      <c r="AB776" t="s">
        <v>6</v>
      </c>
      <c r="AC776" t="s">
        <v>6</v>
      </c>
      <c r="AD776" s="5">
        <v>1.58105459934999</v>
      </c>
      <c r="AE776" t="str">
        <f t="shared" si="12"/>
        <v>YES</v>
      </c>
    </row>
    <row r="777" spans="1:31" x14ac:dyDescent="0.25">
      <c r="A777" t="s">
        <v>5991</v>
      </c>
      <c r="B777" s="5">
        <v>1</v>
      </c>
      <c r="C777" s="5">
        <v>1</v>
      </c>
      <c r="D777" s="5">
        <v>0.25</v>
      </c>
      <c r="E777" s="5">
        <v>0.25</v>
      </c>
      <c r="F777" s="5">
        <v>1</v>
      </c>
      <c r="G777" s="5">
        <v>1</v>
      </c>
      <c r="H777" s="5">
        <v>0.25</v>
      </c>
      <c r="I777" s="5">
        <v>0</v>
      </c>
      <c r="J777" s="5">
        <v>0.75</v>
      </c>
      <c r="K777" s="5">
        <v>0.5</v>
      </c>
      <c r="L777" s="5">
        <v>0</v>
      </c>
      <c r="M777" s="5">
        <v>0</v>
      </c>
      <c r="O777" s="5">
        <v>1</v>
      </c>
      <c r="P777" s="5">
        <v>1</v>
      </c>
      <c r="Q777" s="5">
        <v>0</v>
      </c>
      <c r="R777" s="5">
        <v>0</v>
      </c>
      <c r="S777" s="5">
        <v>1</v>
      </c>
      <c r="T777" s="5">
        <v>1</v>
      </c>
      <c r="U777" s="5">
        <v>0</v>
      </c>
      <c r="V777" s="5">
        <v>0</v>
      </c>
      <c r="W777" s="5">
        <v>0.58333333333333304</v>
      </c>
      <c r="X777" s="5">
        <v>0.33333333333333298</v>
      </c>
      <c r="Y777" s="5">
        <v>0</v>
      </c>
      <c r="Z777" s="5">
        <v>0</v>
      </c>
      <c r="AA777" t="s">
        <v>2720</v>
      </c>
      <c r="AB777" t="s">
        <v>6</v>
      </c>
      <c r="AC777" t="s">
        <v>2721</v>
      </c>
      <c r="AD777" s="5">
        <v>-2.3854306153923202</v>
      </c>
      <c r="AE777" t="str">
        <f t="shared" si="12"/>
        <v>YES</v>
      </c>
    </row>
    <row r="778" spans="1:31" x14ac:dyDescent="0.25">
      <c r="A778" t="s">
        <v>5992</v>
      </c>
      <c r="B778" s="5">
        <v>0.5</v>
      </c>
      <c r="C778" s="5">
        <v>0</v>
      </c>
      <c r="D778" s="5">
        <v>0.25</v>
      </c>
      <c r="E778" s="5">
        <v>0</v>
      </c>
      <c r="F778" s="5">
        <v>0</v>
      </c>
      <c r="G778" s="5">
        <v>0</v>
      </c>
      <c r="H778" s="5">
        <v>0.75</v>
      </c>
      <c r="I778" s="5">
        <v>0</v>
      </c>
      <c r="J778" s="5">
        <v>0.41666666666666702</v>
      </c>
      <c r="K778" s="5">
        <v>0.5</v>
      </c>
      <c r="L778" s="5">
        <v>0.25</v>
      </c>
      <c r="M778" s="5">
        <v>0</v>
      </c>
      <c r="O778" s="5">
        <v>0</v>
      </c>
      <c r="P778" s="5">
        <v>0</v>
      </c>
      <c r="Q778" s="5">
        <v>0.25</v>
      </c>
      <c r="R778" s="5">
        <v>0.5</v>
      </c>
      <c r="S778" s="5">
        <v>0.5</v>
      </c>
      <c r="T778" s="5">
        <v>0</v>
      </c>
      <c r="U778" s="5">
        <v>0.75</v>
      </c>
      <c r="V778" s="5">
        <v>0.25</v>
      </c>
      <c r="W778" s="5">
        <v>8.3333333333333301E-2</v>
      </c>
      <c r="X778" s="5">
        <v>8.3333333333333301E-2</v>
      </c>
      <c r="Y778" s="5">
        <v>0.5</v>
      </c>
      <c r="Z778" s="5">
        <v>0.25</v>
      </c>
      <c r="AA778" t="s">
        <v>1887</v>
      </c>
      <c r="AB778" t="s">
        <v>6</v>
      </c>
      <c r="AC778" t="s">
        <v>6</v>
      </c>
      <c r="AD778" s="5">
        <v>-0.289479994920329</v>
      </c>
      <c r="AE778" t="str">
        <f t="shared" si="12"/>
        <v>YES</v>
      </c>
    </row>
    <row r="779" spans="1:31" x14ac:dyDescent="0.25">
      <c r="A779" t="s">
        <v>5993</v>
      </c>
      <c r="B779" s="5">
        <v>0.5</v>
      </c>
      <c r="C779" s="5">
        <v>1</v>
      </c>
      <c r="D779" s="5">
        <v>0.75</v>
      </c>
      <c r="E779" s="5">
        <v>0.75</v>
      </c>
      <c r="F779" s="5">
        <v>0.75</v>
      </c>
      <c r="G779" s="5">
        <v>0.25</v>
      </c>
      <c r="H779" s="5">
        <v>0.75</v>
      </c>
      <c r="I779" s="5">
        <v>0.75</v>
      </c>
      <c r="J779" s="5">
        <v>0</v>
      </c>
      <c r="K779" s="5">
        <v>0</v>
      </c>
      <c r="L779" s="5">
        <v>0.5</v>
      </c>
      <c r="M779" s="5">
        <v>0.25</v>
      </c>
      <c r="O779" s="5">
        <v>0.25</v>
      </c>
      <c r="P779" s="5">
        <v>0.75</v>
      </c>
      <c r="Q779" s="5">
        <v>0.75</v>
      </c>
      <c r="R779" s="5">
        <v>0.5</v>
      </c>
      <c r="S779" s="5">
        <v>0.5</v>
      </c>
      <c r="T779" s="5">
        <v>0.25</v>
      </c>
      <c r="U779" s="5">
        <v>0.5</v>
      </c>
      <c r="V779" s="5">
        <v>0.75</v>
      </c>
      <c r="W779" s="5">
        <v>8.3333333333333301E-2</v>
      </c>
      <c r="X779" s="5">
        <v>0</v>
      </c>
      <c r="Y779" s="5">
        <v>0.5</v>
      </c>
      <c r="Z779" s="5">
        <v>0.25</v>
      </c>
      <c r="AA779" t="s">
        <v>1887</v>
      </c>
      <c r="AB779" t="s">
        <v>6</v>
      </c>
      <c r="AC779" t="s">
        <v>6</v>
      </c>
      <c r="AD779" s="5">
        <v>0.41030310200026299</v>
      </c>
      <c r="AE779" t="str">
        <f t="shared" si="12"/>
        <v>YES</v>
      </c>
    </row>
    <row r="780" spans="1:31" x14ac:dyDescent="0.25">
      <c r="A780" t="s">
        <v>5994</v>
      </c>
      <c r="B780" s="5">
        <v>0.5</v>
      </c>
      <c r="C780" s="5">
        <v>0.25</v>
      </c>
      <c r="D780" s="5">
        <v>1</v>
      </c>
      <c r="E780" s="5">
        <v>1</v>
      </c>
      <c r="F780" s="5">
        <v>1</v>
      </c>
      <c r="G780" s="5">
        <v>0.75</v>
      </c>
      <c r="H780" s="5">
        <v>1</v>
      </c>
      <c r="I780" s="5">
        <v>1</v>
      </c>
      <c r="J780" s="5">
        <v>0.58333333333333304</v>
      </c>
      <c r="K780" s="5">
        <v>0.5</v>
      </c>
      <c r="L780" s="5">
        <v>1</v>
      </c>
      <c r="M780" s="5">
        <v>1</v>
      </c>
      <c r="O780" s="5">
        <v>0.5</v>
      </c>
      <c r="P780" s="5">
        <v>0.25</v>
      </c>
      <c r="Q780" s="5">
        <v>1</v>
      </c>
      <c r="R780" s="5">
        <v>1</v>
      </c>
      <c r="S780" s="5">
        <v>0.75</v>
      </c>
      <c r="T780" s="5">
        <v>0</v>
      </c>
      <c r="U780" s="5">
        <v>1</v>
      </c>
      <c r="V780" s="5">
        <v>1</v>
      </c>
      <c r="W780" s="5">
        <v>0.66666666666666696</v>
      </c>
      <c r="X780" s="5">
        <v>0.41666666666666702</v>
      </c>
      <c r="Y780" s="5">
        <v>1</v>
      </c>
      <c r="Z780" s="5">
        <v>1</v>
      </c>
      <c r="AA780" t="s">
        <v>1887</v>
      </c>
      <c r="AB780" t="s">
        <v>6</v>
      </c>
      <c r="AC780" t="s">
        <v>6</v>
      </c>
      <c r="AD780" s="5">
        <v>0.31270587326549798</v>
      </c>
      <c r="AE780" t="str">
        <f t="shared" si="12"/>
        <v>YES</v>
      </c>
    </row>
    <row r="781" spans="1:31" x14ac:dyDescent="0.25">
      <c r="A781" t="s">
        <v>5995</v>
      </c>
      <c r="B781" s="5">
        <v>0</v>
      </c>
      <c r="C781" s="5">
        <v>0</v>
      </c>
      <c r="D781" s="5">
        <v>1</v>
      </c>
      <c r="E781" s="5">
        <v>1</v>
      </c>
      <c r="F781" s="5">
        <v>0</v>
      </c>
      <c r="G781" s="5">
        <v>0</v>
      </c>
      <c r="H781" s="5">
        <v>1</v>
      </c>
      <c r="I781" s="5">
        <v>1</v>
      </c>
      <c r="J781" s="5">
        <v>0.5</v>
      </c>
      <c r="K781" s="5">
        <v>0.33333333333333298</v>
      </c>
      <c r="L781" s="5">
        <v>0.5</v>
      </c>
      <c r="M781" s="5">
        <v>0.25</v>
      </c>
      <c r="O781" s="5">
        <v>0</v>
      </c>
      <c r="P781" s="5">
        <v>0</v>
      </c>
      <c r="Q781" s="5">
        <v>0.5</v>
      </c>
      <c r="R781" s="5">
        <v>0.5</v>
      </c>
      <c r="S781" s="5">
        <v>0</v>
      </c>
      <c r="T781" s="5">
        <v>0</v>
      </c>
      <c r="U781" s="5">
        <v>0.25</v>
      </c>
      <c r="V781" s="5">
        <v>0.5</v>
      </c>
      <c r="W781" s="5">
        <v>8.3333333333333301E-2</v>
      </c>
      <c r="X781" s="5">
        <v>0</v>
      </c>
      <c r="Y781" s="5">
        <v>0</v>
      </c>
      <c r="Z781" s="5">
        <v>0.75</v>
      </c>
      <c r="AA781" t="s">
        <v>1887</v>
      </c>
      <c r="AB781" t="s">
        <v>6</v>
      </c>
      <c r="AC781" t="s">
        <v>6</v>
      </c>
      <c r="AD781" s="5">
        <v>6.1042316275474698E-2</v>
      </c>
      <c r="AE781" t="str">
        <f t="shared" si="12"/>
        <v>YES</v>
      </c>
    </row>
    <row r="782" spans="1:31" x14ac:dyDescent="0.25">
      <c r="A782" t="s">
        <v>5996</v>
      </c>
      <c r="B782" s="5">
        <v>0.5</v>
      </c>
      <c r="C782" s="5">
        <v>0.75</v>
      </c>
      <c r="D782" s="5">
        <v>0</v>
      </c>
      <c r="E782" s="5">
        <v>0</v>
      </c>
      <c r="F782" s="5">
        <v>0.5</v>
      </c>
      <c r="G782" s="5">
        <v>0.75</v>
      </c>
      <c r="H782" s="5">
        <v>0.25</v>
      </c>
      <c r="I782" s="5">
        <v>0</v>
      </c>
      <c r="J782" s="5">
        <v>0</v>
      </c>
      <c r="K782" s="5">
        <v>8.3333333333333301E-2</v>
      </c>
      <c r="L782" s="5">
        <v>0.5</v>
      </c>
      <c r="M782" s="5">
        <v>0.5</v>
      </c>
      <c r="O782" s="5">
        <v>0.25</v>
      </c>
      <c r="P782" s="5">
        <v>0.75</v>
      </c>
      <c r="Q782" s="5">
        <v>0.25</v>
      </c>
      <c r="R782" s="5">
        <v>0</v>
      </c>
      <c r="S782" s="5">
        <v>0.75</v>
      </c>
      <c r="T782" s="5">
        <v>0.5</v>
      </c>
      <c r="U782" s="5">
        <v>0</v>
      </c>
      <c r="V782" s="5">
        <v>0.25</v>
      </c>
      <c r="W782" s="5">
        <v>0</v>
      </c>
      <c r="X782" s="5">
        <v>0</v>
      </c>
      <c r="Y782" s="5">
        <v>0</v>
      </c>
      <c r="Z782" s="5">
        <v>0.5</v>
      </c>
      <c r="AA782" t="s">
        <v>1887</v>
      </c>
      <c r="AB782" t="s">
        <v>6</v>
      </c>
      <c r="AC782" t="s">
        <v>6</v>
      </c>
      <c r="AD782" s="5">
        <v>1.98774549864197</v>
      </c>
      <c r="AE782" t="str">
        <f t="shared" si="12"/>
        <v>YES</v>
      </c>
    </row>
    <row r="783" spans="1:31" x14ac:dyDescent="0.25">
      <c r="A783" t="s">
        <v>5997</v>
      </c>
      <c r="B783" s="5">
        <v>0.5</v>
      </c>
      <c r="C783" s="5">
        <v>0.5</v>
      </c>
      <c r="D783" s="5">
        <v>0.25</v>
      </c>
      <c r="E783" s="5">
        <v>0.25</v>
      </c>
      <c r="F783" s="5">
        <v>0.5</v>
      </c>
      <c r="G783" s="5">
        <v>0.25</v>
      </c>
      <c r="H783" s="5">
        <v>0.5</v>
      </c>
      <c r="I783" s="5">
        <v>0</v>
      </c>
      <c r="J783" s="5">
        <v>0</v>
      </c>
      <c r="K783" s="5">
        <v>0.16666666666666699</v>
      </c>
      <c r="L783" s="5">
        <v>0.5</v>
      </c>
      <c r="M783" s="5">
        <v>0.25</v>
      </c>
      <c r="O783" s="5">
        <v>0.25</v>
      </c>
      <c r="P783" s="5">
        <v>0.5</v>
      </c>
      <c r="Q783" s="5">
        <v>0.25</v>
      </c>
      <c r="R783" s="5">
        <v>0</v>
      </c>
      <c r="S783" s="5">
        <v>0.75</v>
      </c>
      <c r="T783" s="5">
        <v>0.5</v>
      </c>
      <c r="U783" s="5">
        <v>0.25</v>
      </c>
      <c r="V783" s="5">
        <v>0.25</v>
      </c>
      <c r="W783" s="5">
        <v>0</v>
      </c>
      <c r="X783" s="5">
        <v>0</v>
      </c>
      <c r="Y783" s="5">
        <v>0.25</v>
      </c>
      <c r="Z783" s="5">
        <v>0.5</v>
      </c>
      <c r="AA783" t="s">
        <v>1887</v>
      </c>
      <c r="AB783" t="s">
        <v>6</v>
      </c>
      <c r="AC783" t="s">
        <v>6</v>
      </c>
      <c r="AD783" s="5">
        <v>2.5208817785433402</v>
      </c>
      <c r="AE783" t="str">
        <f t="shared" si="12"/>
        <v>YES</v>
      </c>
    </row>
    <row r="784" spans="1:31" x14ac:dyDescent="0.25">
      <c r="A784" t="s">
        <v>5998</v>
      </c>
      <c r="B784" s="5">
        <v>0</v>
      </c>
      <c r="C784" s="5">
        <v>0</v>
      </c>
      <c r="D784" s="5">
        <v>0.75</v>
      </c>
      <c r="E784" s="5">
        <v>0.75</v>
      </c>
      <c r="F784" s="5">
        <v>0</v>
      </c>
      <c r="G784" s="5">
        <v>0</v>
      </c>
      <c r="H784" s="5">
        <v>1</v>
      </c>
      <c r="I784" s="5">
        <v>0.75</v>
      </c>
      <c r="J784" s="5">
        <v>0.16666666666666699</v>
      </c>
      <c r="K784" s="5">
        <v>8.3333333333333301E-2</v>
      </c>
      <c r="L784" s="5">
        <v>0.25</v>
      </c>
      <c r="M784" s="5">
        <v>0.25</v>
      </c>
      <c r="O784" s="5">
        <v>0</v>
      </c>
      <c r="P784" s="5">
        <v>0</v>
      </c>
      <c r="Q784" s="5">
        <v>0.75</v>
      </c>
      <c r="R784" s="5">
        <v>0.5</v>
      </c>
      <c r="S784" s="5">
        <v>0.25</v>
      </c>
      <c r="T784" s="5">
        <v>0</v>
      </c>
      <c r="U784" s="5">
        <v>1</v>
      </c>
      <c r="V784" s="5">
        <v>1</v>
      </c>
      <c r="W784" s="5">
        <v>0</v>
      </c>
      <c r="X784" s="5">
        <v>0</v>
      </c>
      <c r="Y784" s="5">
        <v>0.5</v>
      </c>
      <c r="Z784" s="5">
        <v>0.75</v>
      </c>
      <c r="AA784" t="s">
        <v>1887</v>
      </c>
      <c r="AB784" t="s">
        <v>6</v>
      </c>
      <c r="AC784" t="s">
        <v>6</v>
      </c>
      <c r="AD784" s="5">
        <v>1.68476237983946</v>
      </c>
      <c r="AE784" t="str">
        <f t="shared" si="12"/>
        <v>YES</v>
      </c>
    </row>
    <row r="785" spans="1:31" x14ac:dyDescent="0.25">
      <c r="A785" t="s">
        <v>5999</v>
      </c>
      <c r="B785" s="5">
        <v>0.25</v>
      </c>
      <c r="C785" s="5">
        <v>0.5</v>
      </c>
      <c r="D785" s="5">
        <v>0.25</v>
      </c>
      <c r="E785" s="5">
        <v>0.25</v>
      </c>
      <c r="F785" s="5">
        <v>0.5</v>
      </c>
      <c r="G785" s="5">
        <v>0.5</v>
      </c>
      <c r="H785" s="5">
        <v>0</v>
      </c>
      <c r="I785" s="5">
        <v>0</v>
      </c>
      <c r="J785" s="5">
        <v>8.3333333333333301E-2</v>
      </c>
      <c r="K785" s="5">
        <v>8.3333333333333301E-2</v>
      </c>
      <c r="L785" s="5">
        <v>0.25</v>
      </c>
      <c r="M785" s="5">
        <v>0.5</v>
      </c>
      <c r="O785" s="5">
        <v>0.25</v>
      </c>
      <c r="P785" s="5">
        <v>0</v>
      </c>
      <c r="Q785" s="5">
        <v>0.25</v>
      </c>
      <c r="R785" s="5">
        <v>0</v>
      </c>
      <c r="S785" s="5">
        <v>0.5</v>
      </c>
      <c r="T785" s="5">
        <v>0.5</v>
      </c>
      <c r="U785" s="5">
        <v>0</v>
      </c>
      <c r="V785" s="5">
        <v>0.5</v>
      </c>
      <c r="W785" s="5">
        <v>0.16666666666666699</v>
      </c>
      <c r="X785" s="5">
        <v>0.16666666666666699</v>
      </c>
      <c r="Y785" s="5">
        <v>0.25</v>
      </c>
      <c r="Z785" s="5">
        <v>0.25</v>
      </c>
      <c r="AA785" t="s">
        <v>1887</v>
      </c>
      <c r="AB785" t="s">
        <v>6</v>
      </c>
      <c r="AC785" t="s">
        <v>6</v>
      </c>
      <c r="AD785" s="5">
        <v>-3.4450554377500803E-2</v>
      </c>
      <c r="AE785" t="str">
        <f t="shared" si="12"/>
        <v>YES</v>
      </c>
    </row>
    <row r="786" spans="1:31" x14ac:dyDescent="0.25">
      <c r="A786" t="s">
        <v>6000</v>
      </c>
      <c r="B786" s="5">
        <v>0.25</v>
      </c>
      <c r="C786" s="5">
        <v>0.25</v>
      </c>
      <c r="D786" s="5">
        <v>0</v>
      </c>
      <c r="E786" s="5">
        <v>0</v>
      </c>
      <c r="F786" s="5">
        <v>0.25</v>
      </c>
      <c r="G786" s="5">
        <v>0.25</v>
      </c>
      <c r="H786" s="5">
        <v>0</v>
      </c>
      <c r="I786" s="5">
        <v>0</v>
      </c>
      <c r="J786" s="5">
        <v>0</v>
      </c>
      <c r="K786" s="5">
        <v>0</v>
      </c>
      <c r="L786" s="5">
        <v>0</v>
      </c>
      <c r="M786" s="5">
        <v>0</v>
      </c>
      <c r="O786" s="5">
        <v>0</v>
      </c>
      <c r="P786" s="5">
        <v>0</v>
      </c>
      <c r="Q786" s="5">
        <v>0</v>
      </c>
      <c r="R786" s="5">
        <v>0</v>
      </c>
      <c r="S786" s="5">
        <v>0.25</v>
      </c>
      <c r="T786" s="5">
        <v>0.5</v>
      </c>
      <c r="U786" s="5">
        <v>0</v>
      </c>
      <c r="V786" s="5">
        <v>0</v>
      </c>
      <c r="W786" s="5">
        <v>0</v>
      </c>
      <c r="X786" s="5">
        <v>0</v>
      </c>
      <c r="Y786" s="5">
        <v>0.25</v>
      </c>
      <c r="Z786" s="5">
        <v>0.25</v>
      </c>
      <c r="AA786" t="s">
        <v>1887</v>
      </c>
      <c r="AB786" t="s">
        <v>6</v>
      </c>
      <c r="AC786" t="s">
        <v>6</v>
      </c>
      <c r="AD786" s="5">
        <v>0.33350398592047797</v>
      </c>
      <c r="AE786" t="str">
        <f t="shared" si="12"/>
        <v>YES</v>
      </c>
    </row>
    <row r="787" spans="1:31" x14ac:dyDescent="0.25">
      <c r="A787" t="s">
        <v>6001</v>
      </c>
      <c r="B787" s="5">
        <v>0.75</v>
      </c>
      <c r="C787" s="5">
        <v>1</v>
      </c>
      <c r="D787" s="5">
        <v>0.25</v>
      </c>
      <c r="E787" s="5">
        <v>0</v>
      </c>
      <c r="F787" s="5">
        <v>0.5</v>
      </c>
      <c r="G787" s="5">
        <v>1</v>
      </c>
      <c r="H787" s="5">
        <v>0.25</v>
      </c>
      <c r="I787" s="5">
        <v>0</v>
      </c>
      <c r="J787" s="5">
        <v>8.3333333333333301E-2</v>
      </c>
      <c r="K787" s="5">
        <v>0.16666666666666699</v>
      </c>
      <c r="L787" s="5">
        <v>0.25</v>
      </c>
      <c r="M787" s="5">
        <v>0</v>
      </c>
      <c r="O787" s="5">
        <v>0.5</v>
      </c>
      <c r="P787" s="5">
        <v>0.75</v>
      </c>
      <c r="Q787" s="5">
        <v>0.25</v>
      </c>
      <c r="R787" s="5">
        <v>0</v>
      </c>
      <c r="S787" s="5">
        <v>0.75</v>
      </c>
      <c r="T787" s="5">
        <v>1</v>
      </c>
      <c r="U787" s="5">
        <v>0.25</v>
      </c>
      <c r="V787" s="5">
        <v>0.25</v>
      </c>
      <c r="W787" s="5">
        <v>0</v>
      </c>
      <c r="X787" s="5">
        <v>8.3333333333333301E-2</v>
      </c>
      <c r="Y787" s="5">
        <v>0</v>
      </c>
      <c r="Z787" s="5">
        <v>0.25</v>
      </c>
      <c r="AA787" t="s">
        <v>1887</v>
      </c>
      <c r="AB787" t="s">
        <v>6</v>
      </c>
      <c r="AC787" t="s">
        <v>6</v>
      </c>
      <c r="AD787" s="5">
        <v>2.0787253909414298</v>
      </c>
      <c r="AE787" t="str">
        <f t="shared" si="12"/>
        <v>YES</v>
      </c>
    </row>
    <row r="788" spans="1:31" x14ac:dyDescent="0.25">
      <c r="A788" t="s">
        <v>6002</v>
      </c>
      <c r="B788" s="5">
        <v>0.75</v>
      </c>
      <c r="C788" s="5">
        <v>1</v>
      </c>
      <c r="D788" s="5">
        <v>0.5</v>
      </c>
      <c r="E788" s="5">
        <v>0.5</v>
      </c>
      <c r="F788" s="5">
        <v>0.75</v>
      </c>
      <c r="G788" s="5">
        <v>1</v>
      </c>
      <c r="H788" s="5">
        <v>0.25</v>
      </c>
      <c r="I788" s="5">
        <v>0.25</v>
      </c>
      <c r="J788" s="5">
        <v>0</v>
      </c>
      <c r="K788" s="5">
        <v>8.3333333333333301E-2</v>
      </c>
      <c r="L788" s="5">
        <v>0</v>
      </c>
      <c r="M788" s="5">
        <v>0</v>
      </c>
      <c r="O788" s="5">
        <v>0.5</v>
      </c>
      <c r="P788" s="5">
        <v>0.75</v>
      </c>
      <c r="Q788" s="5">
        <v>0.25</v>
      </c>
      <c r="R788" s="5">
        <v>0</v>
      </c>
      <c r="S788" s="5">
        <v>0.75</v>
      </c>
      <c r="T788" s="5">
        <v>0.75</v>
      </c>
      <c r="U788" s="5">
        <v>0</v>
      </c>
      <c r="V788" s="5">
        <v>0</v>
      </c>
      <c r="W788" s="5">
        <v>0</v>
      </c>
      <c r="X788" s="5">
        <v>0</v>
      </c>
      <c r="Y788" s="5">
        <v>0</v>
      </c>
      <c r="Z788" s="5">
        <v>0.25</v>
      </c>
      <c r="AA788" t="s">
        <v>1887</v>
      </c>
      <c r="AB788" t="s">
        <v>6</v>
      </c>
      <c r="AC788" t="s">
        <v>6</v>
      </c>
      <c r="AD788" s="5">
        <v>0.46244730276566598</v>
      </c>
      <c r="AE788" t="str">
        <f t="shared" si="12"/>
        <v>YES</v>
      </c>
    </row>
    <row r="789" spans="1:31" x14ac:dyDescent="0.25">
      <c r="A789" t="s">
        <v>6003</v>
      </c>
      <c r="B789" s="5">
        <v>0.5</v>
      </c>
      <c r="C789" s="5">
        <v>0.75</v>
      </c>
      <c r="D789" s="5">
        <v>0</v>
      </c>
      <c r="E789" s="5">
        <v>0</v>
      </c>
      <c r="F789" s="5">
        <v>0.75</v>
      </c>
      <c r="G789" s="5">
        <v>0.75</v>
      </c>
      <c r="H789" s="5">
        <v>0.5</v>
      </c>
      <c r="I789" s="5">
        <v>0</v>
      </c>
      <c r="J789" s="5">
        <v>0</v>
      </c>
      <c r="K789" s="5">
        <v>8.3333333333333301E-2</v>
      </c>
      <c r="L789" s="5">
        <v>0.25</v>
      </c>
      <c r="M789" s="5">
        <v>0.25</v>
      </c>
      <c r="O789" s="5">
        <v>0.25</v>
      </c>
      <c r="P789" s="5">
        <v>0.75</v>
      </c>
      <c r="Q789" s="5">
        <v>0.25</v>
      </c>
      <c r="R789" s="5">
        <v>0</v>
      </c>
      <c r="S789" s="5">
        <v>0.75</v>
      </c>
      <c r="T789" s="5">
        <v>0.5</v>
      </c>
      <c r="U789" s="5">
        <v>0.25</v>
      </c>
      <c r="V789" s="5">
        <v>0.25</v>
      </c>
      <c r="W789" s="5">
        <v>0</v>
      </c>
      <c r="X789" s="5">
        <v>0</v>
      </c>
      <c r="Y789" s="5">
        <v>0</v>
      </c>
      <c r="Z789" s="5">
        <v>0.25</v>
      </c>
      <c r="AA789" t="s">
        <v>1887</v>
      </c>
      <c r="AB789" t="s">
        <v>6</v>
      </c>
      <c r="AC789" t="s">
        <v>6</v>
      </c>
      <c r="AD789" s="5">
        <v>1.78390675250449</v>
      </c>
      <c r="AE789" t="str">
        <f t="shared" si="12"/>
        <v>YES</v>
      </c>
    </row>
    <row r="790" spans="1:31" x14ac:dyDescent="0.25">
      <c r="A790" t="s">
        <v>6004</v>
      </c>
      <c r="B790" s="5">
        <v>0.25</v>
      </c>
      <c r="C790" s="5">
        <v>0.25</v>
      </c>
      <c r="D790" s="5">
        <v>0</v>
      </c>
      <c r="E790" s="5">
        <v>0</v>
      </c>
      <c r="F790" s="5">
        <v>0.75</v>
      </c>
      <c r="G790" s="5">
        <v>0.25</v>
      </c>
      <c r="H790" s="5">
        <v>0</v>
      </c>
      <c r="I790" s="5">
        <v>0</v>
      </c>
      <c r="J790" s="5">
        <v>0.16666666666666699</v>
      </c>
      <c r="K790" s="5">
        <v>8.3333333333333301E-2</v>
      </c>
      <c r="L790" s="5">
        <v>0.75</v>
      </c>
      <c r="M790" s="5">
        <v>0.5</v>
      </c>
      <c r="O790" s="5">
        <v>0</v>
      </c>
      <c r="P790" s="5">
        <v>0</v>
      </c>
      <c r="Q790" s="5">
        <v>0</v>
      </c>
      <c r="R790" s="5">
        <v>0</v>
      </c>
      <c r="S790" s="5">
        <v>0.25</v>
      </c>
      <c r="T790" s="5">
        <v>0</v>
      </c>
      <c r="U790" s="5">
        <v>0</v>
      </c>
      <c r="V790" s="5">
        <v>0.25</v>
      </c>
      <c r="W790" s="5">
        <v>0.16666666666666699</v>
      </c>
      <c r="X790" s="5">
        <v>8.3333333333333301E-2</v>
      </c>
      <c r="Y790" s="5">
        <v>0.25</v>
      </c>
      <c r="Z790" s="5">
        <v>0.25</v>
      </c>
      <c r="AA790" t="s">
        <v>1887</v>
      </c>
      <c r="AB790" t="s">
        <v>6</v>
      </c>
      <c r="AC790" t="s">
        <v>6</v>
      </c>
      <c r="AD790" s="5">
        <v>0.42097264372398402</v>
      </c>
      <c r="AE790" t="str">
        <f t="shared" si="12"/>
        <v>YES</v>
      </c>
    </row>
    <row r="791" spans="1:31" x14ac:dyDescent="0.25">
      <c r="A791" t="s">
        <v>6005</v>
      </c>
      <c r="B791" s="5">
        <v>0.25</v>
      </c>
      <c r="C791" s="5">
        <v>0.25</v>
      </c>
      <c r="D791" s="5">
        <v>0</v>
      </c>
      <c r="E791" s="5">
        <v>1</v>
      </c>
      <c r="F791" s="5">
        <v>1</v>
      </c>
      <c r="G791" s="5">
        <v>1</v>
      </c>
      <c r="H791" s="5">
        <v>0.25</v>
      </c>
      <c r="I791" s="5">
        <v>0.75</v>
      </c>
      <c r="J791" s="5">
        <v>0.83333333333333304</v>
      </c>
      <c r="K791" s="5">
        <v>0.58333333333333304</v>
      </c>
      <c r="L791" s="5">
        <v>1</v>
      </c>
      <c r="M791" s="5">
        <v>1</v>
      </c>
      <c r="O791" s="5">
        <v>0.25</v>
      </c>
      <c r="P791" s="5">
        <v>0</v>
      </c>
      <c r="Q791" s="5">
        <v>0</v>
      </c>
      <c r="R791" s="5">
        <v>0.5</v>
      </c>
      <c r="S791" s="5">
        <v>1</v>
      </c>
      <c r="T791" s="5">
        <v>0.5</v>
      </c>
      <c r="U791" s="5">
        <v>0.25</v>
      </c>
      <c r="V791" s="5">
        <v>0.5</v>
      </c>
      <c r="W791" s="5">
        <v>0.33333333333333298</v>
      </c>
      <c r="X791" s="5">
        <v>8.3333333333333301E-2</v>
      </c>
      <c r="Y791" s="5">
        <v>0</v>
      </c>
      <c r="Z791" s="5">
        <v>0.5</v>
      </c>
      <c r="AA791" t="s">
        <v>1887</v>
      </c>
      <c r="AB791" t="s">
        <v>2721</v>
      </c>
      <c r="AC791" t="s">
        <v>2721</v>
      </c>
      <c r="AD791" s="5">
        <v>-2.4072995351698001</v>
      </c>
      <c r="AE791" t="str">
        <f t="shared" si="12"/>
        <v>YES</v>
      </c>
    </row>
    <row r="792" spans="1:31" x14ac:dyDescent="0.25">
      <c r="A792" t="s">
        <v>6006</v>
      </c>
      <c r="B792" s="5">
        <v>1</v>
      </c>
      <c r="C792" s="5">
        <v>1</v>
      </c>
      <c r="D792" s="5">
        <v>0.75</v>
      </c>
      <c r="E792" s="5">
        <v>0.75</v>
      </c>
      <c r="F792" s="5">
        <v>1</v>
      </c>
      <c r="G792" s="5">
        <v>1</v>
      </c>
      <c r="H792" s="5">
        <v>1</v>
      </c>
      <c r="I792" s="5">
        <v>1</v>
      </c>
      <c r="J792" s="5">
        <v>0.66666666666666696</v>
      </c>
      <c r="K792" s="5">
        <v>0.41666666666666702</v>
      </c>
      <c r="L792" s="5">
        <v>0.75</v>
      </c>
      <c r="M792" s="5">
        <v>0.5</v>
      </c>
      <c r="O792" s="5">
        <v>0.5</v>
      </c>
      <c r="P792" s="5">
        <v>1</v>
      </c>
      <c r="Q792" s="5">
        <v>0.5</v>
      </c>
      <c r="R792" s="5">
        <v>0.5</v>
      </c>
      <c r="S792" s="5">
        <v>1</v>
      </c>
      <c r="T792" s="5">
        <v>1</v>
      </c>
      <c r="U792" s="5">
        <v>1</v>
      </c>
      <c r="V792" s="5">
        <v>0.5</v>
      </c>
      <c r="W792" s="5">
        <v>0.5</v>
      </c>
      <c r="X792" s="5">
        <v>0.25</v>
      </c>
      <c r="Y792" s="5">
        <v>0.5</v>
      </c>
      <c r="Z792" s="5">
        <v>0.5</v>
      </c>
      <c r="AA792" t="s">
        <v>1887</v>
      </c>
      <c r="AB792" t="s">
        <v>36</v>
      </c>
      <c r="AC792" t="s">
        <v>6183</v>
      </c>
      <c r="AD792" s="5">
        <v>0.42073132826201398</v>
      </c>
      <c r="AE792" t="str">
        <f t="shared" si="12"/>
        <v>YES</v>
      </c>
    </row>
    <row r="793" spans="1:31" x14ac:dyDescent="0.25">
      <c r="A793" t="s">
        <v>6007</v>
      </c>
      <c r="B793" s="5">
        <v>0.5</v>
      </c>
      <c r="C793" s="5">
        <v>0.25</v>
      </c>
      <c r="D793" s="5">
        <v>0.5</v>
      </c>
      <c r="E793" s="5">
        <v>0.5</v>
      </c>
      <c r="F793" s="5">
        <v>0.75</v>
      </c>
      <c r="G793" s="5">
        <v>0.5</v>
      </c>
      <c r="H793" s="5">
        <v>0.75</v>
      </c>
      <c r="I793" s="5">
        <v>0.75</v>
      </c>
      <c r="J793" s="5">
        <v>0</v>
      </c>
      <c r="K793" s="5">
        <v>0</v>
      </c>
      <c r="L793" s="5">
        <v>0.5</v>
      </c>
      <c r="M793" s="5">
        <v>0.25</v>
      </c>
      <c r="O793" s="5">
        <v>0.25</v>
      </c>
      <c r="P793" s="5">
        <v>0.25</v>
      </c>
      <c r="Q793" s="5">
        <v>0.75</v>
      </c>
      <c r="R793" s="5">
        <v>0.5</v>
      </c>
      <c r="S793" s="5">
        <v>0.5</v>
      </c>
      <c r="T793" s="5">
        <v>0</v>
      </c>
      <c r="U793" s="5">
        <v>0.5</v>
      </c>
      <c r="V793" s="5">
        <v>1</v>
      </c>
      <c r="W793" s="5">
        <v>0</v>
      </c>
      <c r="X793" s="5">
        <v>0</v>
      </c>
      <c r="Y793" s="5">
        <v>0.75</v>
      </c>
      <c r="Z793" s="5">
        <v>0.75</v>
      </c>
      <c r="AA793" t="s">
        <v>1887</v>
      </c>
      <c r="AB793" t="s">
        <v>36</v>
      </c>
      <c r="AC793" t="s">
        <v>2721</v>
      </c>
      <c r="AD793" s="5">
        <v>0.57128458867792797</v>
      </c>
      <c r="AE793" t="str">
        <f t="shared" si="12"/>
        <v>YES</v>
      </c>
    </row>
    <row r="794" spans="1:31" x14ac:dyDescent="0.25">
      <c r="A794" t="s">
        <v>6008</v>
      </c>
      <c r="B794" s="5">
        <v>0.5</v>
      </c>
      <c r="C794" s="5">
        <v>0</v>
      </c>
      <c r="D794" s="5">
        <v>0</v>
      </c>
      <c r="E794" s="5">
        <v>0</v>
      </c>
      <c r="F794" s="5">
        <v>0.5</v>
      </c>
      <c r="G794" s="5">
        <v>0.75</v>
      </c>
      <c r="H794" s="5">
        <v>0</v>
      </c>
      <c r="I794" s="5">
        <v>0</v>
      </c>
      <c r="J794" s="5">
        <v>0</v>
      </c>
      <c r="K794" s="5">
        <v>0</v>
      </c>
      <c r="L794" s="5">
        <v>0.25</v>
      </c>
      <c r="M794" s="5">
        <v>0.25</v>
      </c>
      <c r="O794" s="5">
        <v>0</v>
      </c>
      <c r="P794" s="5">
        <v>0</v>
      </c>
      <c r="Q794" s="5">
        <v>0</v>
      </c>
      <c r="R794" s="5">
        <v>0</v>
      </c>
      <c r="S794" s="5">
        <v>0.25</v>
      </c>
      <c r="T794" s="5">
        <v>0.25</v>
      </c>
      <c r="U794" s="5">
        <v>0</v>
      </c>
      <c r="V794" s="5">
        <v>0</v>
      </c>
      <c r="W794" s="5">
        <v>8.3333333333333301E-2</v>
      </c>
      <c r="X794" s="5">
        <v>8.3333333333333301E-2</v>
      </c>
      <c r="Y794" s="5">
        <v>0</v>
      </c>
      <c r="Z794" s="5">
        <v>0</v>
      </c>
      <c r="AA794" t="s">
        <v>1887</v>
      </c>
      <c r="AB794" t="s">
        <v>6</v>
      </c>
      <c r="AC794" t="s">
        <v>6</v>
      </c>
      <c r="AD794" s="5">
        <v>0.10046523703520401</v>
      </c>
      <c r="AE794" t="str">
        <f t="shared" si="12"/>
        <v>YES</v>
      </c>
    </row>
    <row r="795" spans="1:31" x14ac:dyDescent="0.25">
      <c r="A795" t="s">
        <v>6009</v>
      </c>
      <c r="B795" s="5">
        <v>0</v>
      </c>
      <c r="C795" s="5">
        <v>0.25</v>
      </c>
      <c r="D795" s="5">
        <v>0.5</v>
      </c>
      <c r="E795" s="5">
        <v>0.5</v>
      </c>
      <c r="F795" s="5">
        <v>0</v>
      </c>
      <c r="G795" s="5">
        <v>0</v>
      </c>
      <c r="H795" s="5">
        <v>0.5</v>
      </c>
      <c r="I795" s="5">
        <v>0.5</v>
      </c>
      <c r="J795" s="5">
        <v>0</v>
      </c>
      <c r="K795" s="5">
        <v>0</v>
      </c>
      <c r="L795" s="5">
        <v>0.5</v>
      </c>
      <c r="M795" s="5">
        <v>0</v>
      </c>
      <c r="O795" s="5">
        <v>0</v>
      </c>
      <c r="P795" s="5">
        <v>0</v>
      </c>
      <c r="Q795" s="5">
        <v>0.5</v>
      </c>
      <c r="R795" s="5">
        <v>0.5</v>
      </c>
      <c r="S795" s="5">
        <v>0.25</v>
      </c>
      <c r="T795" s="5">
        <v>0</v>
      </c>
      <c r="U795" s="5">
        <v>0.5</v>
      </c>
      <c r="V795" s="5">
        <v>0.25</v>
      </c>
      <c r="W795" s="5">
        <v>0</v>
      </c>
      <c r="X795" s="5">
        <v>0</v>
      </c>
      <c r="Y795" s="5">
        <v>0.5</v>
      </c>
      <c r="Z795" s="5">
        <v>0</v>
      </c>
      <c r="AA795" t="s">
        <v>1887</v>
      </c>
      <c r="AB795" t="s">
        <v>6</v>
      </c>
      <c r="AC795" t="s">
        <v>6</v>
      </c>
      <c r="AD795" s="5">
        <v>0.70861273551222204</v>
      </c>
      <c r="AE795" t="str">
        <f t="shared" si="12"/>
        <v>YES</v>
      </c>
    </row>
    <row r="796" spans="1:31" x14ac:dyDescent="0.25">
      <c r="A796" t="s">
        <v>6010</v>
      </c>
      <c r="B796" s="5">
        <v>0.5</v>
      </c>
      <c r="C796" s="5">
        <v>0.25</v>
      </c>
      <c r="D796" s="5">
        <v>0.25</v>
      </c>
      <c r="E796" s="5">
        <v>0.25</v>
      </c>
      <c r="F796" s="5">
        <v>0.5</v>
      </c>
      <c r="G796" s="5">
        <v>0.5</v>
      </c>
      <c r="H796" s="5">
        <v>0</v>
      </c>
      <c r="I796" s="5">
        <v>0</v>
      </c>
      <c r="J796" s="5">
        <v>0.16666666666666699</v>
      </c>
      <c r="K796" s="5">
        <v>0.16666666666666699</v>
      </c>
      <c r="L796" s="5">
        <v>0.25</v>
      </c>
      <c r="M796" s="5">
        <v>0.25</v>
      </c>
      <c r="O796" s="5">
        <v>0.25</v>
      </c>
      <c r="P796" s="5">
        <v>0</v>
      </c>
      <c r="Q796" s="5">
        <v>0.25</v>
      </c>
      <c r="R796" s="5">
        <v>0.25</v>
      </c>
      <c r="S796" s="5">
        <v>0.5</v>
      </c>
      <c r="T796" s="5">
        <v>0.5</v>
      </c>
      <c r="U796" s="5">
        <v>0</v>
      </c>
      <c r="V796" s="5">
        <v>0.5</v>
      </c>
      <c r="W796" s="5">
        <v>8.3333333333333301E-2</v>
      </c>
      <c r="X796" s="5">
        <v>8.3333333333333301E-2</v>
      </c>
      <c r="Y796" s="5">
        <v>0.25</v>
      </c>
      <c r="Z796" s="5">
        <v>0.5</v>
      </c>
      <c r="AA796" t="s">
        <v>1887</v>
      </c>
      <c r="AB796" t="s">
        <v>6</v>
      </c>
      <c r="AC796" t="s">
        <v>6</v>
      </c>
      <c r="AD796" s="5">
        <v>-0.11530884938749</v>
      </c>
      <c r="AE796" t="str">
        <f t="shared" si="12"/>
        <v>YES</v>
      </c>
    </row>
    <row r="797" spans="1:31" x14ac:dyDescent="0.25">
      <c r="A797" t="s">
        <v>6011</v>
      </c>
      <c r="B797" s="5">
        <v>0.75</v>
      </c>
      <c r="C797" s="5">
        <v>1</v>
      </c>
      <c r="D797" s="5">
        <v>1</v>
      </c>
      <c r="E797" s="5">
        <v>1</v>
      </c>
      <c r="F797" s="5">
        <v>0.75</v>
      </c>
      <c r="G797" s="5">
        <v>1</v>
      </c>
      <c r="H797" s="5">
        <v>1</v>
      </c>
      <c r="I797" s="5">
        <v>1</v>
      </c>
      <c r="J797" s="5">
        <v>1</v>
      </c>
      <c r="K797" s="5">
        <v>1</v>
      </c>
      <c r="L797" s="5">
        <v>1</v>
      </c>
      <c r="M797" s="5">
        <v>1</v>
      </c>
      <c r="O797" s="5">
        <v>0.75</v>
      </c>
      <c r="P797" s="5">
        <v>0.5</v>
      </c>
      <c r="Q797" s="5">
        <v>0.5</v>
      </c>
      <c r="R797" s="5">
        <v>1</v>
      </c>
      <c r="S797" s="5">
        <v>1</v>
      </c>
      <c r="T797" s="5">
        <v>0.75</v>
      </c>
      <c r="U797" s="5">
        <v>1</v>
      </c>
      <c r="V797" s="5">
        <v>1</v>
      </c>
      <c r="W797" s="5">
        <v>1</v>
      </c>
      <c r="X797" s="5">
        <v>0.83333333333333304</v>
      </c>
      <c r="Y797" s="5">
        <v>1</v>
      </c>
      <c r="Z797" s="5">
        <v>1</v>
      </c>
      <c r="AA797" t="s">
        <v>1887</v>
      </c>
      <c r="AB797" t="s">
        <v>22</v>
      </c>
      <c r="AC797" t="s">
        <v>6</v>
      </c>
      <c r="AD797" s="5">
        <v>-2.4121774783879699</v>
      </c>
      <c r="AE797" t="str">
        <f t="shared" si="12"/>
        <v>YES</v>
      </c>
    </row>
    <row r="798" spans="1:31" x14ac:dyDescent="0.25">
      <c r="A798" t="s">
        <v>6012</v>
      </c>
      <c r="B798" s="5">
        <v>0</v>
      </c>
      <c r="C798" s="5">
        <v>0</v>
      </c>
      <c r="D798" s="5">
        <v>0.25</v>
      </c>
      <c r="E798" s="5">
        <v>0.5</v>
      </c>
      <c r="F798" s="5">
        <v>0.5</v>
      </c>
      <c r="G798" s="5">
        <v>0.25</v>
      </c>
      <c r="H798" s="5">
        <v>0</v>
      </c>
      <c r="I798" s="5">
        <v>0</v>
      </c>
      <c r="J798" s="5">
        <v>0</v>
      </c>
      <c r="K798" s="5">
        <v>8.3333333333333301E-2</v>
      </c>
      <c r="L798" s="5">
        <v>0.25</v>
      </c>
      <c r="M798" s="5">
        <v>0</v>
      </c>
      <c r="O798" s="5">
        <v>0</v>
      </c>
      <c r="P798" s="5">
        <v>0</v>
      </c>
      <c r="Q798" s="5">
        <v>0.25</v>
      </c>
      <c r="R798" s="5">
        <v>0</v>
      </c>
      <c r="S798" s="5">
        <v>0.5</v>
      </c>
      <c r="T798" s="5">
        <v>0</v>
      </c>
      <c r="U798" s="5">
        <v>0</v>
      </c>
      <c r="V798" s="5">
        <v>0.25</v>
      </c>
      <c r="W798" s="5">
        <v>8.3333333333333301E-2</v>
      </c>
      <c r="X798" s="5">
        <v>0</v>
      </c>
      <c r="Y798" s="5">
        <v>0</v>
      </c>
      <c r="Z798" s="5">
        <v>0.25</v>
      </c>
      <c r="AA798" t="s">
        <v>1887</v>
      </c>
      <c r="AB798" t="s">
        <v>6</v>
      </c>
      <c r="AC798" t="s">
        <v>6</v>
      </c>
      <c r="AD798" s="5">
        <v>-0.42512575770344702</v>
      </c>
      <c r="AE798" t="str">
        <f t="shared" si="12"/>
        <v>YES</v>
      </c>
    </row>
    <row r="799" spans="1:31" x14ac:dyDescent="0.25">
      <c r="A799" t="s">
        <v>6013</v>
      </c>
      <c r="B799" s="5">
        <v>0</v>
      </c>
      <c r="C799" s="5">
        <v>0</v>
      </c>
      <c r="D799" s="5">
        <v>0.25</v>
      </c>
      <c r="E799" s="5">
        <v>0</v>
      </c>
      <c r="F799" s="5">
        <v>0</v>
      </c>
      <c r="G799" s="5">
        <v>0</v>
      </c>
      <c r="H799" s="5">
        <v>0.75</v>
      </c>
      <c r="I799" s="5">
        <v>0.25</v>
      </c>
      <c r="J799" s="5">
        <v>0.41666666666666702</v>
      </c>
      <c r="K799" s="5">
        <v>0.58333333333333304</v>
      </c>
      <c r="L799" s="5">
        <v>1</v>
      </c>
      <c r="M799" s="5">
        <v>1</v>
      </c>
      <c r="O799" s="5">
        <v>0</v>
      </c>
      <c r="P799" s="5">
        <v>0</v>
      </c>
      <c r="Q799" s="5">
        <v>0</v>
      </c>
      <c r="R799" s="5">
        <v>0.25</v>
      </c>
      <c r="S799" s="5">
        <v>0</v>
      </c>
      <c r="T799" s="5">
        <v>0</v>
      </c>
      <c r="U799" s="5">
        <v>0.75</v>
      </c>
      <c r="V799" s="5">
        <v>0.5</v>
      </c>
      <c r="W799" s="5">
        <v>8.3333333333333301E-2</v>
      </c>
      <c r="X799" s="5">
        <v>8.3333333333333301E-2</v>
      </c>
      <c r="Y799" s="5">
        <v>0.75</v>
      </c>
      <c r="Z799" s="5">
        <v>0.25</v>
      </c>
      <c r="AA799" t="s">
        <v>1887</v>
      </c>
      <c r="AB799" t="s">
        <v>6</v>
      </c>
      <c r="AC799" t="s">
        <v>6</v>
      </c>
      <c r="AD799" s="5">
        <v>-0.61421588874167199</v>
      </c>
      <c r="AE799" t="str">
        <f t="shared" si="12"/>
        <v>YES</v>
      </c>
    </row>
    <row r="800" spans="1:31" x14ac:dyDescent="0.25">
      <c r="A800" t="s">
        <v>6014</v>
      </c>
      <c r="B800" s="5">
        <v>0.75</v>
      </c>
      <c r="C800" s="5">
        <v>0.25</v>
      </c>
      <c r="D800" s="5">
        <v>0</v>
      </c>
      <c r="E800" s="5">
        <v>0</v>
      </c>
      <c r="F800" s="5">
        <v>0.75</v>
      </c>
      <c r="G800" s="5">
        <v>0.75</v>
      </c>
      <c r="H800" s="5">
        <v>0</v>
      </c>
      <c r="I800" s="5">
        <v>0</v>
      </c>
      <c r="J800" s="5">
        <v>0</v>
      </c>
      <c r="K800" s="5">
        <v>0</v>
      </c>
      <c r="L800" s="5">
        <v>0</v>
      </c>
      <c r="M800" s="5">
        <v>0</v>
      </c>
      <c r="O800" s="5">
        <v>0.25</v>
      </c>
      <c r="P800" s="5">
        <v>0.25</v>
      </c>
      <c r="Q800" s="5">
        <v>0</v>
      </c>
      <c r="R800" s="5">
        <v>0</v>
      </c>
      <c r="S800" s="5">
        <v>0.75</v>
      </c>
      <c r="T800" s="5">
        <v>0.25</v>
      </c>
      <c r="U800" s="5">
        <v>0</v>
      </c>
      <c r="V800" s="5">
        <v>0</v>
      </c>
      <c r="W800" s="5">
        <v>8.3333333333333301E-2</v>
      </c>
      <c r="X800" s="5">
        <v>0</v>
      </c>
      <c r="Y800" s="5">
        <v>0</v>
      </c>
      <c r="Z800" s="5">
        <v>0</v>
      </c>
      <c r="AA800" t="s">
        <v>1887</v>
      </c>
      <c r="AB800" t="s">
        <v>6</v>
      </c>
      <c r="AC800" t="s">
        <v>6</v>
      </c>
      <c r="AD800" s="5">
        <v>-3.9140367442520099E-2</v>
      </c>
      <c r="AE800" t="str">
        <f t="shared" si="12"/>
        <v>YES</v>
      </c>
    </row>
    <row r="801" spans="1:31" x14ac:dyDescent="0.25">
      <c r="A801" t="s">
        <v>6015</v>
      </c>
      <c r="B801" s="5">
        <v>0</v>
      </c>
      <c r="C801" s="5">
        <v>0</v>
      </c>
      <c r="D801" s="5">
        <v>0</v>
      </c>
      <c r="E801" s="5">
        <v>0</v>
      </c>
      <c r="F801" s="5">
        <v>0</v>
      </c>
      <c r="G801" s="5">
        <v>0</v>
      </c>
      <c r="H801" s="5">
        <v>0.5</v>
      </c>
      <c r="I801" s="5">
        <v>0</v>
      </c>
      <c r="J801" s="5">
        <v>0</v>
      </c>
      <c r="K801" s="5">
        <v>8.3333333333333301E-2</v>
      </c>
      <c r="L801" s="5">
        <v>0.5</v>
      </c>
      <c r="M801" s="5">
        <v>0.25</v>
      </c>
      <c r="O801" s="5">
        <v>0</v>
      </c>
      <c r="P801" s="5">
        <v>0</v>
      </c>
      <c r="Q801" s="5">
        <v>0.25</v>
      </c>
      <c r="R801" s="5">
        <v>0</v>
      </c>
      <c r="S801" s="5">
        <v>0.25</v>
      </c>
      <c r="T801" s="5">
        <v>0</v>
      </c>
      <c r="U801" s="5">
        <v>0</v>
      </c>
      <c r="V801" s="5">
        <v>0.5</v>
      </c>
      <c r="W801" s="5">
        <v>0</v>
      </c>
      <c r="X801" s="5">
        <v>0</v>
      </c>
      <c r="Y801" s="5">
        <v>0</v>
      </c>
      <c r="Z801" s="5">
        <v>0.25</v>
      </c>
      <c r="AA801" t="s">
        <v>1887</v>
      </c>
      <c r="AB801" t="s">
        <v>6</v>
      </c>
      <c r="AC801" t="s">
        <v>6</v>
      </c>
      <c r="AD801" s="5">
        <v>1.6860152205872301</v>
      </c>
      <c r="AE801" t="str">
        <f t="shared" si="12"/>
        <v>YES</v>
      </c>
    </row>
    <row r="802" spans="1:31" x14ac:dyDescent="0.25">
      <c r="A802" t="s">
        <v>6016</v>
      </c>
      <c r="B802" s="5">
        <v>0.5</v>
      </c>
      <c r="C802" s="5">
        <v>0.75</v>
      </c>
      <c r="D802" s="5">
        <v>0.75</v>
      </c>
      <c r="E802" s="5">
        <v>0.25</v>
      </c>
      <c r="F802" s="5">
        <v>0.5</v>
      </c>
      <c r="G802" s="5">
        <v>0.75</v>
      </c>
      <c r="H802" s="5">
        <v>0.75</v>
      </c>
      <c r="I802" s="5">
        <v>0.5</v>
      </c>
      <c r="J802" s="5">
        <v>0</v>
      </c>
      <c r="K802" s="5">
        <v>8.3333333333333301E-2</v>
      </c>
      <c r="L802" s="5">
        <v>0.25</v>
      </c>
      <c r="M802" s="5">
        <v>0.25</v>
      </c>
      <c r="O802" s="5">
        <v>0.5</v>
      </c>
      <c r="P802" s="5">
        <v>0.75</v>
      </c>
      <c r="Q802" s="5">
        <v>0.25</v>
      </c>
      <c r="R802" s="5">
        <v>0</v>
      </c>
      <c r="S802" s="5">
        <v>0.75</v>
      </c>
      <c r="T802" s="5">
        <v>0.5</v>
      </c>
      <c r="U802" s="5">
        <v>0.75</v>
      </c>
      <c r="V802" s="5">
        <v>0.5</v>
      </c>
      <c r="W802" s="5">
        <v>0</v>
      </c>
      <c r="X802" s="5">
        <v>0</v>
      </c>
      <c r="Y802" s="5">
        <v>0.5</v>
      </c>
      <c r="Z802" s="5">
        <v>0.5</v>
      </c>
      <c r="AA802" t="s">
        <v>1887</v>
      </c>
      <c r="AB802" t="s">
        <v>6</v>
      </c>
      <c r="AC802" t="s">
        <v>6</v>
      </c>
      <c r="AD802" s="5">
        <v>3.4688851274574999</v>
      </c>
      <c r="AE802" t="str">
        <f t="shared" si="12"/>
        <v>NO</v>
      </c>
    </row>
    <row r="803" spans="1:31" x14ac:dyDescent="0.25">
      <c r="A803" t="s">
        <v>6017</v>
      </c>
      <c r="B803" s="5">
        <v>0.5</v>
      </c>
      <c r="C803" s="5">
        <v>0.25</v>
      </c>
      <c r="D803" s="5">
        <v>0.5</v>
      </c>
      <c r="E803" s="5">
        <v>0.5</v>
      </c>
      <c r="F803" s="5">
        <v>0.75</v>
      </c>
      <c r="G803" s="5">
        <v>0.75</v>
      </c>
      <c r="H803" s="5">
        <v>0.5</v>
      </c>
      <c r="I803" s="5">
        <v>0.5</v>
      </c>
      <c r="J803" s="5">
        <v>0</v>
      </c>
      <c r="K803" s="5">
        <v>8.3333333333333301E-2</v>
      </c>
      <c r="L803" s="5">
        <v>0.25</v>
      </c>
      <c r="M803" s="5">
        <v>0</v>
      </c>
      <c r="O803" s="5">
        <v>0.5</v>
      </c>
      <c r="P803" s="5">
        <v>0</v>
      </c>
      <c r="Q803" s="5">
        <v>0.75</v>
      </c>
      <c r="R803" s="5">
        <v>0.5</v>
      </c>
      <c r="S803" s="5">
        <v>0.75</v>
      </c>
      <c r="T803" s="5">
        <v>0.5</v>
      </c>
      <c r="U803" s="5">
        <v>0.5</v>
      </c>
      <c r="V803" s="5">
        <v>0.75</v>
      </c>
      <c r="W803" s="5">
        <v>8.3333333333333301E-2</v>
      </c>
      <c r="X803" s="5">
        <v>8.3333333333333301E-2</v>
      </c>
      <c r="Y803" s="5">
        <v>0.5</v>
      </c>
      <c r="Z803" s="5">
        <v>0.75</v>
      </c>
      <c r="AA803" t="s">
        <v>1887</v>
      </c>
      <c r="AB803" t="s">
        <v>2721</v>
      </c>
      <c r="AC803" t="s">
        <v>2721</v>
      </c>
      <c r="AD803" s="5">
        <v>0.305776814886703</v>
      </c>
      <c r="AE803" t="str">
        <f t="shared" si="12"/>
        <v>YES</v>
      </c>
    </row>
    <row r="804" spans="1:31" x14ac:dyDescent="0.25">
      <c r="A804" t="s">
        <v>6018</v>
      </c>
      <c r="B804" s="5">
        <v>0.75</v>
      </c>
      <c r="C804" s="5">
        <v>1</v>
      </c>
      <c r="D804" s="5">
        <v>0.25</v>
      </c>
      <c r="E804" s="5">
        <v>0.25</v>
      </c>
      <c r="F804" s="5">
        <v>0.75</v>
      </c>
      <c r="G804" s="5">
        <v>0.75</v>
      </c>
      <c r="H804" s="5">
        <v>0.25</v>
      </c>
      <c r="I804" s="5">
        <v>0</v>
      </c>
      <c r="J804" s="5">
        <v>8.3333333333333301E-2</v>
      </c>
      <c r="K804" s="5">
        <v>8.3333333333333301E-2</v>
      </c>
      <c r="L804" s="5">
        <v>0.25</v>
      </c>
      <c r="M804" s="5">
        <v>0.25</v>
      </c>
      <c r="O804" s="5">
        <v>0.5</v>
      </c>
      <c r="P804" s="5">
        <v>0.75</v>
      </c>
      <c r="Q804" s="5">
        <v>0.25</v>
      </c>
      <c r="R804" s="5">
        <v>0</v>
      </c>
      <c r="S804" s="5">
        <v>0.75</v>
      </c>
      <c r="T804" s="5">
        <v>0.5</v>
      </c>
      <c r="U804" s="5">
        <v>0.25</v>
      </c>
      <c r="V804" s="5">
        <v>0.25</v>
      </c>
      <c r="W804" s="5">
        <v>0</v>
      </c>
      <c r="X804" s="5">
        <v>0</v>
      </c>
      <c r="Y804" s="5">
        <v>0</v>
      </c>
      <c r="Z804" s="5">
        <v>0.25</v>
      </c>
      <c r="AA804" t="s">
        <v>1887</v>
      </c>
      <c r="AB804" t="s">
        <v>6</v>
      </c>
      <c r="AC804" t="s">
        <v>6</v>
      </c>
      <c r="AD804" s="5">
        <v>1.44724264099488</v>
      </c>
      <c r="AE804" t="str">
        <f t="shared" si="12"/>
        <v>YES</v>
      </c>
    </row>
    <row r="805" spans="1:31" x14ac:dyDescent="0.25">
      <c r="A805" t="s">
        <v>6019</v>
      </c>
      <c r="B805" s="5">
        <v>1</v>
      </c>
      <c r="C805" s="5">
        <v>1</v>
      </c>
      <c r="D805" s="5">
        <v>0.25</v>
      </c>
      <c r="E805" s="5">
        <v>0.25</v>
      </c>
      <c r="F805" s="5">
        <v>1</v>
      </c>
      <c r="G805" s="5">
        <v>1</v>
      </c>
      <c r="H805" s="5">
        <v>0</v>
      </c>
      <c r="I805" s="5">
        <v>0.5</v>
      </c>
      <c r="J805" s="5">
        <v>0.75</v>
      </c>
      <c r="K805" s="5">
        <v>0.58333333333333304</v>
      </c>
      <c r="L805" s="5">
        <v>0.75</v>
      </c>
      <c r="M805" s="5">
        <v>0.25</v>
      </c>
      <c r="O805" s="5">
        <v>0.75</v>
      </c>
      <c r="P805" s="5">
        <v>1</v>
      </c>
      <c r="Q805" s="5">
        <v>0</v>
      </c>
      <c r="R805" s="5">
        <v>0</v>
      </c>
      <c r="S805" s="5">
        <v>1</v>
      </c>
      <c r="T805" s="5">
        <v>1</v>
      </c>
      <c r="U805" s="5">
        <v>1</v>
      </c>
      <c r="V805" s="5">
        <v>1</v>
      </c>
      <c r="W805" s="5">
        <v>0.66666666666666696</v>
      </c>
      <c r="X805" s="5">
        <v>0.5</v>
      </c>
      <c r="Y805" s="5">
        <v>0.75</v>
      </c>
      <c r="Z805" s="5">
        <v>0.25</v>
      </c>
      <c r="AA805" t="s">
        <v>1887</v>
      </c>
      <c r="AB805" t="s">
        <v>6</v>
      </c>
      <c r="AC805" t="s">
        <v>6</v>
      </c>
      <c r="AD805" s="5">
        <v>-1.3253186410629101</v>
      </c>
      <c r="AE805" t="str">
        <f t="shared" si="12"/>
        <v>YES</v>
      </c>
    </row>
    <row r="806" spans="1:31" x14ac:dyDescent="0.25">
      <c r="A806" t="s">
        <v>6020</v>
      </c>
      <c r="B806" s="5">
        <v>0.5</v>
      </c>
      <c r="C806" s="5">
        <v>0</v>
      </c>
      <c r="D806" s="5">
        <v>0</v>
      </c>
      <c r="E806" s="5">
        <v>0</v>
      </c>
      <c r="F806" s="5">
        <v>0.75</v>
      </c>
      <c r="G806" s="5">
        <v>0.75</v>
      </c>
      <c r="H806" s="5">
        <v>0</v>
      </c>
      <c r="I806" s="5">
        <v>0</v>
      </c>
      <c r="J806" s="5">
        <v>0.16666666666666699</v>
      </c>
      <c r="K806" s="5">
        <v>0.16666666666666699</v>
      </c>
      <c r="L806" s="5">
        <v>0.5</v>
      </c>
      <c r="M806" s="5">
        <v>0.5</v>
      </c>
      <c r="O806" s="5">
        <v>0.25</v>
      </c>
      <c r="P806" s="5">
        <v>0</v>
      </c>
      <c r="Q806" s="5">
        <v>0</v>
      </c>
      <c r="R806" s="5">
        <v>0</v>
      </c>
      <c r="S806" s="5">
        <v>1</v>
      </c>
      <c r="T806" s="5">
        <v>0.5</v>
      </c>
      <c r="U806" s="5">
        <v>0</v>
      </c>
      <c r="V806" s="5">
        <v>0</v>
      </c>
      <c r="W806" s="5">
        <v>0.16666666666666699</v>
      </c>
      <c r="X806" s="5">
        <v>8.3333333333333301E-2</v>
      </c>
      <c r="Y806" s="5">
        <v>0</v>
      </c>
      <c r="Z806" s="5">
        <v>0</v>
      </c>
      <c r="AA806" t="s">
        <v>1887</v>
      </c>
      <c r="AB806" t="s">
        <v>2721</v>
      </c>
      <c r="AC806" t="s">
        <v>2721</v>
      </c>
      <c r="AD806" s="5">
        <v>-0.59187908782802701</v>
      </c>
      <c r="AE806" t="str">
        <f t="shared" si="12"/>
        <v>YES</v>
      </c>
    </row>
    <row r="807" spans="1:31" x14ac:dyDescent="0.25">
      <c r="A807" t="s">
        <v>6021</v>
      </c>
      <c r="B807" s="5">
        <v>0</v>
      </c>
      <c r="C807" s="5">
        <v>0</v>
      </c>
      <c r="D807" s="5">
        <v>0.25</v>
      </c>
      <c r="E807" s="5">
        <v>0.5</v>
      </c>
      <c r="F807" s="5">
        <v>0</v>
      </c>
      <c r="G807" s="5">
        <v>0</v>
      </c>
      <c r="H807" s="5">
        <v>0.5</v>
      </c>
      <c r="I807" s="5">
        <v>0.5</v>
      </c>
      <c r="J807" s="5">
        <v>0</v>
      </c>
      <c r="K807" s="5">
        <v>8.3333333333333301E-2</v>
      </c>
      <c r="L807" s="5">
        <v>0.25</v>
      </c>
      <c r="M807" s="5">
        <v>0.25</v>
      </c>
      <c r="O807" s="5">
        <v>0</v>
      </c>
      <c r="P807" s="5">
        <v>0</v>
      </c>
      <c r="Q807" s="5">
        <v>0.25</v>
      </c>
      <c r="R807" s="5">
        <v>0</v>
      </c>
      <c r="S807" s="5">
        <v>0.25</v>
      </c>
      <c r="T807" s="5">
        <v>0</v>
      </c>
      <c r="U807" s="5">
        <v>0.25</v>
      </c>
      <c r="V807" s="5">
        <v>0.25</v>
      </c>
      <c r="W807" s="5">
        <v>0</v>
      </c>
      <c r="X807" s="5">
        <v>0</v>
      </c>
      <c r="Y807" s="5">
        <v>0</v>
      </c>
      <c r="Z807" s="5">
        <v>0.25</v>
      </c>
      <c r="AA807" t="s">
        <v>1887</v>
      </c>
      <c r="AB807" t="s">
        <v>6</v>
      </c>
      <c r="AC807" t="s">
        <v>6</v>
      </c>
      <c r="AD807" s="5">
        <v>1.6748690698136901</v>
      </c>
      <c r="AE807" t="str">
        <f t="shared" si="12"/>
        <v>YES</v>
      </c>
    </row>
    <row r="808" spans="1:31" x14ac:dyDescent="0.25">
      <c r="A808" t="s">
        <v>6022</v>
      </c>
      <c r="B808" s="5">
        <v>0</v>
      </c>
      <c r="C808" s="5">
        <v>0</v>
      </c>
      <c r="D808" s="5">
        <v>0.25</v>
      </c>
      <c r="E808" s="5">
        <v>0</v>
      </c>
      <c r="F808" s="5">
        <v>0.25</v>
      </c>
      <c r="G808" s="5">
        <v>0</v>
      </c>
      <c r="H808" s="5">
        <v>0</v>
      </c>
      <c r="I808" s="5">
        <v>0</v>
      </c>
      <c r="J808" s="5">
        <v>0</v>
      </c>
      <c r="K808" s="5">
        <v>0</v>
      </c>
      <c r="L808" s="5">
        <v>0.75</v>
      </c>
      <c r="M808" s="5">
        <v>0.5</v>
      </c>
      <c r="O808" s="5">
        <v>0</v>
      </c>
      <c r="P808" s="5">
        <v>0</v>
      </c>
      <c r="Q808" s="5">
        <v>0.5</v>
      </c>
      <c r="R808" s="5">
        <v>0.25</v>
      </c>
      <c r="S808" s="5">
        <v>0</v>
      </c>
      <c r="T808" s="5">
        <v>0</v>
      </c>
      <c r="U808" s="5">
        <v>0</v>
      </c>
      <c r="V808" s="5">
        <v>0.25</v>
      </c>
      <c r="W808" s="5">
        <v>8.3333333333333301E-2</v>
      </c>
      <c r="X808" s="5">
        <v>8.3333333333333301E-2</v>
      </c>
      <c r="Y808" s="5">
        <v>0.75</v>
      </c>
      <c r="Z808" s="5">
        <v>1</v>
      </c>
      <c r="AA808" t="s">
        <v>1887</v>
      </c>
      <c r="AB808" t="s">
        <v>36</v>
      </c>
      <c r="AC808" t="s">
        <v>2721</v>
      </c>
      <c r="AD808" s="5">
        <v>-0.158828485751904</v>
      </c>
      <c r="AE808" t="str">
        <f t="shared" si="12"/>
        <v>YES</v>
      </c>
    </row>
    <row r="809" spans="1:31" x14ac:dyDescent="0.25">
      <c r="A809" t="s">
        <v>6023</v>
      </c>
      <c r="B809" s="5">
        <v>0</v>
      </c>
      <c r="C809" s="5">
        <v>0</v>
      </c>
      <c r="D809" s="5">
        <v>0.75</v>
      </c>
      <c r="E809" s="5">
        <v>0.75</v>
      </c>
      <c r="F809" s="5">
        <v>0</v>
      </c>
      <c r="G809" s="5">
        <v>0</v>
      </c>
      <c r="H809" s="5">
        <v>1</v>
      </c>
      <c r="I809" s="5">
        <v>0.5</v>
      </c>
      <c r="J809" s="5">
        <v>0</v>
      </c>
      <c r="K809" s="5">
        <v>0</v>
      </c>
      <c r="L809" s="5">
        <v>0.5</v>
      </c>
      <c r="M809" s="5">
        <v>0.5</v>
      </c>
      <c r="O809" s="5">
        <v>0</v>
      </c>
      <c r="P809" s="5">
        <v>0</v>
      </c>
      <c r="Q809" s="5">
        <v>0.25</v>
      </c>
      <c r="R809" s="5">
        <v>0.5</v>
      </c>
      <c r="S809" s="5">
        <v>0</v>
      </c>
      <c r="T809" s="5">
        <v>0</v>
      </c>
      <c r="U809" s="5">
        <v>0.25</v>
      </c>
      <c r="V809" s="5">
        <v>0.5</v>
      </c>
      <c r="W809" s="5">
        <v>8.3333333333333301E-2</v>
      </c>
      <c r="X809" s="5">
        <v>8.3333333333333301E-2</v>
      </c>
      <c r="Y809" s="5">
        <v>0</v>
      </c>
      <c r="Z809" s="5">
        <v>0</v>
      </c>
      <c r="AA809" t="s">
        <v>1887</v>
      </c>
      <c r="AB809" t="s">
        <v>6</v>
      </c>
      <c r="AC809" t="s">
        <v>6</v>
      </c>
      <c r="AD809" s="5">
        <v>-0.39370226502676697</v>
      </c>
      <c r="AE809" t="str">
        <f t="shared" si="12"/>
        <v>YES</v>
      </c>
    </row>
    <row r="810" spans="1:31" x14ac:dyDescent="0.25">
      <c r="A810" t="s">
        <v>6024</v>
      </c>
      <c r="B810" s="5">
        <v>0.5</v>
      </c>
      <c r="C810" s="5">
        <v>0.75</v>
      </c>
      <c r="D810" s="5">
        <v>0.25</v>
      </c>
      <c r="E810" s="5">
        <v>0.5</v>
      </c>
      <c r="F810" s="5">
        <v>0.75</v>
      </c>
      <c r="G810" s="5">
        <v>0.75</v>
      </c>
      <c r="H810" s="5">
        <v>0.25</v>
      </c>
      <c r="I810" s="5">
        <v>0.25</v>
      </c>
      <c r="J810" s="5">
        <v>0</v>
      </c>
      <c r="K810" s="5">
        <v>8.3333333333333301E-2</v>
      </c>
      <c r="L810" s="5">
        <v>0</v>
      </c>
      <c r="M810" s="5">
        <v>0</v>
      </c>
      <c r="O810" s="5">
        <v>0.5</v>
      </c>
      <c r="P810" s="5">
        <v>0.75</v>
      </c>
      <c r="Q810" s="5">
        <v>0.5</v>
      </c>
      <c r="R810" s="5">
        <v>0.5</v>
      </c>
      <c r="S810" s="5">
        <v>1</v>
      </c>
      <c r="T810" s="5">
        <v>0.5</v>
      </c>
      <c r="U810" s="5">
        <v>0.25</v>
      </c>
      <c r="V810" s="5">
        <v>0.5</v>
      </c>
      <c r="W810" s="5">
        <v>8.3333333333333301E-2</v>
      </c>
      <c r="X810" s="5">
        <v>0</v>
      </c>
      <c r="Y810" s="5">
        <v>0</v>
      </c>
      <c r="Z810" s="5">
        <v>0.25</v>
      </c>
      <c r="AA810" t="s">
        <v>1887</v>
      </c>
      <c r="AB810" t="s">
        <v>6</v>
      </c>
      <c r="AC810" t="s">
        <v>6</v>
      </c>
      <c r="AD810" s="5">
        <v>0.43264533569994001</v>
      </c>
      <c r="AE810" t="str">
        <f t="shared" si="12"/>
        <v>YES</v>
      </c>
    </row>
    <row r="811" spans="1:31" x14ac:dyDescent="0.25">
      <c r="A811" t="s">
        <v>6025</v>
      </c>
      <c r="B811" s="5">
        <v>0</v>
      </c>
      <c r="C811" s="5">
        <v>0</v>
      </c>
      <c r="D811" s="5">
        <v>0</v>
      </c>
      <c r="E811" s="5">
        <v>0</v>
      </c>
      <c r="F811" s="5">
        <v>0</v>
      </c>
      <c r="G811" s="5">
        <v>0</v>
      </c>
      <c r="H811" s="5">
        <v>0</v>
      </c>
      <c r="I811" s="5">
        <v>0</v>
      </c>
      <c r="J811" s="5">
        <v>0</v>
      </c>
      <c r="K811" s="5">
        <v>0</v>
      </c>
      <c r="L811" s="5">
        <v>0.25</v>
      </c>
      <c r="M811" s="5">
        <v>0.5</v>
      </c>
      <c r="O811" s="5">
        <v>0</v>
      </c>
      <c r="P811" s="5">
        <v>0</v>
      </c>
      <c r="Q811" s="5">
        <v>0</v>
      </c>
      <c r="R811" s="5">
        <v>0</v>
      </c>
      <c r="S811" s="5">
        <v>0</v>
      </c>
      <c r="T811" s="5">
        <v>0</v>
      </c>
      <c r="U811" s="5">
        <v>0</v>
      </c>
      <c r="V811" s="5">
        <v>0</v>
      </c>
      <c r="W811" s="5">
        <v>0</v>
      </c>
      <c r="X811" s="5">
        <v>0</v>
      </c>
      <c r="Y811" s="5">
        <v>0</v>
      </c>
      <c r="Z811" s="5">
        <v>0.25</v>
      </c>
      <c r="AA811" t="s">
        <v>1887</v>
      </c>
      <c r="AB811" t="s">
        <v>6</v>
      </c>
      <c r="AC811" t="s">
        <v>6</v>
      </c>
      <c r="AD811" s="5">
        <v>-0.19653233726526201</v>
      </c>
      <c r="AE811" t="str">
        <f t="shared" si="12"/>
        <v>YES</v>
      </c>
    </row>
    <row r="812" spans="1:31" x14ac:dyDescent="0.25">
      <c r="A812" t="s">
        <v>6026</v>
      </c>
      <c r="B812" s="5">
        <v>0</v>
      </c>
      <c r="C812" s="5">
        <v>0</v>
      </c>
      <c r="D812" s="5">
        <v>0.75</v>
      </c>
      <c r="E812" s="5">
        <v>0.25</v>
      </c>
      <c r="F812" s="5">
        <v>0</v>
      </c>
      <c r="G812" s="5">
        <v>0</v>
      </c>
      <c r="H812" s="5">
        <v>0.5</v>
      </c>
      <c r="I812" s="5">
        <v>0.25</v>
      </c>
      <c r="J812" s="5">
        <v>0</v>
      </c>
      <c r="K812" s="5">
        <v>8.3333333333333301E-2</v>
      </c>
      <c r="L812" s="5">
        <v>0.75</v>
      </c>
      <c r="M812" s="5">
        <v>0.75</v>
      </c>
      <c r="O812" s="5">
        <v>0</v>
      </c>
      <c r="P812" s="5">
        <v>0</v>
      </c>
      <c r="Q812" s="5">
        <v>1</v>
      </c>
      <c r="R812" s="5">
        <v>1</v>
      </c>
      <c r="S812" s="5">
        <v>0</v>
      </c>
      <c r="T812" s="5">
        <v>0</v>
      </c>
      <c r="U812" s="5">
        <v>0.75</v>
      </c>
      <c r="V812" s="5">
        <v>1</v>
      </c>
      <c r="W812" s="5">
        <v>0</v>
      </c>
      <c r="X812" s="5">
        <v>0</v>
      </c>
      <c r="Y812" s="5">
        <v>1</v>
      </c>
      <c r="Z812" s="5">
        <v>0.75</v>
      </c>
      <c r="AA812" t="s">
        <v>1887</v>
      </c>
      <c r="AB812" t="s">
        <v>2721</v>
      </c>
      <c r="AC812" t="s">
        <v>2721</v>
      </c>
      <c r="AD812" s="5">
        <v>-3.03387634590963E-2</v>
      </c>
      <c r="AE812" t="str">
        <f t="shared" si="12"/>
        <v>YES</v>
      </c>
    </row>
    <row r="813" spans="1:31" x14ac:dyDescent="0.25">
      <c r="A813" t="s">
        <v>6027</v>
      </c>
      <c r="B813" s="5">
        <v>1</v>
      </c>
      <c r="C813" s="5">
        <v>0.75</v>
      </c>
      <c r="D813" s="5">
        <v>1</v>
      </c>
      <c r="E813" s="5">
        <v>1</v>
      </c>
      <c r="F813" s="5">
        <v>1</v>
      </c>
      <c r="G813" s="5">
        <v>1</v>
      </c>
      <c r="H813" s="5">
        <v>1</v>
      </c>
      <c r="I813" s="5">
        <v>1</v>
      </c>
      <c r="J813" s="5">
        <v>0.83333333333333304</v>
      </c>
      <c r="K813" s="5">
        <v>0.75</v>
      </c>
      <c r="L813" s="5">
        <v>1</v>
      </c>
      <c r="M813" s="5">
        <v>1</v>
      </c>
      <c r="O813" s="5">
        <v>1</v>
      </c>
      <c r="P813" s="5">
        <v>0.75</v>
      </c>
      <c r="Q813" s="5">
        <v>1</v>
      </c>
      <c r="R813" s="5">
        <v>1</v>
      </c>
      <c r="S813" s="5">
        <v>1</v>
      </c>
      <c r="T813" s="5">
        <v>0.75</v>
      </c>
      <c r="U813" s="5">
        <v>1</v>
      </c>
      <c r="V813" s="5">
        <v>1</v>
      </c>
      <c r="W813" s="5">
        <v>0.91666666666666696</v>
      </c>
      <c r="X813" s="5">
        <v>0.58333333333333304</v>
      </c>
      <c r="Y813" s="5">
        <v>1</v>
      </c>
      <c r="Z813" s="5">
        <v>1</v>
      </c>
      <c r="AA813" t="s">
        <v>1887</v>
      </c>
      <c r="AB813" t="s">
        <v>29</v>
      </c>
      <c r="AC813" t="s">
        <v>6182</v>
      </c>
      <c r="AD813" s="5">
        <v>-0.425383447892622</v>
      </c>
      <c r="AE813" t="str">
        <f t="shared" si="12"/>
        <v>YES</v>
      </c>
    </row>
    <row r="814" spans="1:31" x14ac:dyDescent="0.25">
      <c r="A814" t="s">
        <v>6028</v>
      </c>
      <c r="B814" s="5">
        <v>0.75</v>
      </c>
      <c r="C814" s="5">
        <v>0.75</v>
      </c>
      <c r="D814" s="5">
        <v>0.25</v>
      </c>
      <c r="E814" s="5">
        <v>0</v>
      </c>
      <c r="F814" s="5">
        <v>0.5</v>
      </c>
      <c r="G814" s="5">
        <v>1</v>
      </c>
      <c r="H814" s="5">
        <v>0.25</v>
      </c>
      <c r="I814" s="5">
        <v>0</v>
      </c>
      <c r="J814" s="5">
        <v>0</v>
      </c>
      <c r="K814" s="5">
        <v>8.3333333333333301E-2</v>
      </c>
      <c r="L814" s="5">
        <v>0.25</v>
      </c>
      <c r="M814" s="5">
        <v>0.25</v>
      </c>
      <c r="O814" s="5">
        <v>0.5</v>
      </c>
      <c r="P814" s="5">
        <v>0.75</v>
      </c>
      <c r="Q814" s="5">
        <v>0.25</v>
      </c>
      <c r="R814" s="5">
        <v>0</v>
      </c>
      <c r="S814" s="5">
        <v>0.75</v>
      </c>
      <c r="T814" s="5">
        <v>0.75</v>
      </c>
      <c r="U814" s="5">
        <v>0.25</v>
      </c>
      <c r="V814" s="5">
        <v>0.25</v>
      </c>
      <c r="W814" s="5">
        <v>0</v>
      </c>
      <c r="X814" s="5">
        <v>0</v>
      </c>
      <c r="Y814" s="5">
        <v>0</v>
      </c>
      <c r="Z814" s="5">
        <v>0.25</v>
      </c>
      <c r="AA814" t="s">
        <v>1887</v>
      </c>
      <c r="AB814" t="s">
        <v>2721</v>
      </c>
      <c r="AC814" t="s">
        <v>2721</v>
      </c>
      <c r="AD814" s="5">
        <v>2.28843070260436</v>
      </c>
      <c r="AE814" t="str">
        <f t="shared" si="12"/>
        <v>YES</v>
      </c>
    </row>
    <row r="815" spans="1:31" x14ac:dyDescent="0.25">
      <c r="A815" t="s">
        <v>6029</v>
      </c>
      <c r="B815" s="5">
        <v>0.75</v>
      </c>
      <c r="C815" s="5">
        <v>0.75</v>
      </c>
      <c r="D815" s="5">
        <v>0.75</v>
      </c>
      <c r="E815" s="5">
        <v>0.5</v>
      </c>
      <c r="F815" s="5">
        <v>0.5</v>
      </c>
      <c r="G815" s="5">
        <v>0.75</v>
      </c>
      <c r="H815" s="5">
        <v>0.75</v>
      </c>
      <c r="I815" s="5">
        <v>0.75</v>
      </c>
      <c r="J815" s="5">
        <v>8.3333333333333301E-2</v>
      </c>
      <c r="K815" s="5">
        <v>8.3333333333333301E-2</v>
      </c>
      <c r="L815" s="5">
        <v>0.25</v>
      </c>
      <c r="M815" s="5">
        <v>0.25</v>
      </c>
      <c r="O815" s="5">
        <v>0.5</v>
      </c>
      <c r="P815" s="5">
        <v>0.75</v>
      </c>
      <c r="Q815" s="5">
        <v>0.25</v>
      </c>
      <c r="R815" s="5">
        <v>0</v>
      </c>
      <c r="S815" s="5">
        <v>0.75</v>
      </c>
      <c r="T815" s="5">
        <v>0.5</v>
      </c>
      <c r="U815" s="5">
        <v>0.75</v>
      </c>
      <c r="V815" s="5">
        <v>0.75</v>
      </c>
      <c r="W815" s="5">
        <v>0</v>
      </c>
      <c r="X815" s="5">
        <v>8.3333333333333301E-2</v>
      </c>
      <c r="Y815" s="5">
        <v>0.5</v>
      </c>
      <c r="Z815" s="5">
        <v>0.5</v>
      </c>
      <c r="AA815" t="s">
        <v>1887</v>
      </c>
      <c r="AB815" t="s">
        <v>6</v>
      </c>
      <c r="AC815" t="s">
        <v>6</v>
      </c>
      <c r="AD815" s="5">
        <v>2.9336222588909799</v>
      </c>
      <c r="AE815" t="str">
        <f t="shared" si="12"/>
        <v>YES</v>
      </c>
    </row>
    <row r="816" spans="1:31" x14ac:dyDescent="0.25">
      <c r="A816" t="s">
        <v>6030</v>
      </c>
      <c r="B816" s="5">
        <v>0.75</v>
      </c>
      <c r="C816" s="5">
        <v>0.75</v>
      </c>
      <c r="D816" s="5">
        <v>1</v>
      </c>
      <c r="E816" s="5">
        <v>1</v>
      </c>
      <c r="F816" s="5">
        <v>0.5</v>
      </c>
      <c r="G816" s="5">
        <v>0.75</v>
      </c>
      <c r="H816" s="5">
        <v>1</v>
      </c>
      <c r="I816" s="5">
        <v>1</v>
      </c>
      <c r="J816" s="5">
        <v>0.33333333333333298</v>
      </c>
      <c r="K816" s="5">
        <v>0.33333333333333298</v>
      </c>
      <c r="L816" s="5">
        <v>0.75</v>
      </c>
      <c r="M816" s="5">
        <v>0.5</v>
      </c>
      <c r="O816" s="5">
        <v>0.5</v>
      </c>
      <c r="P816" s="5">
        <v>0.75</v>
      </c>
      <c r="Q816" s="5">
        <v>0.75</v>
      </c>
      <c r="R816" s="5">
        <v>0.5</v>
      </c>
      <c r="S816" s="5">
        <v>0.75</v>
      </c>
      <c r="T816" s="5">
        <v>0.5</v>
      </c>
      <c r="U816" s="5">
        <v>1</v>
      </c>
      <c r="V816" s="5">
        <v>1</v>
      </c>
      <c r="W816" s="5">
        <v>0.25</v>
      </c>
      <c r="X816" s="5">
        <v>8.3333333333333301E-2</v>
      </c>
      <c r="Y816" s="5">
        <v>0.75</v>
      </c>
      <c r="Z816" s="5">
        <v>1</v>
      </c>
      <c r="AA816" t="s">
        <v>1887</v>
      </c>
      <c r="AB816" t="s">
        <v>6</v>
      </c>
      <c r="AC816" t="s">
        <v>6</v>
      </c>
      <c r="AD816" s="5">
        <v>2.8613465732310401</v>
      </c>
      <c r="AE816" t="str">
        <f t="shared" si="12"/>
        <v>YES</v>
      </c>
    </row>
    <row r="817" spans="1:31" x14ac:dyDescent="0.25">
      <c r="A817" t="s">
        <v>6031</v>
      </c>
      <c r="B817" s="5">
        <v>0</v>
      </c>
      <c r="C817" s="5">
        <v>0</v>
      </c>
      <c r="D817" s="5">
        <v>0.75</v>
      </c>
      <c r="E817" s="5">
        <v>0.75</v>
      </c>
      <c r="F817" s="5">
        <v>0</v>
      </c>
      <c r="G817" s="5">
        <v>0</v>
      </c>
      <c r="H817" s="5">
        <v>1</v>
      </c>
      <c r="I817" s="5">
        <v>0.5</v>
      </c>
      <c r="J817" s="5">
        <v>0</v>
      </c>
      <c r="K817" s="5">
        <v>0</v>
      </c>
      <c r="L817" s="5">
        <v>0.5</v>
      </c>
      <c r="M817" s="5">
        <v>0.5</v>
      </c>
      <c r="O817" s="5">
        <v>0</v>
      </c>
      <c r="P817" s="5">
        <v>0</v>
      </c>
      <c r="Q817" s="5">
        <v>0.25</v>
      </c>
      <c r="R817" s="5">
        <v>0.5</v>
      </c>
      <c r="S817" s="5">
        <v>0</v>
      </c>
      <c r="T817" s="5">
        <v>0</v>
      </c>
      <c r="U817" s="5">
        <v>0.25</v>
      </c>
      <c r="V817" s="5">
        <v>0.5</v>
      </c>
      <c r="W817" s="5">
        <v>8.3333333333333301E-2</v>
      </c>
      <c r="X817" s="5">
        <v>8.3333333333333301E-2</v>
      </c>
      <c r="Y817" s="5">
        <v>0</v>
      </c>
      <c r="Z817" s="5">
        <v>0</v>
      </c>
      <c r="AA817" t="s">
        <v>1887</v>
      </c>
      <c r="AB817" t="s">
        <v>6</v>
      </c>
      <c r="AC817" t="s">
        <v>6</v>
      </c>
      <c r="AD817" s="5">
        <v>-0.39370226502676697</v>
      </c>
      <c r="AE817" t="str">
        <f t="shared" si="12"/>
        <v>YES</v>
      </c>
    </row>
    <row r="818" spans="1:31" x14ac:dyDescent="0.25">
      <c r="A818" t="s">
        <v>6032</v>
      </c>
      <c r="B818" s="5">
        <v>0</v>
      </c>
      <c r="C818" s="5">
        <v>0</v>
      </c>
      <c r="D818" s="5">
        <v>1</v>
      </c>
      <c r="E818" s="5">
        <v>1</v>
      </c>
      <c r="F818" s="5">
        <v>0.25</v>
      </c>
      <c r="G818" s="5">
        <v>0</v>
      </c>
      <c r="H818" s="5">
        <v>1</v>
      </c>
      <c r="I818" s="5">
        <v>1</v>
      </c>
      <c r="J818" s="5">
        <v>0.5</v>
      </c>
      <c r="K818" s="5">
        <v>0.58333333333333304</v>
      </c>
      <c r="L818" s="5">
        <v>1</v>
      </c>
      <c r="M818" s="5">
        <v>0.5</v>
      </c>
      <c r="O818" s="5">
        <v>0</v>
      </c>
      <c r="P818" s="5">
        <v>0.25</v>
      </c>
      <c r="Q818" s="5">
        <v>1</v>
      </c>
      <c r="R818" s="5">
        <v>1</v>
      </c>
      <c r="S818" s="5">
        <v>0.25</v>
      </c>
      <c r="T818" s="5">
        <v>0</v>
      </c>
      <c r="U818" s="5">
        <v>1</v>
      </c>
      <c r="V818" s="5">
        <v>1</v>
      </c>
      <c r="W818" s="5">
        <v>0.41666666666666702</v>
      </c>
      <c r="X818" s="5">
        <v>0.41666666666666702</v>
      </c>
      <c r="Y818" s="5">
        <v>1</v>
      </c>
      <c r="Z818" s="5">
        <v>1</v>
      </c>
      <c r="AA818" t="s">
        <v>1887</v>
      </c>
      <c r="AB818" t="s">
        <v>36</v>
      </c>
      <c r="AC818" t="s">
        <v>6</v>
      </c>
      <c r="AD818" s="5">
        <v>0.40721221314724898</v>
      </c>
      <c r="AE818" t="str">
        <f t="shared" si="12"/>
        <v>YES</v>
      </c>
    </row>
    <row r="819" spans="1:31" x14ac:dyDescent="0.25">
      <c r="A819" t="s">
        <v>6033</v>
      </c>
      <c r="B819" s="5">
        <v>0</v>
      </c>
      <c r="C819" s="5">
        <v>0</v>
      </c>
      <c r="D819" s="5">
        <v>0.75</v>
      </c>
      <c r="E819" s="5">
        <v>0.75</v>
      </c>
      <c r="F819" s="5">
        <v>0.25</v>
      </c>
      <c r="G819" s="5">
        <v>0</v>
      </c>
      <c r="H819" s="5">
        <v>1</v>
      </c>
      <c r="I819" s="5">
        <v>0.75</v>
      </c>
      <c r="J819" s="5">
        <v>0.41666666666666702</v>
      </c>
      <c r="K819" s="5">
        <v>0.41666666666666702</v>
      </c>
      <c r="L819" s="5">
        <v>0.75</v>
      </c>
      <c r="M819" s="5">
        <v>0.5</v>
      </c>
      <c r="O819" s="5">
        <v>0</v>
      </c>
      <c r="P819" s="5">
        <v>0</v>
      </c>
      <c r="Q819" s="5">
        <v>0.25</v>
      </c>
      <c r="R819" s="5">
        <v>0.75</v>
      </c>
      <c r="S819" s="5">
        <v>0</v>
      </c>
      <c r="T819" s="5">
        <v>0</v>
      </c>
      <c r="U819" s="5">
        <v>0.5</v>
      </c>
      <c r="V819" s="5">
        <v>0.5</v>
      </c>
      <c r="W819" s="5">
        <v>0.58333333333333304</v>
      </c>
      <c r="X819" s="5">
        <v>0.66666666666666696</v>
      </c>
      <c r="Y819" s="5">
        <v>0.25</v>
      </c>
      <c r="Z819" s="5">
        <v>0.5</v>
      </c>
      <c r="AA819" t="s">
        <v>1887</v>
      </c>
      <c r="AB819" t="s">
        <v>6</v>
      </c>
      <c r="AC819" t="s">
        <v>6</v>
      </c>
      <c r="AD819" s="5">
        <v>-1.2828698630190101</v>
      </c>
      <c r="AE819" t="str">
        <f t="shared" si="12"/>
        <v>YES</v>
      </c>
    </row>
    <row r="820" spans="1:31" x14ac:dyDescent="0.25">
      <c r="A820" t="s">
        <v>6034</v>
      </c>
      <c r="B820" s="5">
        <v>0.5</v>
      </c>
      <c r="C820" s="5">
        <v>0.5</v>
      </c>
      <c r="D820" s="5">
        <v>0</v>
      </c>
      <c r="E820" s="5">
        <v>0</v>
      </c>
      <c r="F820" s="5">
        <v>0.75</v>
      </c>
      <c r="G820" s="5">
        <v>0.5</v>
      </c>
      <c r="H820" s="5">
        <v>0</v>
      </c>
      <c r="I820" s="5">
        <v>0</v>
      </c>
      <c r="J820" s="5">
        <v>8.3333333333333301E-2</v>
      </c>
      <c r="K820" s="5">
        <v>0</v>
      </c>
      <c r="L820" s="5">
        <v>0</v>
      </c>
      <c r="M820" s="5">
        <v>0</v>
      </c>
      <c r="O820" s="5">
        <v>0.25</v>
      </c>
      <c r="P820" s="5">
        <v>0.25</v>
      </c>
      <c r="Q820" s="5">
        <v>0</v>
      </c>
      <c r="R820" s="5">
        <v>0</v>
      </c>
      <c r="S820" s="5">
        <v>0.5</v>
      </c>
      <c r="T820" s="5">
        <v>0.5</v>
      </c>
      <c r="U820" s="5">
        <v>0</v>
      </c>
      <c r="V820" s="5">
        <v>0</v>
      </c>
      <c r="W820" s="5">
        <v>8.3333333333333301E-2</v>
      </c>
      <c r="X820" s="5">
        <v>0</v>
      </c>
      <c r="Y820" s="5">
        <v>0</v>
      </c>
      <c r="Z820" s="5">
        <v>0</v>
      </c>
      <c r="AA820" t="s">
        <v>1887</v>
      </c>
      <c r="AB820" t="s">
        <v>2721</v>
      </c>
      <c r="AC820" t="s">
        <v>2721</v>
      </c>
      <c r="AD820" s="5">
        <v>-0.54361364319086602</v>
      </c>
      <c r="AE820" t="str">
        <f t="shared" si="12"/>
        <v>YES</v>
      </c>
    </row>
    <row r="821" spans="1:31" x14ac:dyDescent="0.25">
      <c r="A821" t="s">
        <v>6035</v>
      </c>
      <c r="B821" s="5">
        <v>0.5</v>
      </c>
      <c r="C821" s="5">
        <v>0.5</v>
      </c>
      <c r="D821" s="5">
        <v>0.5</v>
      </c>
      <c r="E821" s="5">
        <v>0.25</v>
      </c>
      <c r="F821" s="5">
        <v>0.5</v>
      </c>
      <c r="G821" s="5">
        <v>0.5</v>
      </c>
      <c r="H821" s="5">
        <v>0.5</v>
      </c>
      <c r="I821" s="5">
        <v>0.5</v>
      </c>
      <c r="J821" s="5">
        <v>0</v>
      </c>
      <c r="K821" s="5">
        <v>8.3333333333333301E-2</v>
      </c>
      <c r="L821" s="5">
        <v>0.25</v>
      </c>
      <c r="M821" s="5">
        <v>0.25</v>
      </c>
      <c r="O821" s="5">
        <v>0.25</v>
      </c>
      <c r="P821" s="5">
        <v>0.5</v>
      </c>
      <c r="Q821" s="5">
        <v>0.25</v>
      </c>
      <c r="R821" s="5">
        <v>0</v>
      </c>
      <c r="S821" s="5">
        <v>0.75</v>
      </c>
      <c r="T821" s="5">
        <v>0.5</v>
      </c>
      <c r="U821" s="5">
        <v>0.5</v>
      </c>
      <c r="V821" s="5">
        <v>0.5</v>
      </c>
      <c r="W821" s="5">
        <v>0</v>
      </c>
      <c r="X821" s="5">
        <v>0</v>
      </c>
      <c r="Y821" s="5">
        <v>0.25</v>
      </c>
      <c r="Z821" s="5">
        <v>0.5</v>
      </c>
      <c r="AA821" t="s">
        <v>1887</v>
      </c>
      <c r="AB821" t="s">
        <v>6</v>
      </c>
      <c r="AC821" t="s">
        <v>6</v>
      </c>
      <c r="AD821" s="5">
        <v>2.4818668811605802</v>
      </c>
      <c r="AE821" t="str">
        <f t="shared" si="12"/>
        <v>YES</v>
      </c>
    </row>
    <row r="822" spans="1:31" x14ac:dyDescent="0.25">
      <c r="A822" t="s">
        <v>6036</v>
      </c>
      <c r="B822" s="5">
        <v>0</v>
      </c>
      <c r="C822" s="5">
        <v>0</v>
      </c>
      <c r="D822" s="5">
        <v>0.5</v>
      </c>
      <c r="E822" s="5">
        <v>1</v>
      </c>
      <c r="F822" s="5">
        <v>0</v>
      </c>
      <c r="G822" s="5">
        <v>0</v>
      </c>
      <c r="H822" s="5">
        <v>1</v>
      </c>
      <c r="I822" s="5">
        <v>1</v>
      </c>
      <c r="J822" s="5">
        <v>0.33333333333333298</v>
      </c>
      <c r="K822" s="5">
        <v>0.25</v>
      </c>
      <c r="L822" s="5">
        <v>0.75</v>
      </c>
      <c r="M822" s="5">
        <v>0.5</v>
      </c>
      <c r="O822" s="5">
        <v>0</v>
      </c>
      <c r="P822" s="5">
        <v>0</v>
      </c>
      <c r="Q822" s="5">
        <v>0.25</v>
      </c>
      <c r="R822" s="5">
        <v>0.75</v>
      </c>
      <c r="S822" s="5">
        <v>0</v>
      </c>
      <c r="T822" s="5">
        <v>0</v>
      </c>
      <c r="U822" s="5">
        <v>0.5</v>
      </c>
      <c r="V822" s="5">
        <v>0.5</v>
      </c>
      <c r="W822" s="5">
        <v>8.3333333333333301E-2</v>
      </c>
      <c r="X822" s="5">
        <v>0</v>
      </c>
      <c r="Y822" s="5">
        <v>0.25</v>
      </c>
      <c r="Z822" s="5">
        <v>0.5</v>
      </c>
      <c r="AA822" t="s">
        <v>1887</v>
      </c>
      <c r="AB822" s="4" t="s">
        <v>6</v>
      </c>
      <c r="AC822" t="s">
        <v>6</v>
      </c>
      <c r="AD822" s="5">
        <v>-0.17657729842824699</v>
      </c>
      <c r="AE822" t="str">
        <f t="shared" si="12"/>
        <v>YES</v>
      </c>
    </row>
    <row r="823" spans="1:31" x14ac:dyDescent="0.25">
      <c r="A823" t="s">
        <v>6037</v>
      </c>
      <c r="B823" s="5">
        <v>0</v>
      </c>
      <c r="C823" s="5">
        <v>0.25</v>
      </c>
      <c r="D823" s="5">
        <v>0.75</v>
      </c>
      <c r="E823" s="5">
        <v>0.75</v>
      </c>
      <c r="F823" s="5">
        <v>0.25</v>
      </c>
      <c r="G823" s="5">
        <v>0</v>
      </c>
      <c r="H823" s="5">
        <v>0.75</v>
      </c>
      <c r="I823" s="5">
        <v>0.5</v>
      </c>
      <c r="J823" s="5">
        <v>0</v>
      </c>
      <c r="K823" s="5">
        <v>0</v>
      </c>
      <c r="L823" s="5">
        <v>0.5</v>
      </c>
      <c r="M823" s="5">
        <v>0.25</v>
      </c>
      <c r="O823" s="5">
        <v>0</v>
      </c>
      <c r="P823" s="5">
        <v>0.25</v>
      </c>
      <c r="Q823" s="5">
        <v>0.5</v>
      </c>
      <c r="R823" s="5">
        <v>0.75</v>
      </c>
      <c r="S823" s="5">
        <v>0</v>
      </c>
      <c r="T823" s="5">
        <v>0</v>
      </c>
      <c r="U823" s="5">
        <v>0.75</v>
      </c>
      <c r="V823" s="5">
        <v>1</v>
      </c>
      <c r="W823" s="5">
        <v>8.3333333333333301E-2</v>
      </c>
      <c r="X823" s="5">
        <v>0</v>
      </c>
      <c r="Y823" s="5">
        <v>0.5</v>
      </c>
      <c r="Z823" s="5">
        <v>1</v>
      </c>
      <c r="AA823" t="s">
        <v>1887</v>
      </c>
      <c r="AB823" t="s">
        <v>36</v>
      </c>
      <c r="AC823" t="s">
        <v>6182</v>
      </c>
      <c r="AD823" s="5">
        <v>-1.7285538369960801E-2</v>
      </c>
      <c r="AE823" t="str">
        <f t="shared" si="12"/>
        <v>YES</v>
      </c>
    </row>
    <row r="824" spans="1:31" x14ac:dyDescent="0.25">
      <c r="A824" t="s">
        <v>6038</v>
      </c>
      <c r="B824" s="5">
        <v>0.75</v>
      </c>
      <c r="C824" s="5">
        <v>1</v>
      </c>
      <c r="D824" s="5">
        <v>0</v>
      </c>
      <c r="E824" s="5">
        <v>0</v>
      </c>
      <c r="F824" s="5">
        <v>0.75</v>
      </c>
      <c r="G824" s="5">
        <v>0.5</v>
      </c>
      <c r="H824" s="5">
        <v>0.25</v>
      </c>
      <c r="I824" s="5">
        <v>0</v>
      </c>
      <c r="J824" s="5">
        <v>0</v>
      </c>
      <c r="K824" s="5">
        <v>0</v>
      </c>
      <c r="L824" s="5">
        <v>0</v>
      </c>
      <c r="M824" s="5">
        <v>0</v>
      </c>
      <c r="O824" s="5">
        <v>0.25</v>
      </c>
      <c r="P824" s="5">
        <v>1</v>
      </c>
      <c r="Q824" s="5">
        <v>0</v>
      </c>
      <c r="R824" s="5">
        <v>0</v>
      </c>
      <c r="S824" s="5">
        <v>1</v>
      </c>
      <c r="T824" s="5">
        <v>0.5</v>
      </c>
      <c r="U824" s="5">
        <v>0.25</v>
      </c>
      <c r="V824" s="5">
        <v>0</v>
      </c>
      <c r="W824" s="5">
        <v>8.3333333333333301E-2</v>
      </c>
      <c r="X824" s="5">
        <v>0</v>
      </c>
      <c r="Y824" s="5">
        <v>0</v>
      </c>
      <c r="Z824" s="5">
        <v>0</v>
      </c>
      <c r="AA824" t="s">
        <v>2720</v>
      </c>
      <c r="AB824" t="s">
        <v>6</v>
      </c>
      <c r="AC824" t="s">
        <v>2721</v>
      </c>
      <c r="AD824" s="5">
        <v>-2.2162209478919999</v>
      </c>
      <c r="AE824" t="str">
        <f t="shared" si="12"/>
        <v>YES</v>
      </c>
    </row>
    <row r="825" spans="1:31" x14ac:dyDescent="0.25">
      <c r="A825" t="s">
        <v>6039</v>
      </c>
      <c r="B825" s="5">
        <v>0.75</v>
      </c>
      <c r="C825" s="5">
        <v>1</v>
      </c>
      <c r="D825" s="5">
        <v>0.75</v>
      </c>
      <c r="E825" s="5">
        <v>0</v>
      </c>
      <c r="F825" s="5">
        <v>0.75</v>
      </c>
      <c r="G825" s="5">
        <v>0.5</v>
      </c>
      <c r="H825" s="5">
        <v>0.5</v>
      </c>
      <c r="I825" s="5">
        <v>0</v>
      </c>
      <c r="J825" s="5">
        <v>0.33333333333333298</v>
      </c>
      <c r="K825" s="5">
        <v>0.33333333333333298</v>
      </c>
      <c r="L825" s="5">
        <v>0.25</v>
      </c>
      <c r="M825" s="5">
        <v>0.25</v>
      </c>
      <c r="O825" s="5">
        <v>0.25</v>
      </c>
      <c r="P825" s="5">
        <v>0.75</v>
      </c>
      <c r="Q825" s="5">
        <v>0.25</v>
      </c>
      <c r="R825" s="5">
        <v>0</v>
      </c>
      <c r="S825" s="5">
        <v>0.75</v>
      </c>
      <c r="T825" s="5">
        <v>0.5</v>
      </c>
      <c r="U825" s="5">
        <v>0.5</v>
      </c>
      <c r="V825" s="5">
        <v>0</v>
      </c>
      <c r="W825" s="5">
        <v>0.33333333333333298</v>
      </c>
      <c r="X825" s="5">
        <v>0.33333333333333298</v>
      </c>
      <c r="Y825" s="5">
        <v>0</v>
      </c>
      <c r="Z825" s="5">
        <v>0</v>
      </c>
      <c r="AA825" t="s">
        <v>1887</v>
      </c>
      <c r="AB825" t="s">
        <v>6</v>
      </c>
      <c r="AC825" t="s">
        <v>6</v>
      </c>
      <c r="AD825" s="5">
        <v>-1.1896321977386799</v>
      </c>
      <c r="AE825" t="str">
        <f t="shared" si="12"/>
        <v>YES</v>
      </c>
    </row>
    <row r="826" spans="1:31" x14ac:dyDescent="0.25">
      <c r="A826" t="s">
        <v>6040</v>
      </c>
      <c r="B826" s="5">
        <v>0</v>
      </c>
      <c r="C826" s="5">
        <v>0</v>
      </c>
      <c r="D826" s="5">
        <v>0.75</v>
      </c>
      <c r="E826" s="5">
        <v>0.75</v>
      </c>
      <c r="F826" s="5">
        <v>0.5</v>
      </c>
      <c r="G826" s="5">
        <v>0</v>
      </c>
      <c r="H826" s="5">
        <v>0.25</v>
      </c>
      <c r="I826" s="5">
        <v>0.5</v>
      </c>
      <c r="J826" s="5">
        <v>0</v>
      </c>
      <c r="K826" s="5">
        <v>0</v>
      </c>
      <c r="L826" s="5">
        <v>0.5</v>
      </c>
      <c r="M826" s="5">
        <v>0</v>
      </c>
      <c r="O826" s="5">
        <v>0</v>
      </c>
      <c r="P826" s="5">
        <v>0</v>
      </c>
      <c r="Q826" s="5">
        <v>0.75</v>
      </c>
      <c r="R826" s="5">
        <v>1</v>
      </c>
      <c r="S826" s="5">
        <v>0</v>
      </c>
      <c r="T826" s="5">
        <v>0</v>
      </c>
      <c r="U826" s="5">
        <v>0.5</v>
      </c>
      <c r="V826" s="5">
        <v>0.75</v>
      </c>
      <c r="W826" s="5">
        <v>8.3333333333333301E-2</v>
      </c>
      <c r="X826" s="5">
        <v>8.3333333333333301E-2</v>
      </c>
      <c r="Y826" s="5">
        <v>0.5</v>
      </c>
      <c r="Z826" s="5">
        <v>0.5</v>
      </c>
      <c r="AA826" t="s">
        <v>1887</v>
      </c>
      <c r="AB826" t="s">
        <v>2721</v>
      </c>
      <c r="AC826" t="s">
        <v>2721</v>
      </c>
      <c r="AD826" s="5">
        <v>0.218588508612685</v>
      </c>
      <c r="AE826" t="str">
        <f t="shared" si="12"/>
        <v>YES</v>
      </c>
    </row>
    <row r="827" spans="1:31" x14ac:dyDescent="0.25">
      <c r="A827" t="s">
        <v>6041</v>
      </c>
      <c r="B827" s="5">
        <v>0.75</v>
      </c>
      <c r="C827" s="5">
        <v>1</v>
      </c>
      <c r="D827" s="5">
        <v>0.5</v>
      </c>
      <c r="E827" s="5">
        <v>0.5</v>
      </c>
      <c r="F827" s="5">
        <v>1</v>
      </c>
      <c r="G827" s="5">
        <v>0.75</v>
      </c>
      <c r="H827" s="5">
        <v>0.5</v>
      </c>
      <c r="I827" s="5">
        <v>0.25</v>
      </c>
      <c r="J827" s="5">
        <v>0.5</v>
      </c>
      <c r="K827" s="5">
        <v>0.33333333333333298</v>
      </c>
      <c r="L827" s="5">
        <v>0</v>
      </c>
      <c r="M827" s="5">
        <v>0</v>
      </c>
      <c r="O827" s="5">
        <v>0.75</v>
      </c>
      <c r="P827" s="5">
        <v>1</v>
      </c>
      <c r="Q827" s="5">
        <v>0.5</v>
      </c>
      <c r="R827" s="5">
        <v>0.25</v>
      </c>
      <c r="S827" s="5">
        <v>1</v>
      </c>
      <c r="T827" s="5">
        <v>0.75</v>
      </c>
      <c r="U827" s="5">
        <v>0.5</v>
      </c>
      <c r="V827" s="5">
        <v>0.5</v>
      </c>
      <c r="W827" s="5">
        <v>0.33333333333333298</v>
      </c>
      <c r="X827" s="5">
        <v>8.3333333333333301E-2</v>
      </c>
      <c r="Y827" s="5">
        <v>0.5</v>
      </c>
      <c r="Z827" s="5">
        <v>0.5</v>
      </c>
      <c r="AA827" t="s">
        <v>1887</v>
      </c>
      <c r="AB827" t="s">
        <v>6</v>
      </c>
      <c r="AC827" t="s">
        <v>6</v>
      </c>
      <c r="AD827" s="5">
        <v>-0.42544977524462002</v>
      </c>
      <c r="AE827" t="str">
        <f t="shared" si="12"/>
        <v>YES</v>
      </c>
    </row>
    <row r="828" spans="1:31" x14ac:dyDescent="0.25">
      <c r="A828" t="s">
        <v>6042</v>
      </c>
      <c r="B828" s="5">
        <v>0.5</v>
      </c>
      <c r="C828" s="5">
        <v>1</v>
      </c>
      <c r="D828" s="5">
        <v>0</v>
      </c>
      <c r="E828" s="5">
        <v>0</v>
      </c>
      <c r="F828" s="5">
        <v>1</v>
      </c>
      <c r="G828" s="5">
        <v>1</v>
      </c>
      <c r="H828" s="5">
        <v>0</v>
      </c>
      <c r="I828" s="5">
        <v>0</v>
      </c>
      <c r="J828" s="5">
        <v>0.25</v>
      </c>
      <c r="K828" s="5">
        <v>0.16666666666666699</v>
      </c>
      <c r="L828" s="5">
        <v>0</v>
      </c>
      <c r="M828" s="5">
        <v>0</v>
      </c>
      <c r="O828" s="5">
        <v>0.25</v>
      </c>
      <c r="P828" s="5">
        <v>1</v>
      </c>
      <c r="Q828" s="5">
        <v>0</v>
      </c>
      <c r="R828" s="5">
        <v>0</v>
      </c>
      <c r="S828" s="5">
        <v>1</v>
      </c>
      <c r="T828" s="5">
        <v>0.75</v>
      </c>
      <c r="U828" s="5">
        <v>0</v>
      </c>
      <c r="V828" s="5">
        <v>0</v>
      </c>
      <c r="W828" s="5">
        <v>0</v>
      </c>
      <c r="X828" s="5">
        <v>0</v>
      </c>
      <c r="Y828" s="5">
        <v>0</v>
      </c>
      <c r="Z828" s="5">
        <v>0</v>
      </c>
      <c r="AA828" t="s">
        <v>1887</v>
      </c>
      <c r="AB828" t="s">
        <v>6</v>
      </c>
      <c r="AC828" t="s">
        <v>6</v>
      </c>
      <c r="AD828" s="5">
        <v>0.243037111102724</v>
      </c>
      <c r="AE828" t="str">
        <f t="shared" si="12"/>
        <v>YES</v>
      </c>
    </row>
    <row r="829" spans="1:31" x14ac:dyDescent="0.25">
      <c r="A829" t="s">
        <v>6043</v>
      </c>
      <c r="B829" s="5">
        <v>0.25</v>
      </c>
      <c r="C829" s="5">
        <v>0.25</v>
      </c>
      <c r="D829" s="5">
        <v>0.75</v>
      </c>
      <c r="E829" s="5">
        <v>0.75</v>
      </c>
      <c r="F829" s="5">
        <v>0.5</v>
      </c>
      <c r="G829" s="5">
        <v>0.5</v>
      </c>
      <c r="H829" s="5">
        <v>0.5</v>
      </c>
      <c r="I829" s="5">
        <v>0.25</v>
      </c>
      <c r="J829" s="5">
        <v>0.16666666666666699</v>
      </c>
      <c r="K829" s="5">
        <v>8.3333333333333301E-2</v>
      </c>
      <c r="L829" s="5">
        <v>0.25</v>
      </c>
      <c r="M829" s="5">
        <v>0</v>
      </c>
      <c r="O829" s="5">
        <v>0</v>
      </c>
      <c r="P829" s="5">
        <v>0</v>
      </c>
      <c r="Q829" s="5">
        <v>0</v>
      </c>
      <c r="R829" s="5">
        <v>0.75</v>
      </c>
      <c r="S829" s="5">
        <v>0.5</v>
      </c>
      <c r="T829" s="5">
        <v>0</v>
      </c>
      <c r="U829" s="5">
        <v>0.25</v>
      </c>
      <c r="V829" s="5">
        <v>0.5</v>
      </c>
      <c r="W829" s="5">
        <v>8.3333333333333301E-2</v>
      </c>
      <c r="X829" s="5">
        <v>8.3333333333333301E-2</v>
      </c>
      <c r="Y829" s="5">
        <v>0.25</v>
      </c>
      <c r="Z829" s="5">
        <v>0.25</v>
      </c>
      <c r="AA829" t="s">
        <v>1887</v>
      </c>
      <c r="AB829" t="s">
        <v>29</v>
      </c>
      <c r="AC829" t="s">
        <v>6182</v>
      </c>
      <c r="AD829" s="5">
        <v>-2.8645181252389799E-2</v>
      </c>
      <c r="AE829" t="str">
        <f t="shared" si="12"/>
        <v>YES</v>
      </c>
    </row>
    <row r="830" spans="1:31" x14ac:dyDescent="0.25">
      <c r="A830" t="s">
        <v>6044</v>
      </c>
      <c r="B830" s="5">
        <v>0.5</v>
      </c>
      <c r="C830" s="5">
        <v>0.5</v>
      </c>
      <c r="D830" s="5">
        <v>0.25</v>
      </c>
      <c r="E830" s="5">
        <v>0.25</v>
      </c>
      <c r="F830" s="5">
        <v>0.5</v>
      </c>
      <c r="G830" s="5">
        <v>0.25</v>
      </c>
      <c r="H830" s="5">
        <v>0.25</v>
      </c>
      <c r="I830" s="5">
        <v>0.25</v>
      </c>
      <c r="J830" s="5">
        <v>0</v>
      </c>
      <c r="K830" s="5">
        <v>8.3333333333333301E-2</v>
      </c>
      <c r="L830" s="5">
        <v>1</v>
      </c>
      <c r="M830" s="5">
        <v>0.5</v>
      </c>
      <c r="O830" s="5">
        <v>0.25</v>
      </c>
      <c r="P830" s="5">
        <v>0.5</v>
      </c>
      <c r="Q830" s="5">
        <v>0.5</v>
      </c>
      <c r="R830" s="5">
        <v>0</v>
      </c>
      <c r="S830" s="5">
        <v>0.75</v>
      </c>
      <c r="T830" s="5">
        <v>0.5</v>
      </c>
      <c r="U830" s="5">
        <v>0.25</v>
      </c>
      <c r="V830" s="5">
        <v>0.5</v>
      </c>
      <c r="W830" s="5">
        <v>0</v>
      </c>
      <c r="X830" s="5">
        <v>0</v>
      </c>
      <c r="Y830" s="5">
        <v>0.25</v>
      </c>
      <c r="Z830" s="5">
        <v>0.5</v>
      </c>
      <c r="AA830" t="s">
        <v>1887</v>
      </c>
      <c r="AB830" t="s">
        <v>6</v>
      </c>
      <c r="AC830" t="s">
        <v>6</v>
      </c>
      <c r="AD830" s="5">
        <v>1.5047060858147301</v>
      </c>
      <c r="AE830" t="str">
        <f t="shared" si="12"/>
        <v>YES</v>
      </c>
    </row>
    <row r="831" spans="1:31" x14ac:dyDescent="0.25">
      <c r="A831" t="s">
        <v>6045</v>
      </c>
      <c r="B831" s="5">
        <v>0.25</v>
      </c>
      <c r="C831" s="5">
        <v>0.5</v>
      </c>
      <c r="D831" s="5">
        <v>0</v>
      </c>
      <c r="E831" s="5">
        <v>0</v>
      </c>
      <c r="F831" s="5">
        <v>0.25</v>
      </c>
      <c r="G831" s="5">
        <v>0</v>
      </c>
      <c r="H831" s="5">
        <v>0</v>
      </c>
      <c r="I831" s="5">
        <v>0</v>
      </c>
      <c r="J831" s="5">
        <v>0.16666666666666699</v>
      </c>
      <c r="K831" s="5">
        <v>0.16666666666666699</v>
      </c>
      <c r="L831" s="5">
        <v>0.75</v>
      </c>
      <c r="M831" s="5">
        <v>0.75</v>
      </c>
      <c r="O831" s="5">
        <v>0.25</v>
      </c>
      <c r="P831" s="5">
        <v>0</v>
      </c>
      <c r="Q831" s="5">
        <v>0</v>
      </c>
      <c r="R831" s="5">
        <v>0</v>
      </c>
      <c r="S831" s="5">
        <v>0.5</v>
      </c>
      <c r="T831" s="5">
        <v>0</v>
      </c>
      <c r="U831" s="5">
        <v>0</v>
      </c>
      <c r="V831" s="5">
        <v>0</v>
      </c>
      <c r="W831" s="5">
        <v>0.16666666666666699</v>
      </c>
      <c r="X831" s="5">
        <v>8.3333333333333301E-2</v>
      </c>
      <c r="Y831" s="5">
        <v>0</v>
      </c>
      <c r="Z831" s="5">
        <v>0</v>
      </c>
      <c r="AA831" t="s">
        <v>1887</v>
      </c>
      <c r="AB831" t="s">
        <v>6</v>
      </c>
      <c r="AC831" t="s">
        <v>6</v>
      </c>
      <c r="AD831" s="5">
        <v>-1.0707006025255099</v>
      </c>
      <c r="AE831" t="str">
        <f t="shared" si="12"/>
        <v>YES</v>
      </c>
    </row>
    <row r="832" spans="1:31" x14ac:dyDescent="0.25">
      <c r="A832" t="s">
        <v>6046</v>
      </c>
      <c r="B832" s="5">
        <v>0</v>
      </c>
      <c r="C832" s="5">
        <v>0</v>
      </c>
      <c r="D832" s="5">
        <v>0</v>
      </c>
      <c r="E832" s="5">
        <v>0.25</v>
      </c>
      <c r="F832" s="5">
        <v>0.25</v>
      </c>
      <c r="G832" s="5">
        <v>0</v>
      </c>
      <c r="H832" s="5">
        <v>0.25</v>
      </c>
      <c r="I832" s="5">
        <v>0</v>
      </c>
      <c r="J832" s="5">
        <v>0</v>
      </c>
      <c r="K832" s="5">
        <v>8.3333333333333301E-2</v>
      </c>
      <c r="L832" s="5">
        <v>0.5</v>
      </c>
      <c r="M832" s="5">
        <v>0.25</v>
      </c>
      <c r="O832" s="5">
        <v>0</v>
      </c>
      <c r="P832" s="5">
        <v>0</v>
      </c>
      <c r="Q832" s="5">
        <v>0</v>
      </c>
      <c r="R832" s="5">
        <v>0</v>
      </c>
      <c r="S832" s="5">
        <v>0</v>
      </c>
      <c r="T832" s="5">
        <v>0</v>
      </c>
      <c r="U832" s="5">
        <v>0</v>
      </c>
      <c r="V832" s="5">
        <v>0.25</v>
      </c>
      <c r="W832" s="5">
        <v>0</v>
      </c>
      <c r="X832" s="5">
        <v>8.3333333333333301E-2</v>
      </c>
      <c r="Y832" s="5">
        <v>0.5</v>
      </c>
      <c r="Z832" s="5">
        <v>0.25</v>
      </c>
      <c r="AA832" t="s">
        <v>1887</v>
      </c>
      <c r="AB832" t="s">
        <v>2721</v>
      </c>
      <c r="AC832" t="s">
        <v>2721</v>
      </c>
      <c r="AD832" s="5">
        <v>5.7054150370342102E-2</v>
      </c>
      <c r="AE832" t="str">
        <f t="shared" si="12"/>
        <v>YES</v>
      </c>
    </row>
    <row r="833" spans="1:31" x14ac:dyDescent="0.25">
      <c r="A833" t="s">
        <v>6047</v>
      </c>
      <c r="B833" s="5">
        <v>0</v>
      </c>
      <c r="C833" s="5">
        <v>0</v>
      </c>
      <c r="D833" s="5">
        <v>0.5</v>
      </c>
      <c r="E833" s="5">
        <v>0</v>
      </c>
      <c r="F833" s="5">
        <v>0</v>
      </c>
      <c r="G833" s="5">
        <v>0.25</v>
      </c>
      <c r="H833" s="5">
        <v>0.75</v>
      </c>
      <c r="I833" s="5">
        <v>0.5</v>
      </c>
      <c r="J833" s="5">
        <v>8.3333333333333301E-2</v>
      </c>
      <c r="K833" s="5">
        <v>8.3333333333333301E-2</v>
      </c>
      <c r="L833" s="5">
        <v>1</v>
      </c>
      <c r="M833" s="5">
        <v>0.5</v>
      </c>
      <c r="O833" s="5">
        <v>0</v>
      </c>
      <c r="P833" s="5">
        <v>0</v>
      </c>
      <c r="Q833" s="5">
        <v>0.5</v>
      </c>
      <c r="R833" s="5">
        <v>0.75</v>
      </c>
      <c r="S833" s="5">
        <v>0.25</v>
      </c>
      <c r="T833" s="5">
        <v>0</v>
      </c>
      <c r="U833" s="5">
        <v>0.5</v>
      </c>
      <c r="V833" s="5">
        <v>0.5</v>
      </c>
      <c r="W833" s="5">
        <v>8.3333333333333301E-2</v>
      </c>
      <c r="X833" s="5">
        <v>8.3333333333333301E-2</v>
      </c>
      <c r="Y833" s="5">
        <v>0.5</v>
      </c>
      <c r="Z833" s="5">
        <v>0.25</v>
      </c>
      <c r="AA833" t="s">
        <v>1887</v>
      </c>
      <c r="AB833" t="s">
        <v>6</v>
      </c>
      <c r="AC833" t="s">
        <v>6</v>
      </c>
      <c r="AD833" s="5">
        <v>0.39297163424811798</v>
      </c>
      <c r="AE833" t="str">
        <f t="shared" si="12"/>
        <v>YES</v>
      </c>
    </row>
    <row r="834" spans="1:31" x14ac:dyDescent="0.25">
      <c r="A834" t="s">
        <v>6048</v>
      </c>
      <c r="B834" s="5">
        <v>0.25</v>
      </c>
      <c r="C834" s="5">
        <v>0.25</v>
      </c>
      <c r="D834" s="5">
        <v>0.25</v>
      </c>
      <c r="E834" s="5">
        <v>0.25</v>
      </c>
      <c r="F834" s="5">
        <v>0.75</v>
      </c>
      <c r="G834" s="5">
        <v>0</v>
      </c>
      <c r="H834" s="5">
        <v>0</v>
      </c>
      <c r="I834" s="5">
        <v>0</v>
      </c>
      <c r="J834" s="5">
        <v>0.33333333333333298</v>
      </c>
      <c r="K834" s="5">
        <v>0.33333333333333298</v>
      </c>
      <c r="L834" s="5">
        <v>0.75</v>
      </c>
      <c r="M834" s="5">
        <v>0.75</v>
      </c>
      <c r="O834" s="5">
        <v>0</v>
      </c>
      <c r="P834" s="5">
        <v>0</v>
      </c>
      <c r="Q834" s="5">
        <v>0</v>
      </c>
      <c r="R834" s="5">
        <v>0</v>
      </c>
      <c r="S834" s="5">
        <v>0.75</v>
      </c>
      <c r="T834" s="5">
        <v>0</v>
      </c>
      <c r="U834" s="5">
        <v>0.75</v>
      </c>
      <c r="V834" s="5">
        <v>0.75</v>
      </c>
      <c r="W834" s="5">
        <v>0.25</v>
      </c>
      <c r="X834" s="5">
        <v>0.25</v>
      </c>
      <c r="Y834" s="5">
        <v>1</v>
      </c>
      <c r="Z834" s="5">
        <v>0.75</v>
      </c>
      <c r="AA834" t="s">
        <v>1887</v>
      </c>
      <c r="AB834" t="s">
        <v>6</v>
      </c>
      <c r="AC834" t="s">
        <v>6</v>
      </c>
      <c r="AD834" s="5">
        <v>-0.87945875204169999</v>
      </c>
      <c r="AE834" t="str">
        <f t="shared" ref="AE834:AE897" si="13">IF(AD834&lt;3,"YES", "NO")</f>
        <v>YES</v>
      </c>
    </row>
    <row r="835" spans="1:31" x14ac:dyDescent="0.25">
      <c r="A835" t="s">
        <v>6049</v>
      </c>
      <c r="B835" s="5">
        <v>1</v>
      </c>
      <c r="C835" s="5">
        <v>1</v>
      </c>
      <c r="D835" s="5">
        <v>0.5</v>
      </c>
      <c r="E835" s="5">
        <v>0.5</v>
      </c>
      <c r="F835" s="5">
        <v>1</v>
      </c>
      <c r="G835" s="5">
        <v>1</v>
      </c>
      <c r="H835" s="5">
        <v>0</v>
      </c>
      <c r="I835" s="5">
        <v>0.25</v>
      </c>
      <c r="J835" s="5">
        <v>0.83333333333333304</v>
      </c>
      <c r="K835" s="5">
        <v>0.58333333333333304</v>
      </c>
      <c r="L835" s="5">
        <v>0</v>
      </c>
      <c r="M835" s="5">
        <v>0</v>
      </c>
      <c r="O835" s="5">
        <v>1</v>
      </c>
      <c r="P835" s="5">
        <v>1</v>
      </c>
      <c r="Q835" s="5">
        <v>0.25</v>
      </c>
      <c r="R835" s="5">
        <v>0</v>
      </c>
      <c r="S835" s="5">
        <v>1</v>
      </c>
      <c r="T835" s="5">
        <v>1</v>
      </c>
      <c r="U835" s="5">
        <v>0.25</v>
      </c>
      <c r="V835" s="5">
        <v>0.25</v>
      </c>
      <c r="W835" s="5">
        <v>0.66666666666666696</v>
      </c>
      <c r="X835" s="5">
        <v>0.41666666666666702</v>
      </c>
      <c r="Y835" s="5">
        <v>0.5</v>
      </c>
      <c r="Z835" s="5">
        <v>0.25</v>
      </c>
      <c r="AA835" t="s">
        <v>1887</v>
      </c>
      <c r="AB835" t="s">
        <v>6</v>
      </c>
      <c r="AC835" t="s">
        <v>6</v>
      </c>
      <c r="AD835" s="5">
        <v>-0.62271169473586896</v>
      </c>
      <c r="AE835" t="str">
        <f t="shared" si="13"/>
        <v>YES</v>
      </c>
    </row>
    <row r="836" spans="1:31" x14ac:dyDescent="0.25">
      <c r="A836" t="s">
        <v>6050</v>
      </c>
      <c r="B836" s="5">
        <v>0.25</v>
      </c>
      <c r="C836" s="5">
        <v>0.25</v>
      </c>
      <c r="D836" s="5">
        <v>0</v>
      </c>
      <c r="E836" s="5">
        <v>0</v>
      </c>
      <c r="F836" s="5">
        <v>0.75</v>
      </c>
      <c r="G836" s="5">
        <v>0.5</v>
      </c>
      <c r="H836" s="5">
        <v>0</v>
      </c>
      <c r="I836" s="5">
        <v>0</v>
      </c>
      <c r="J836" s="5">
        <v>0</v>
      </c>
      <c r="K836" s="5">
        <v>0</v>
      </c>
      <c r="L836" s="5">
        <v>0</v>
      </c>
      <c r="M836" s="5">
        <v>0</v>
      </c>
      <c r="O836" s="5">
        <v>0</v>
      </c>
      <c r="P836" s="5">
        <v>0.25</v>
      </c>
      <c r="Q836" s="5">
        <v>0</v>
      </c>
      <c r="R836" s="5">
        <v>0</v>
      </c>
      <c r="S836" s="5">
        <v>0.75</v>
      </c>
      <c r="T836" s="5">
        <v>0</v>
      </c>
      <c r="U836" s="5">
        <v>0</v>
      </c>
      <c r="V836" s="5">
        <v>0</v>
      </c>
      <c r="W836" s="5">
        <v>8.3333333333333301E-2</v>
      </c>
      <c r="X836" s="5">
        <v>0</v>
      </c>
      <c r="Y836" s="5">
        <v>0</v>
      </c>
      <c r="Z836" s="5">
        <v>0.25</v>
      </c>
      <c r="AA836" t="s">
        <v>1887</v>
      </c>
      <c r="AB836" t="s">
        <v>6</v>
      </c>
      <c r="AC836" t="s">
        <v>6</v>
      </c>
      <c r="AD836" s="5">
        <v>-0.14279272726528999</v>
      </c>
      <c r="AE836" t="str">
        <f t="shared" si="13"/>
        <v>YES</v>
      </c>
    </row>
    <row r="837" spans="1:31" x14ac:dyDescent="0.25">
      <c r="A837" t="s">
        <v>6051</v>
      </c>
      <c r="B837" s="5">
        <v>0.75</v>
      </c>
      <c r="C837" s="5">
        <v>0.75</v>
      </c>
      <c r="D837" s="5">
        <v>0.5</v>
      </c>
      <c r="E837" s="5">
        <v>0.75</v>
      </c>
      <c r="F837" s="5">
        <v>0.75</v>
      </c>
      <c r="G837" s="5">
        <v>1</v>
      </c>
      <c r="H837" s="5">
        <v>0.25</v>
      </c>
      <c r="I837" s="5">
        <v>0.25</v>
      </c>
      <c r="J837" s="5">
        <v>0</v>
      </c>
      <c r="K837" s="5">
        <v>8.3333333333333301E-2</v>
      </c>
      <c r="L837" s="5">
        <v>0.25</v>
      </c>
      <c r="M837" s="5">
        <v>0.25</v>
      </c>
      <c r="O837" s="5">
        <v>0.5</v>
      </c>
      <c r="P837" s="5">
        <v>0.75</v>
      </c>
      <c r="Q837" s="5">
        <v>0.5</v>
      </c>
      <c r="R837" s="5">
        <v>0.25</v>
      </c>
      <c r="S837" s="5">
        <v>1</v>
      </c>
      <c r="T837" s="5">
        <v>1</v>
      </c>
      <c r="U837" s="5">
        <v>0.5</v>
      </c>
      <c r="V837" s="5">
        <v>0.75</v>
      </c>
      <c r="W837" s="5">
        <v>8.3333333333333301E-2</v>
      </c>
      <c r="X837" s="5">
        <v>8.3333333333333301E-2</v>
      </c>
      <c r="Y837" s="5">
        <v>0.25</v>
      </c>
      <c r="Z837" s="5">
        <v>0.25</v>
      </c>
      <c r="AA837" t="s">
        <v>1887</v>
      </c>
      <c r="AB837" t="s">
        <v>2721</v>
      </c>
      <c r="AC837" t="s">
        <v>2721</v>
      </c>
      <c r="AD837" s="5">
        <v>2.9689436074649</v>
      </c>
      <c r="AE837" t="str">
        <f t="shared" si="13"/>
        <v>YES</v>
      </c>
    </row>
    <row r="838" spans="1:31" x14ac:dyDescent="0.25">
      <c r="A838" t="s">
        <v>6052</v>
      </c>
      <c r="B838" s="5">
        <v>0.75</v>
      </c>
      <c r="C838" s="5">
        <v>1</v>
      </c>
      <c r="D838" s="5">
        <v>0.5</v>
      </c>
      <c r="E838" s="5">
        <v>0.5</v>
      </c>
      <c r="F838" s="5">
        <v>0.75</v>
      </c>
      <c r="G838" s="5">
        <v>1</v>
      </c>
      <c r="H838" s="5">
        <v>0.25</v>
      </c>
      <c r="I838" s="5">
        <v>0.25</v>
      </c>
      <c r="J838" s="5">
        <v>0</v>
      </c>
      <c r="K838" s="5">
        <v>8.3333333333333301E-2</v>
      </c>
      <c r="L838" s="5">
        <v>0.25</v>
      </c>
      <c r="M838" s="5">
        <v>0.25</v>
      </c>
      <c r="O838" s="5">
        <v>0.5</v>
      </c>
      <c r="P838" s="5">
        <v>1</v>
      </c>
      <c r="Q838" s="5">
        <v>0.5</v>
      </c>
      <c r="R838" s="5">
        <v>0.25</v>
      </c>
      <c r="S838" s="5">
        <v>1</v>
      </c>
      <c r="T838" s="5">
        <v>1</v>
      </c>
      <c r="U838" s="5">
        <v>0.25</v>
      </c>
      <c r="V838" s="5">
        <v>0.5</v>
      </c>
      <c r="W838" s="5">
        <v>8.3333333333333301E-2</v>
      </c>
      <c r="X838" s="5">
        <v>8.3333333333333301E-2</v>
      </c>
      <c r="Y838" s="5">
        <v>0</v>
      </c>
      <c r="Z838" s="5">
        <v>0.25</v>
      </c>
      <c r="AA838" t="s">
        <v>1887</v>
      </c>
      <c r="AB838" t="s">
        <v>6</v>
      </c>
      <c r="AC838" t="s">
        <v>6</v>
      </c>
      <c r="AD838" s="5">
        <v>2.1012190999927198</v>
      </c>
      <c r="AE838" t="str">
        <f t="shared" si="13"/>
        <v>YES</v>
      </c>
    </row>
    <row r="839" spans="1:31" x14ac:dyDescent="0.25">
      <c r="A839" t="s">
        <v>6053</v>
      </c>
      <c r="B839" s="5">
        <v>0.5</v>
      </c>
      <c r="C839" s="5">
        <v>0.5</v>
      </c>
      <c r="D839" s="5">
        <v>0</v>
      </c>
      <c r="E839" s="5">
        <v>0</v>
      </c>
      <c r="F839" s="5">
        <v>0.75</v>
      </c>
      <c r="G839" s="5">
        <v>0.75</v>
      </c>
      <c r="H839" s="5">
        <v>0</v>
      </c>
      <c r="I839" s="5">
        <v>0</v>
      </c>
      <c r="J839" s="5">
        <v>0</v>
      </c>
      <c r="K839" s="5">
        <v>0</v>
      </c>
      <c r="L839" s="5">
        <v>0</v>
      </c>
      <c r="M839" s="5">
        <v>0</v>
      </c>
      <c r="O839" s="5">
        <v>0.25</v>
      </c>
      <c r="P839" s="5">
        <v>0.5</v>
      </c>
      <c r="Q839" s="5">
        <v>0.25</v>
      </c>
      <c r="R839" s="5">
        <v>0</v>
      </c>
      <c r="S839" s="5">
        <v>0.75</v>
      </c>
      <c r="T839" s="5">
        <v>0.5</v>
      </c>
      <c r="U839" s="5">
        <v>0</v>
      </c>
      <c r="V839" s="5">
        <v>0</v>
      </c>
      <c r="W839" s="5">
        <v>0</v>
      </c>
      <c r="X839" s="5">
        <v>0</v>
      </c>
      <c r="Y839" s="5">
        <v>0</v>
      </c>
      <c r="Z839" s="5">
        <v>0</v>
      </c>
      <c r="AA839" t="s">
        <v>1887</v>
      </c>
      <c r="AB839" t="s">
        <v>6</v>
      </c>
      <c r="AC839" t="s">
        <v>6</v>
      </c>
      <c r="AD839" s="5">
        <v>0.40966051203939302</v>
      </c>
      <c r="AE839" t="str">
        <f t="shared" si="13"/>
        <v>YES</v>
      </c>
    </row>
    <row r="840" spans="1:31" x14ac:dyDescent="0.25">
      <c r="A840" t="s">
        <v>6054</v>
      </c>
      <c r="B840" s="5">
        <v>0</v>
      </c>
      <c r="C840" s="5">
        <v>0</v>
      </c>
      <c r="D840" s="5">
        <v>0</v>
      </c>
      <c r="E840" s="5">
        <v>0</v>
      </c>
      <c r="F840" s="5">
        <v>0</v>
      </c>
      <c r="G840" s="5">
        <v>0</v>
      </c>
      <c r="H840" s="5">
        <v>0</v>
      </c>
      <c r="I840" s="5">
        <v>0</v>
      </c>
      <c r="J840" s="5">
        <v>0.16666666666666699</v>
      </c>
      <c r="K840" s="5">
        <v>0.25</v>
      </c>
      <c r="L840" s="5">
        <v>0.5</v>
      </c>
      <c r="M840" s="5">
        <v>0.25</v>
      </c>
      <c r="O840" s="5">
        <v>0</v>
      </c>
      <c r="P840" s="5">
        <v>0</v>
      </c>
      <c r="Q840" s="5">
        <v>0</v>
      </c>
      <c r="R840" s="5">
        <v>0</v>
      </c>
      <c r="S840" s="5">
        <v>0</v>
      </c>
      <c r="T840" s="5">
        <v>0</v>
      </c>
      <c r="U840" s="5">
        <v>0.5</v>
      </c>
      <c r="V840" s="5">
        <v>0.5</v>
      </c>
      <c r="W840" s="5">
        <v>8.3333333333333301E-2</v>
      </c>
      <c r="X840" s="5">
        <v>0</v>
      </c>
      <c r="Y840" s="5">
        <v>0.75</v>
      </c>
      <c r="Z840" s="5">
        <v>0.5</v>
      </c>
      <c r="AA840" t="s">
        <v>1887</v>
      </c>
      <c r="AB840" t="s">
        <v>6</v>
      </c>
      <c r="AC840" t="s">
        <v>6</v>
      </c>
      <c r="AD840" s="5">
        <v>0.45331483802385902</v>
      </c>
      <c r="AE840" t="str">
        <f t="shared" si="13"/>
        <v>YES</v>
      </c>
    </row>
    <row r="841" spans="1:31" x14ac:dyDescent="0.25">
      <c r="A841" t="s">
        <v>6055</v>
      </c>
      <c r="B841" s="5">
        <v>0.75</v>
      </c>
      <c r="C841" s="5">
        <v>1</v>
      </c>
      <c r="D841" s="5">
        <v>0</v>
      </c>
      <c r="E841" s="5">
        <v>0</v>
      </c>
      <c r="F841" s="5">
        <v>0.75</v>
      </c>
      <c r="G841" s="5">
        <v>0.75</v>
      </c>
      <c r="H841" s="5">
        <v>0</v>
      </c>
      <c r="I841" s="5">
        <v>0</v>
      </c>
      <c r="J841" s="5">
        <v>0.33333333333333298</v>
      </c>
      <c r="K841" s="5">
        <v>8.3333333333333301E-2</v>
      </c>
      <c r="L841" s="5">
        <v>0.25</v>
      </c>
      <c r="M841" s="5">
        <v>0.25</v>
      </c>
      <c r="O841" s="5">
        <v>0.25</v>
      </c>
      <c r="P841" s="5">
        <v>0.5</v>
      </c>
      <c r="Q841" s="5">
        <v>0</v>
      </c>
      <c r="R841" s="5">
        <v>0</v>
      </c>
      <c r="S841" s="5">
        <v>1</v>
      </c>
      <c r="T841" s="5">
        <v>0.5</v>
      </c>
      <c r="U841" s="5">
        <v>0</v>
      </c>
      <c r="V841" s="5">
        <v>0.25</v>
      </c>
      <c r="W841" s="5">
        <v>0.25</v>
      </c>
      <c r="X841" s="5">
        <v>0.16666666666666699</v>
      </c>
      <c r="Y841" s="5">
        <v>0</v>
      </c>
      <c r="Z841" s="5">
        <v>0.5</v>
      </c>
      <c r="AA841" t="s">
        <v>1887</v>
      </c>
      <c r="AB841" t="s">
        <v>6</v>
      </c>
      <c r="AC841" t="s">
        <v>6</v>
      </c>
      <c r="AD841" s="5">
        <v>5.6950932923495396E-3</v>
      </c>
      <c r="AE841" t="str">
        <f t="shared" si="13"/>
        <v>YES</v>
      </c>
    </row>
    <row r="842" spans="1:31" x14ac:dyDescent="0.25">
      <c r="A842" t="s">
        <v>6056</v>
      </c>
      <c r="B842" s="5">
        <v>1</v>
      </c>
      <c r="C842" s="5">
        <v>1</v>
      </c>
      <c r="D842" s="5">
        <v>0</v>
      </c>
      <c r="E842" s="5">
        <v>0</v>
      </c>
      <c r="F842" s="5">
        <v>1</v>
      </c>
      <c r="G842" s="5">
        <v>1</v>
      </c>
      <c r="H842" s="5">
        <v>0</v>
      </c>
      <c r="I842" s="5">
        <v>0</v>
      </c>
      <c r="J842" s="5">
        <v>0.33333333333333298</v>
      </c>
      <c r="K842" s="5">
        <v>0.16666666666666699</v>
      </c>
      <c r="L842" s="5">
        <v>0</v>
      </c>
      <c r="M842" s="5">
        <v>0.25</v>
      </c>
      <c r="O842" s="5">
        <v>0.75</v>
      </c>
      <c r="P842" s="5">
        <v>1</v>
      </c>
      <c r="Q842" s="5">
        <v>0</v>
      </c>
      <c r="R842" s="5">
        <v>0</v>
      </c>
      <c r="S842" s="5">
        <v>1</v>
      </c>
      <c r="T842" s="5">
        <v>1</v>
      </c>
      <c r="U842" s="5">
        <v>0</v>
      </c>
      <c r="V842" s="5">
        <v>0</v>
      </c>
      <c r="W842" s="5">
        <v>0.25</v>
      </c>
      <c r="X842" s="5">
        <v>8.3333333333333301E-2</v>
      </c>
      <c r="Y842" s="5">
        <v>0</v>
      </c>
      <c r="Z842" s="5">
        <v>0</v>
      </c>
      <c r="AA842" t="s">
        <v>1887</v>
      </c>
      <c r="AB842" t="s">
        <v>22</v>
      </c>
      <c r="AC842" t="s">
        <v>6</v>
      </c>
      <c r="AD842" s="5">
        <v>-0.61634920178270503</v>
      </c>
      <c r="AE842" t="str">
        <f t="shared" si="13"/>
        <v>YES</v>
      </c>
    </row>
    <row r="843" spans="1:31" x14ac:dyDescent="0.25">
      <c r="A843" t="s">
        <v>6057</v>
      </c>
      <c r="B843" s="5">
        <v>1</v>
      </c>
      <c r="C843" s="5">
        <v>1</v>
      </c>
      <c r="D843" s="5">
        <v>0</v>
      </c>
      <c r="E843" s="5">
        <v>0</v>
      </c>
      <c r="F843" s="5">
        <v>1</v>
      </c>
      <c r="G843" s="5">
        <v>1</v>
      </c>
      <c r="H843" s="5">
        <v>0</v>
      </c>
      <c r="I843" s="5">
        <v>0</v>
      </c>
      <c r="J843" s="5">
        <v>0.41666666666666702</v>
      </c>
      <c r="K843" s="5">
        <v>0.33333333333333298</v>
      </c>
      <c r="L843" s="5">
        <v>0</v>
      </c>
      <c r="M843" s="5">
        <v>0</v>
      </c>
      <c r="O843" s="5">
        <v>0.5</v>
      </c>
      <c r="P843" s="5">
        <v>1</v>
      </c>
      <c r="Q843" s="5">
        <v>0</v>
      </c>
      <c r="R843" s="5">
        <v>0</v>
      </c>
      <c r="S843" s="5">
        <v>1</v>
      </c>
      <c r="T843" s="5">
        <v>1</v>
      </c>
      <c r="U843" s="5">
        <v>0</v>
      </c>
      <c r="V843" s="5">
        <v>0</v>
      </c>
      <c r="W843" s="5">
        <v>0.33333333333333298</v>
      </c>
      <c r="X843" s="5">
        <v>0.33333333333333298</v>
      </c>
      <c r="Y843" s="5">
        <v>0</v>
      </c>
      <c r="Z843" s="5">
        <v>0</v>
      </c>
      <c r="AA843" t="s">
        <v>1887</v>
      </c>
      <c r="AB843" t="s">
        <v>6</v>
      </c>
      <c r="AC843" t="s">
        <v>6</v>
      </c>
      <c r="AD843" s="5">
        <v>-0.99522669644782402</v>
      </c>
      <c r="AE843" t="str">
        <f t="shared" si="13"/>
        <v>YES</v>
      </c>
    </row>
    <row r="844" spans="1:31" x14ac:dyDescent="0.25">
      <c r="A844" t="s">
        <v>6058</v>
      </c>
      <c r="B844" s="5">
        <v>0.5</v>
      </c>
      <c r="C844" s="5">
        <v>0.5</v>
      </c>
      <c r="D844" s="5">
        <v>0.75</v>
      </c>
      <c r="E844" s="5">
        <v>0.5</v>
      </c>
      <c r="F844" s="5">
        <v>0.75</v>
      </c>
      <c r="G844" s="5">
        <v>0.5</v>
      </c>
      <c r="H844" s="5">
        <v>0.5</v>
      </c>
      <c r="I844" s="5">
        <v>0.5</v>
      </c>
      <c r="J844" s="5">
        <v>0.16666666666666699</v>
      </c>
      <c r="K844" s="5">
        <v>0.16666666666666699</v>
      </c>
      <c r="L844" s="5">
        <v>0.5</v>
      </c>
      <c r="M844" s="5">
        <v>0</v>
      </c>
      <c r="O844" s="5">
        <v>0.25</v>
      </c>
      <c r="P844" s="5">
        <v>0.5</v>
      </c>
      <c r="Q844" s="5">
        <v>0.5</v>
      </c>
      <c r="R844" s="5">
        <v>0.25</v>
      </c>
      <c r="S844" s="5">
        <v>0.75</v>
      </c>
      <c r="T844" s="5">
        <v>0.5</v>
      </c>
      <c r="U844" s="5">
        <v>0.75</v>
      </c>
      <c r="V844" s="5">
        <v>0.75</v>
      </c>
      <c r="W844" s="5">
        <v>8.3333333333333301E-2</v>
      </c>
      <c r="X844" s="5">
        <v>0</v>
      </c>
      <c r="Y844" s="5">
        <v>0.5</v>
      </c>
      <c r="Z844" s="5">
        <v>0.75</v>
      </c>
      <c r="AA844" t="s">
        <v>1887</v>
      </c>
      <c r="AB844" t="s">
        <v>2721</v>
      </c>
      <c r="AC844" t="s">
        <v>2721</v>
      </c>
      <c r="AD844" s="5">
        <v>1.13323006933319</v>
      </c>
      <c r="AE844" t="str">
        <f t="shared" si="13"/>
        <v>YES</v>
      </c>
    </row>
    <row r="845" spans="1:31" x14ac:dyDescent="0.25">
      <c r="A845" t="s">
        <v>6059</v>
      </c>
      <c r="B845" s="5">
        <v>0.25</v>
      </c>
      <c r="C845" s="5">
        <v>0</v>
      </c>
      <c r="D845" s="5">
        <v>1</v>
      </c>
      <c r="E845" s="5">
        <v>1</v>
      </c>
      <c r="F845" s="5">
        <v>0</v>
      </c>
      <c r="G845" s="5">
        <v>0.25</v>
      </c>
      <c r="H845" s="5">
        <v>1</v>
      </c>
      <c r="I845" s="5">
        <v>1</v>
      </c>
      <c r="J845" s="5">
        <v>0.66666666666666696</v>
      </c>
      <c r="K845" s="5">
        <v>0.75</v>
      </c>
      <c r="L845" s="5">
        <v>1</v>
      </c>
      <c r="M845" s="5">
        <v>1</v>
      </c>
      <c r="O845" s="5">
        <v>0</v>
      </c>
      <c r="P845" s="5">
        <v>0</v>
      </c>
      <c r="Q845" s="5">
        <v>0</v>
      </c>
      <c r="R845" s="5">
        <v>0.75</v>
      </c>
      <c r="S845" s="5">
        <v>0</v>
      </c>
      <c r="T845" s="5">
        <v>0</v>
      </c>
      <c r="U845" s="5">
        <v>1</v>
      </c>
      <c r="V845" s="5">
        <v>0.75</v>
      </c>
      <c r="W845" s="5">
        <v>0.41666666666666702</v>
      </c>
      <c r="X845" s="5">
        <v>0.16666666666666699</v>
      </c>
      <c r="Y845" s="5">
        <v>1</v>
      </c>
      <c r="Z845" s="5">
        <v>0.75</v>
      </c>
      <c r="AA845" t="s">
        <v>1887</v>
      </c>
      <c r="AB845" t="s">
        <v>29</v>
      </c>
      <c r="AC845" t="s">
        <v>6182</v>
      </c>
      <c r="AD845" s="5">
        <v>-0.51432397021041698</v>
      </c>
      <c r="AE845" t="str">
        <f t="shared" si="13"/>
        <v>YES</v>
      </c>
    </row>
    <row r="846" spans="1:31" x14ac:dyDescent="0.25">
      <c r="A846" t="s">
        <v>6060</v>
      </c>
      <c r="B846" s="5">
        <v>0.75</v>
      </c>
      <c r="C846" s="5">
        <v>0.5</v>
      </c>
      <c r="D846" s="5">
        <v>0.75</v>
      </c>
      <c r="E846" s="5">
        <v>0.5</v>
      </c>
      <c r="F846" s="5">
        <v>0.75</v>
      </c>
      <c r="G846" s="5">
        <v>1</v>
      </c>
      <c r="H846" s="5">
        <v>0.75</v>
      </c>
      <c r="I846" s="5">
        <v>0.75</v>
      </c>
      <c r="J846" s="5">
        <v>0</v>
      </c>
      <c r="K846" s="5">
        <v>8.3333333333333301E-2</v>
      </c>
      <c r="L846" s="5">
        <v>0.25</v>
      </c>
      <c r="M846" s="5">
        <v>0.5</v>
      </c>
      <c r="O846" s="5">
        <v>0.25</v>
      </c>
      <c r="P846" s="5">
        <v>0.5</v>
      </c>
      <c r="Q846" s="5">
        <v>0.75</v>
      </c>
      <c r="R846" s="5">
        <v>0.25</v>
      </c>
      <c r="S846" s="5">
        <v>0.75</v>
      </c>
      <c r="T846" s="5">
        <v>0.5</v>
      </c>
      <c r="U846" s="5">
        <v>0.25</v>
      </c>
      <c r="V846" s="5">
        <v>0.5</v>
      </c>
      <c r="W846" s="5">
        <v>0</v>
      </c>
      <c r="X846" s="5">
        <v>8.3333333333333301E-2</v>
      </c>
      <c r="Y846" s="5">
        <v>0</v>
      </c>
      <c r="Z846" s="5">
        <v>0.25</v>
      </c>
      <c r="AA846" t="s">
        <v>1887</v>
      </c>
      <c r="AB846" t="s">
        <v>6</v>
      </c>
      <c r="AC846" t="s">
        <v>6</v>
      </c>
      <c r="AD846" s="5">
        <v>2.35894074249748</v>
      </c>
      <c r="AE846" t="str">
        <f t="shared" si="13"/>
        <v>YES</v>
      </c>
    </row>
    <row r="847" spans="1:31" x14ac:dyDescent="0.25">
      <c r="A847" t="s">
        <v>6061</v>
      </c>
      <c r="B847" s="5">
        <v>1</v>
      </c>
      <c r="C847" s="5">
        <v>1</v>
      </c>
      <c r="D847" s="5">
        <v>1</v>
      </c>
      <c r="E847" s="5">
        <v>1</v>
      </c>
      <c r="F847" s="5">
        <v>1</v>
      </c>
      <c r="G847" s="5">
        <v>1</v>
      </c>
      <c r="H847" s="5">
        <v>1</v>
      </c>
      <c r="I847" s="5">
        <v>0.75</v>
      </c>
      <c r="J847" s="5">
        <v>1</v>
      </c>
      <c r="K847" s="5">
        <v>0.83333333333333304</v>
      </c>
      <c r="L847" s="5">
        <v>1</v>
      </c>
      <c r="M847" s="5">
        <v>0.25</v>
      </c>
      <c r="O847" s="5">
        <v>1</v>
      </c>
      <c r="P847" s="5">
        <v>1</v>
      </c>
      <c r="Q847" s="5">
        <v>1</v>
      </c>
      <c r="R847" s="5">
        <v>0.75</v>
      </c>
      <c r="S847" s="5">
        <v>1</v>
      </c>
      <c r="T847" s="5">
        <v>1</v>
      </c>
      <c r="U847" s="5">
        <v>1</v>
      </c>
      <c r="V847" s="5">
        <v>1</v>
      </c>
      <c r="W847" s="5">
        <v>1</v>
      </c>
      <c r="X847" s="5">
        <v>0.83333333333333304</v>
      </c>
      <c r="Y847" s="5">
        <v>1</v>
      </c>
      <c r="Z847" s="5">
        <v>0.75</v>
      </c>
      <c r="AA847" t="s">
        <v>1887</v>
      </c>
      <c r="AB847" t="s">
        <v>2721</v>
      </c>
      <c r="AC847" t="s">
        <v>2721</v>
      </c>
      <c r="AD847" s="5">
        <v>-2.5270041248775601</v>
      </c>
      <c r="AE847" t="str">
        <f t="shared" si="13"/>
        <v>YES</v>
      </c>
    </row>
    <row r="848" spans="1:31" x14ac:dyDescent="0.25">
      <c r="A848" t="s">
        <v>6062</v>
      </c>
      <c r="B848" s="5">
        <v>0.75</v>
      </c>
      <c r="C848" s="5">
        <v>1</v>
      </c>
      <c r="D848" s="5">
        <v>0.75</v>
      </c>
      <c r="E848" s="5">
        <v>0.75</v>
      </c>
      <c r="F848" s="5">
        <v>1</v>
      </c>
      <c r="G848" s="5">
        <v>1</v>
      </c>
      <c r="H848" s="5">
        <v>1</v>
      </c>
      <c r="I848" s="5">
        <v>0.75</v>
      </c>
      <c r="J848" s="5">
        <v>0.5</v>
      </c>
      <c r="K848" s="5">
        <v>0.33333333333333298</v>
      </c>
      <c r="L848" s="5">
        <v>0.25</v>
      </c>
      <c r="M848" s="5">
        <v>0</v>
      </c>
      <c r="O848" s="5">
        <v>0.5</v>
      </c>
      <c r="P848" s="5">
        <v>1</v>
      </c>
      <c r="Q848" s="5">
        <v>0.75</v>
      </c>
      <c r="R848" s="5">
        <v>0.5</v>
      </c>
      <c r="S848" s="5">
        <v>1</v>
      </c>
      <c r="T848" s="5">
        <v>0.75</v>
      </c>
      <c r="U848" s="5">
        <v>0.5</v>
      </c>
      <c r="V848" s="5">
        <v>0.5</v>
      </c>
      <c r="W848" s="5">
        <v>0.25</v>
      </c>
      <c r="X848" s="5">
        <v>8.3333333333333301E-2</v>
      </c>
      <c r="Y848" s="5">
        <v>0.25</v>
      </c>
      <c r="Z848" s="5">
        <v>0</v>
      </c>
      <c r="AA848" t="s">
        <v>1887</v>
      </c>
      <c r="AB848" t="s">
        <v>6</v>
      </c>
      <c r="AC848" t="s">
        <v>6</v>
      </c>
      <c r="AD848" s="5">
        <v>0.38233272923414802</v>
      </c>
      <c r="AE848" t="str">
        <f t="shared" si="13"/>
        <v>YES</v>
      </c>
    </row>
    <row r="849" spans="1:31" x14ac:dyDescent="0.25">
      <c r="A849" t="s">
        <v>6063</v>
      </c>
      <c r="B849" s="5">
        <v>0</v>
      </c>
      <c r="C849" s="5">
        <v>0</v>
      </c>
      <c r="D849" s="5">
        <v>1</v>
      </c>
      <c r="E849" s="5">
        <v>1</v>
      </c>
      <c r="F849" s="5">
        <v>0</v>
      </c>
      <c r="G849" s="5">
        <v>0</v>
      </c>
      <c r="H849" s="5">
        <v>1</v>
      </c>
      <c r="I849" s="5">
        <v>1</v>
      </c>
      <c r="J849" s="5">
        <v>0.25</v>
      </c>
      <c r="K849" s="5">
        <v>0</v>
      </c>
      <c r="L849" s="5">
        <v>1</v>
      </c>
      <c r="M849" s="5">
        <v>1</v>
      </c>
      <c r="O849" s="5">
        <v>0</v>
      </c>
      <c r="P849" s="5">
        <v>0</v>
      </c>
      <c r="Q849" s="5">
        <v>0.75</v>
      </c>
      <c r="R849" s="5">
        <v>1</v>
      </c>
      <c r="S849" s="5">
        <v>0</v>
      </c>
      <c r="T849" s="5">
        <v>0</v>
      </c>
      <c r="U849" s="5">
        <v>1</v>
      </c>
      <c r="V849" s="5">
        <v>1</v>
      </c>
      <c r="W849" s="5">
        <v>0</v>
      </c>
      <c r="X849" s="5">
        <v>0</v>
      </c>
      <c r="Y849" s="5">
        <v>1</v>
      </c>
      <c r="Z849" s="5">
        <v>1</v>
      </c>
      <c r="AA849" t="s">
        <v>1887</v>
      </c>
      <c r="AB849" t="s">
        <v>6</v>
      </c>
      <c r="AC849" t="s">
        <v>6</v>
      </c>
      <c r="AD849" s="5">
        <v>-0.80129050537699498</v>
      </c>
      <c r="AE849" t="str">
        <f t="shared" si="13"/>
        <v>YES</v>
      </c>
    </row>
    <row r="850" spans="1:31" x14ac:dyDescent="0.25">
      <c r="A850" t="s">
        <v>6064</v>
      </c>
      <c r="B850" s="5">
        <v>1</v>
      </c>
      <c r="C850" s="5">
        <v>1</v>
      </c>
      <c r="D850" s="5">
        <v>0.75</v>
      </c>
      <c r="E850" s="5">
        <v>1</v>
      </c>
      <c r="F850" s="5">
        <v>1</v>
      </c>
      <c r="G850" s="5">
        <v>1</v>
      </c>
      <c r="H850" s="5">
        <v>0.75</v>
      </c>
      <c r="I850" s="5">
        <v>1</v>
      </c>
      <c r="J850" s="5">
        <v>1</v>
      </c>
      <c r="K850" s="5">
        <v>1</v>
      </c>
      <c r="L850" s="5">
        <v>1</v>
      </c>
      <c r="M850" s="5">
        <v>1</v>
      </c>
      <c r="O850" s="5">
        <v>1</v>
      </c>
      <c r="P850" s="5">
        <v>1</v>
      </c>
      <c r="Q850" s="5">
        <v>0.75</v>
      </c>
      <c r="R850" s="5">
        <v>1</v>
      </c>
      <c r="S850" s="5">
        <v>1</v>
      </c>
      <c r="T850" s="5">
        <v>1</v>
      </c>
      <c r="U850" s="5">
        <v>0.75</v>
      </c>
      <c r="V850" s="5">
        <v>1</v>
      </c>
      <c r="W850" s="5">
        <v>0.83333333333333304</v>
      </c>
      <c r="X850" s="5">
        <v>1</v>
      </c>
      <c r="Y850" s="5">
        <v>0.75</v>
      </c>
      <c r="Z850" s="5">
        <v>1</v>
      </c>
      <c r="AA850" t="s">
        <v>1887</v>
      </c>
      <c r="AB850" s="4" t="s">
        <v>6</v>
      </c>
      <c r="AC850" t="s">
        <v>6</v>
      </c>
      <c r="AD850" s="5">
        <v>-2.37112585516625</v>
      </c>
      <c r="AE850" t="str">
        <f t="shared" si="13"/>
        <v>YES</v>
      </c>
    </row>
    <row r="851" spans="1:31" x14ac:dyDescent="0.25">
      <c r="A851" t="s">
        <v>6065</v>
      </c>
      <c r="B851" s="5">
        <v>1</v>
      </c>
      <c r="C851" s="5">
        <v>1</v>
      </c>
      <c r="D851" s="5">
        <v>0.25</v>
      </c>
      <c r="E851" s="5">
        <v>0.25</v>
      </c>
      <c r="F851" s="5">
        <v>0.75</v>
      </c>
      <c r="G851" s="5">
        <v>1</v>
      </c>
      <c r="H851" s="5">
        <v>0</v>
      </c>
      <c r="I851" s="5">
        <v>0</v>
      </c>
      <c r="J851" s="5">
        <v>0</v>
      </c>
      <c r="K851" s="5">
        <v>0</v>
      </c>
      <c r="L851" s="5">
        <v>0</v>
      </c>
      <c r="M851" s="5">
        <v>0</v>
      </c>
      <c r="O851" s="5">
        <v>0.75</v>
      </c>
      <c r="P851" s="5">
        <v>1</v>
      </c>
      <c r="Q851" s="5">
        <v>0.25</v>
      </c>
      <c r="R851" s="5">
        <v>0</v>
      </c>
      <c r="S851" s="5">
        <v>1</v>
      </c>
      <c r="T851" s="5">
        <v>1</v>
      </c>
      <c r="U851" s="5">
        <v>0.25</v>
      </c>
      <c r="V851" s="5">
        <v>0</v>
      </c>
      <c r="W851" s="5">
        <v>0</v>
      </c>
      <c r="X851" s="5">
        <v>0</v>
      </c>
      <c r="Y851" s="5">
        <v>0</v>
      </c>
      <c r="Z851" s="5">
        <v>0.25</v>
      </c>
      <c r="AA851" t="s">
        <v>1887</v>
      </c>
      <c r="AB851" t="s">
        <v>6</v>
      </c>
      <c r="AC851" t="s">
        <v>6</v>
      </c>
      <c r="AD851" s="5">
        <v>3.4221759834756997E-2</v>
      </c>
      <c r="AE851" t="str">
        <f t="shared" si="13"/>
        <v>YES</v>
      </c>
    </row>
    <row r="852" spans="1:31" x14ac:dyDescent="0.25">
      <c r="A852" t="s">
        <v>6066</v>
      </c>
      <c r="B852" s="5">
        <v>0.5</v>
      </c>
      <c r="C852" s="5">
        <v>0.25</v>
      </c>
      <c r="D852" s="5">
        <v>0.5</v>
      </c>
      <c r="E852" s="5">
        <v>0.5</v>
      </c>
      <c r="F852" s="5">
        <v>0.75</v>
      </c>
      <c r="G852" s="5">
        <v>0.5</v>
      </c>
      <c r="H852" s="5">
        <v>1</v>
      </c>
      <c r="I852" s="5">
        <v>0.75</v>
      </c>
      <c r="J852" s="5">
        <v>0.58333333333333304</v>
      </c>
      <c r="K852" s="5">
        <v>0.5</v>
      </c>
      <c r="L852" s="5">
        <v>0.75</v>
      </c>
      <c r="M852" s="5">
        <v>0.25</v>
      </c>
      <c r="O852" s="5">
        <v>0.25</v>
      </c>
      <c r="P852" s="5">
        <v>0</v>
      </c>
      <c r="Q852" s="5">
        <v>0.75</v>
      </c>
      <c r="R852" s="5">
        <v>0.5</v>
      </c>
      <c r="S852" s="5">
        <v>0.75</v>
      </c>
      <c r="T852" s="5">
        <v>0.25</v>
      </c>
      <c r="U852" s="5">
        <v>0.5</v>
      </c>
      <c r="V852" s="5">
        <v>0.75</v>
      </c>
      <c r="W852" s="5">
        <v>8.3333333333333301E-2</v>
      </c>
      <c r="X852" s="5">
        <v>0</v>
      </c>
      <c r="Y852" s="5">
        <v>0.5</v>
      </c>
      <c r="Z852" s="5">
        <v>0.75</v>
      </c>
      <c r="AA852" t="s">
        <v>1887</v>
      </c>
      <c r="AB852" t="s">
        <v>6</v>
      </c>
      <c r="AC852" t="s">
        <v>6</v>
      </c>
      <c r="AD852" s="5">
        <v>0.143402251864197</v>
      </c>
      <c r="AE852" t="str">
        <f t="shared" si="13"/>
        <v>YES</v>
      </c>
    </row>
    <row r="853" spans="1:31" x14ac:dyDescent="0.25">
      <c r="A853" t="s">
        <v>6067</v>
      </c>
      <c r="B853" s="5">
        <v>0.75</v>
      </c>
      <c r="C853" s="5">
        <v>1</v>
      </c>
      <c r="D853" s="5">
        <v>0.75</v>
      </c>
      <c r="E853" s="5">
        <v>1</v>
      </c>
      <c r="F853" s="5">
        <v>0.75</v>
      </c>
      <c r="G853" s="5">
        <v>0.75</v>
      </c>
      <c r="H853" s="5">
        <v>1</v>
      </c>
      <c r="I853" s="5">
        <v>0.75</v>
      </c>
      <c r="J853" s="5">
        <v>0.83333333333333304</v>
      </c>
      <c r="K853" s="5">
        <v>0.83333333333333304</v>
      </c>
      <c r="L853" s="5">
        <v>1</v>
      </c>
      <c r="M853" s="5">
        <v>1</v>
      </c>
      <c r="O853" s="5">
        <v>0.5</v>
      </c>
      <c r="P853" s="5">
        <v>0.5</v>
      </c>
      <c r="Q853" s="5">
        <v>0.5</v>
      </c>
      <c r="R853" s="5">
        <v>0.5</v>
      </c>
      <c r="S853" s="5">
        <v>1</v>
      </c>
      <c r="T853" s="5">
        <v>0.5</v>
      </c>
      <c r="U853" s="5">
        <v>1</v>
      </c>
      <c r="V853" s="5">
        <v>0.75</v>
      </c>
      <c r="W853" s="5">
        <v>0.16666666666666699</v>
      </c>
      <c r="X853" s="5">
        <v>0.33333333333333298</v>
      </c>
      <c r="Y853" s="5">
        <v>1</v>
      </c>
      <c r="Z853" s="5">
        <v>0.75</v>
      </c>
      <c r="AA853" t="s">
        <v>1887</v>
      </c>
      <c r="AB853" t="s">
        <v>36</v>
      </c>
      <c r="AC853" t="s">
        <v>6181</v>
      </c>
      <c r="AD853" s="5">
        <v>-0.53590109740311798</v>
      </c>
      <c r="AE853" t="str">
        <f t="shared" si="13"/>
        <v>YES</v>
      </c>
    </row>
    <row r="854" spans="1:31" x14ac:dyDescent="0.25">
      <c r="A854" t="s">
        <v>6068</v>
      </c>
      <c r="B854" s="5">
        <v>0.75</v>
      </c>
      <c r="C854" s="5">
        <v>1</v>
      </c>
      <c r="D854" s="5">
        <v>0.75</v>
      </c>
      <c r="E854" s="5">
        <v>0.75</v>
      </c>
      <c r="F854" s="5">
        <v>0.75</v>
      </c>
      <c r="G854" s="5">
        <v>1</v>
      </c>
      <c r="H854" s="5">
        <v>0.75</v>
      </c>
      <c r="I854" s="5">
        <v>1</v>
      </c>
      <c r="J854" s="5">
        <v>8.3333333333333301E-2</v>
      </c>
      <c r="K854" s="5">
        <v>8.3333333333333301E-2</v>
      </c>
      <c r="L854" s="5">
        <v>0.5</v>
      </c>
      <c r="M854" s="5">
        <v>0.25</v>
      </c>
      <c r="O854" s="5">
        <v>0.5</v>
      </c>
      <c r="P854" s="5">
        <v>0.75</v>
      </c>
      <c r="Q854" s="5">
        <v>1</v>
      </c>
      <c r="R854" s="5">
        <v>0.75</v>
      </c>
      <c r="S854" s="5">
        <v>0.75</v>
      </c>
      <c r="T854" s="5">
        <v>1</v>
      </c>
      <c r="U854" s="5">
        <v>0.75</v>
      </c>
      <c r="V854" s="5">
        <v>0.75</v>
      </c>
      <c r="W854" s="5">
        <v>8.3333333333333301E-2</v>
      </c>
      <c r="X854" s="5">
        <v>8.3333333333333301E-2</v>
      </c>
      <c r="Y854" s="5">
        <v>0.5</v>
      </c>
      <c r="Z854" s="5">
        <v>0.5</v>
      </c>
      <c r="AA854" t="s">
        <v>1887</v>
      </c>
      <c r="AB854" t="s">
        <v>6</v>
      </c>
      <c r="AC854" t="s">
        <v>6</v>
      </c>
      <c r="AD854" s="5">
        <v>2.28836808846944</v>
      </c>
      <c r="AE854" t="str">
        <f t="shared" si="13"/>
        <v>YES</v>
      </c>
    </row>
    <row r="855" spans="1:31" x14ac:dyDescent="0.25">
      <c r="A855" t="s">
        <v>6069</v>
      </c>
      <c r="B855" s="5">
        <v>0.5</v>
      </c>
      <c r="C855" s="5">
        <v>0</v>
      </c>
      <c r="D855" s="5">
        <v>1</v>
      </c>
      <c r="E855" s="5">
        <v>1</v>
      </c>
      <c r="F855" s="5">
        <v>0.25</v>
      </c>
      <c r="G855" s="5">
        <v>0.25</v>
      </c>
      <c r="H855" s="5">
        <v>1</v>
      </c>
      <c r="I855" s="5">
        <v>1</v>
      </c>
      <c r="J855" s="5">
        <v>0.16666666666666699</v>
      </c>
      <c r="K855" s="5">
        <v>0.25</v>
      </c>
      <c r="L855" s="5">
        <v>1</v>
      </c>
      <c r="M855" s="5">
        <v>0.5</v>
      </c>
      <c r="O855" s="5">
        <v>0.25</v>
      </c>
      <c r="P855" s="5">
        <v>0.5</v>
      </c>
      <c r="Q855" s="5">
        <v>1</v>
      </c>
      <c r="R855" s="5">
        <v>0.75</v>
      </c>
      <c r="S855" s="5">
        <v>0.75</v>
      </c>
      <c r="T855" s="5">
        <v>0</v>
      </c>
      <c r="U855" s="5">
        <v>1</v>
      </c>
      <c r="V855" s="5">
        <v>1</v>
      </c>
      <c r="W855" s="5">
        <v>0.16666666666666699</v>
      </c>
      <c r="X855" s="5">
        <v>0</v>
      </c>
      <c r="Y855" s="5">
        <v>1</v>
      </c>
      <c r="Z855" s="5">
        <v>0.75</v>
      </c>
      <c r="AA855" t="s">
        <v>1887</v>
      </c>
      <c r="AB855" t="s">
        <v>29</v>
      </c>
      <c r="AC855" t="s">
        <v>6182</v>
      </c>
      <c r="AD855" s="5">
        <v>0.68935902393112303</v>
      </c>
      <c r="AE855" t="str">
        <f t="shared" si="13"/>
        <v>YES</v>
      </c>
    </row>
    <row r="856" spans="1:31" x14ac:dyDescent="0.25">
      <c r="A856" t="s">
        <v>6070</v>
      </c>
      <c r="B856" s="5">
        <v>0</v>
      </c>
      <c r="C856" s="5">
        <v>0</v>
      </c>
      <c r="D856" s="5">
        <v>0.75</v>
      </c>
      <c r="E856" s="5">
        <v>0.75</v>
      </c>
      <c r="F856" s="5">
        <v>0</v>
      </c>
      <c r="G856" s="5">
        <v>0</v>
      </c>
      <c r="H856" s="5">
        <v>0.75</v>
      </c>
      <c r="I856" s="5">
        <v>0.5</v>
      </c>
      <c r="J856" s="5">
        <v>0.16666666666666699</v>
      </c>
      <c r="K856" s="5">
        <v>8.3333333333333301E-2</v>
      </c>
      <c r="L856" s="5">
        <v>0.5</v>
      </c>
      <c r="M856" s="5">
        <v>0.5</v>
      </c>
      <c r="O856" s="5">
        <v>0</v>
      </c>
      <c r="P856" s="5">
        <v>0</v>
      </c>
      <c r="Q856" s="5">
        <v>0</v>
      </c>
      <c r="R856" s="5">
        <v>0.25</v>
      </c>
      <c r="S856" s="5">
        <v>0</v>
      </c>
      <c r="T856" s="5">
        <v>0</v>
      </c>
      <c r="U856" s="5">
        <v>0.5</v>
      </c>
      <c r="V856" s="5">
        <v>0.75</v>
      </c>
      <c r="W856" s="5">
        <v>8.3333333333333301E-2</v>
      </c>
      <c r="X856" s="5">
        <v>0</v>
      </c>
      <c r="Y856" s="5">
        <v>0.5</v>
      </c>
      <c r="Z856" s="5">
        <v>0.5</v>
      </c>
      <c r="AA856" t="s">
        <v>1887</v>
      </c>
      <c r="AB856" t="s">
        <v>6</v>
      </c>
      <c r="AC856" t="s">
        <v>6</v>
      </c>
      <c r="AD856" s="5">
        <v>0.97702345383834599</v>
      </c>
      <c r="AE856" t="str">
        <f t="shared" si="13"/>
        <v>YES</v>
      </c>
    </row>
    <row r="857" spans="1:31" x14ac:dyDescent="0.25">
      <c r="A857" t="s">
        <v>6071</v>
      </c>
      <c r="B857" s="5">
        <v>0</v>
      </c>
      <c r="C857" s="5">
        <v>0</v>
      </c>
      <c r="D857" s="5">
        <v>0.5</v>
      </c>
      <c r="E857" s="5">
        <v>0.5</v>
      </c>
      <c r="F857" s="5">
        <v>0</v>
      </c>
      <c r="G857" s="5">
        <v>0</v>
      </c>
      <c r="H857" s="5">
        <v>0.75</v>
      </c>
      <c r="I857" s="5">
        <v>0.25</v>
      </c>
      <c r="J857" s="5">
        <v>0</v>
      </c>
      <c r="K857" s="5">
        <v>8.3333333333333301E-2</v>
      </c>
      <c r="L857" s="5">
        <v>1</v>
      </c>
      <c r="M857" s="5">
        <v>1</v>
      </c>
      <c r="O857" s="5">
        <v>0</v>
      </c>
      <c r="P857" s="5">
        <v>0</v>
      </c>
      <c r="Q857" s="5">
        <v>0</v>
      </c>
      <c r="R857" s="5">
        <v>0</v>
      </c>
      <c r="S857" s="5">
        <v>0</v>
      </c>
      <c r="T857" s="5">
        <v>0</v>
      </c>
      <c r="U857" s="5">
        <v>0.5</v>
      </c>
      <c r="V857" s="5">
        <v>0.75</v>
      </c>
      <c r="W857" s="5">
        <v>0</v>
      </c>
      <c r="X857" s="5">
        <v>8.3333333333333301E-2</v>
      </c>
      <c r="Y857" s="5">
        <v>0.5</v>
      </c>
      <c r="Z857" s="5">
        <v>0.25</v>
      </c>
      <c r="AA857" t="s">
        <v>1887</v>
      </c>
      <c r="AB857" t="s">
        <v>36</v>
      </c>
      <c r="AC857" t="s">
        <v>2721</v>
      </c>
      <c r="AD857" s="5">
        <v>-0.13940116334045499</v>
      </c>
      <c r="AE857" t="str">
        <f t="shared" si="13"/>
        <v>YES</v>
      </c>
    </row>
    <row r="858" spans="1:31" x14ac:dyDescent="0.25">
      <c r="A858" t="s">
        <v>6072</v>
      </c>
      <c r="B858" s="5">
        <v>0.25</v>
      </c>
      <c r="C858" s="5">
        <v>0.25</v>
      </c>
      <c r="D858" s="5">
        <v>0.5</v>
      </c>
      <c r="E858" s="5">
        <v>0.25</v>
      </c>
      <c r="F858" s="5">
        <v>0</v>
      </c>
      <c r="G858" s="5">
        <v>0.25</v>
      </c>
      <c r="H858" s="5">
        <v>0</v>
      </c>
      <c r="I858" s="5">
        <v>0.25</v>
      </c>
      <c r="J858" s="5">
        <v>0.33333333333333298</v>
      </c>
      <c r="K858" s="5">
        <v>0.41666666666666702</v>
      </c>
      <c r="L858" s="5">
        <v>1</v>
      </c>
      <c r="M858" s="5">
        <v>0.5</v>
      </c>
      <c r="O858" s="5">
        <v>0</v>
      </c>
      <c r="P858" s="5">
        <v>0</v>
      </c>
      <c r="Q858" s="5">
        <v>0.25</v>
      </c>
      <c r="R858" s="5">
        <v>0</v>
      </c>
      <c r="S858" s="5">
        <v>0.25</v>
      </c>
      <c r="T858" s="5">
        <v>0.25</v>
      </c>
      <c r="U858" s="5">
        <v>0</v>
      </c>
      <c r="V858" s="5">
        <v>0.5</v>
      </c>
      <c r="W858" s="5">
        <v>0.16666666666666699</v>
      </c>
      <c r="X858" s="5">
        <v>8.3333333333333301E-2</v>
      </c>
      <c r="Y858" s="5">
        <v>0.5</v>
      </c>
      <c r="Z858" s="5">
        <v>0.5</v>
      </c>
      <c r="AA858" t="s">
        <v>1887</v>
      </c>
      <c r="AB858" t="s">
        <v>6</v>
      </c>
      <c r="AC858" t="s">
        <v>6</v>
      </c>
      <c r="AD858" s="5">
        <v>0.53011710057744199</v>
      </c>
      <c r="AE858" t="str">
        <f t="shared" si="13"/>
        <v>YES</v>
      </c>
    </row>
    <row r="859" spans="1:31" x14ac:dyDescent="0.25">
      <c r="A859" t="s">
        <v>6073</v>
      </c>
      <c r="B859" s="5">
        <v>0.75</v>
      </c>
      <c r="C859" s="5">
        <v>0.75</v>
      </c>
      <c r="D859" s="5">
        <v>0</v>
      </c>
      <c r="E859" s="5">
        <v>0</v>
      </c>
      <c r="F859" s="5">
        <v>0.5</v>
      </c>
      <c r="G859" s="5">
        <v>0.75</v>
      </c>
      <c r="H859" s="5">
        <v>0.25</v>
      </c>
      <c r="I859" s="5">
        <v>0.25</v>
      </c>
      <c r="J859" s="5">
        <v>0</v>
      </c>
      <c r="K859" s="5">
        <v>0.16666666666666699</v>
      </c>
      <c r="L859" s="5">
        <v>0.25</v>
      </c>
      <c r="M859" s="5">
        <v>0.5</v>
      </c>
      <c r="O859" s="5">
        <v>0.25</v>
      </c>
      <c r="P859" s="5">
        <v>0.75</v>
      </c>
      <c r="Q859" s="5">
        <v>0.25</v>
      </c>
      <c r="R859" s="5">
        <v>0</v>
      </c>
      <c r="S859" s="5">
        <v>0.75</v>
      </c>
      <c r="T859" s="5">
        <v>0.5</v>
      </c>
      <c r="U859" s="5">
        <v>0.25</v>
      </c>
      <c r="V859" s="5">
        <v>0.25</v>
      </c>
      <c r="W859" s="5">
        <v>0</v>
      </c>
      <c r="X859" s="5">
        <v>8.3333333333333301E-2</v>
      </c>
      <c r="Y859" s="5">
        <v>0.25</v>
      </c>
      <c r="Z859" s="5">
        <v>0.25</v>
      </c>
      <c r="AA859" t="s">
        <v>1887</v>
      </c>
      <c r="AB859" t="s">
        <v>6</v>
      </c>
      <c r="AC859" t="s">
        <v>6</v>
      </c>
      <c r="AD859" s="5">
        <v>2.0202947417636499</v>
      </c>
      <c r="AE859" t="str">
        <f t="shared" si="13"/>
        <v>YES</v>
      </c>
    </row>
    <row r="860" spans="1:31" x14ac:dyDescent="0.25">
      <c r="A860" t="s">
        <v>6074</v>
      </c>
      <c r="B860" s="5">
        <v>0.25</v>
      </c>
      <c r="C860" s="5">
        <v>0.25</v>
      </c>
      <c r="D860" s="5">
        <v>0.5</v>
      </c>
      <c r="E860" s="5">
        <v>0.25</v>
      </c>
      <c r="F860" s="5">
        <v>0</v>
      </c>
      <c r="G860" s="5">
        <v>0.25</v>
      </c>
      <c r="H860" s="5">
        <v>0.25</v>
      </c>
      <c r="I860" s="5">
        <v>0</v>
      </c>
      <c r="J860" s="5">
        <v>0</v>
      </c>
      <c r="K860" s="5">
        <v>8.3333333333333301E-2</v>
      </c>
      <c r="L860" s="5">
        <v>0.25</v>
      </c>
      <c r="M860" s="5">
        <v>0.25</v>
      </c>
      <c r="O860" s="5">
        <v>0</v>
      </c>
      <c r="P860" s="5">
        <v>0.25</v>
      </c>
      <c r="Q860" s="5">
        <v>0.25</v>
      </c>
      <c r="R860" s="5">
        <v>0.25</v>
      </c>
      <c r="S860" s="5">
        <v>0.25</v>
      </c>
      <c r="T860" s="5">
        <v>0</v>
      </c>
      <c r="U860" s="5">
        <v>0.25</v>
      </c>
      <c r="V860" s="5">
        <v>0.25</v>
      </c>
      <c r="W860" s="5">
        <v>8.3333333333333301E-2</v>
      </c>
      <c r="X860" s="5">
        <v>0</v>
      </c>
      <c r="Y860" s="5">
        <v>0</v>
      </c>
      <c r="Z860" s="5">
        <v>0.25</v>
      </c>
      <c r="AA860" t="s">
        <v>1887</v>
      </c>
      <c r="AB860" t="s">
        <v>2721</v>
      </c>
      <c r="AC860" t="s">
        <v>2721</v>
      </c>
      <c r="AD860" s="5">
        <v>1.72360978544851</v>
      </c>
      <c r="AE860" t="str">
        <f t="shared" si="13"/>
        <v>YES</v>
      </c>
    </row>
    <row r="861" spans="1:31" x14ac:dyDescent="0.25">
      <c r="A861" t="s">
        <v>6075</v>
      </c>
      <c r="B861" s="5">
        <v>1</v>
      </c>
      <c r="C861" s="5">
        <v>0.25</v>
      </c>
      <c r="D861" s="5">
        <v>0.75</v>
      </c>
      <c r="E861" s="5">
        <v>0.5</v>
      </c>
      <c r="F861" s="5">
        <v>1</v>
      </c>
      <c r="G861" s="5">
        <v>0.5</v>
      </c>
      <c r="H861" s="5">
        <v>0.5</v>
      </c>
      <c r="I861" s="5">
        <v>0.5</v>
      </c>
      <c r="J861" s="5">
        <v>0.75</v>
      </c>
      <c r="K861" s="5">
        <v>0.58333333333333304</v>
      </c>
      <c r="L861" s="5">
        <v>0.5</v>
      </c>
      <c r="M861" s="5">
        <v>0.25</v>
      </c>
      <c r="O861" s="5">
        <v>0.25</v>
      </c>
      <c r="P861" s="5">
        <v>0.25</v>
      </c>
      <c r="Q861" s="5">
        <v>0.5</v>
      </c>
      <c r="R861" s="5">
        <v>0.5</v>
      </c>
      <c r="S861" s="5">
        <v>1</v>
      </c>
      <c r="T861" s="5">
        <v>0.25</v>
      </c>
      <c r="U861" s="5">
        <v>0.5</v>
      </c>
      <c r="V861" s="5">
        <v>0.5</v>
      </c>
      <c r="W861" s="5">
        <v>0.5</v>
      </c>
      <c r="X861" s="5">
        <v>0.25</v>
      </c>
      <c r="Y861" s="5">
        <v>0.5</v>
      </c>
      <c r="Z861" s="5">
        <v>0.75</v>
      </c>
      <c r="AA861" t="s">
        <v>1887</v>
      </c>
      <c r="AB861" t="s">
        <v>6</v>
      </c>
      <c r="AC861" t="s">
        <v>6</v>
      </c>
      <c r="AD861" s="5">
        <v>-8.1825625605445304E-2</v>
      </c>
      <c r="AE861" t="str">
        <f t="shared" si="13"/>
        <v>YES</v>
      </c>
    </row>
    <row r="862" spans="1:31" x14ac:dyDescent="0.25">
      <c r="A862" t="s">
        <v>6076</v>
      </c>
      <c r="B862" s="5">
        <v>0.75</v>
      </c>
      <c r="C862" s="5">
        <v>0.75</v>
      </c>
      <c r="D862" s="5">
        <v>1</v>
      </c>
      <c r="E862" s="5">
        <v>1</v>
      </c>
      <c r="F862" s="5">
        <v>0.5</v>
      </c>
      <c r="G862" s="5">
        <v>0.75</v>
      </c>
      <c r="H862" s="5">
        <v>1</v>
      </c>
      <c r="I862" s="5">
        <v>1</v>
      </c>
      <c r="J862" s="5">
        <v>0.25</v>
      </c>
      <c r="K862" s="5">
        <v>0.41666666666666702</v>
      </c>
      <c r="L862" s="5">
        <v>0.75</v>
      </c>
      <c r="M862" s="5">
        <v>0.5</v>
      </c>
      <c r="O862" s="5">
        <v>0.5</v>
      </c>
      <c r="P862" s="5">
        <v>0.75</v>
      </c>
      <c r="Q862" s="5">
        <v>0.75</v>
      </c>
      <c r="R862" s="5">
        <v>0.5</v>
      </c>
      <c r="S862" s="5">
        <v>0.75</v>
      </c>
      <c r="T862" s="5">
        <v>0.5</v>
      </c>
      <c r="U862" s="5">
        <v>1</v>
      </c>
      <c r="V862" s="5">
        <v>1</v>
      </c>
      <c r="W862" s="5">
        <v>0.25</v>
      </c>
      <c r="X862" s="5">
        <v>8.3333333333333301E-2</v>
      </c>
      <c r="Y862" s="5">
        <v>0.5</v>
      </c>
      <c r="Z862" s="5">
        <v>0.75</v>
      </c>
      <c r="AA862" t="s">
        <v>1887</v>
      </c>
      <c r="AB862" t="s">
        <v>6</v>
      </c>
      <c r="AC862" t="s">
        <v>6</v>
      </c>
      <c r="AD862" s="5">
        <v>2.2550546023739702</v>
      </c>
      <c r="AE862" t="str">
        <f t="shared" si="13"/>
        <v>YES</v>
      </c>
    </row>
    <row r="863" spans="1:31" x14ac:dyDescent="0.25">
      <c r="A863" t="s">
        <v>6077</v>
      </c>
      <c r="B863" s="5">
        <v>0.5</v>
      </c>
      <c r="C863" s="5">
        <v>0</v>
      </c>
      <c r="D863" s="5">
        <v>0.25</v>
      </c>
      <c r="E863" s="5">
        <v>0.25</v>
      </c>
      <c r="F863" s="5">
        <v>0.25</v>
      </c>
      <c r="G863" s="5">
        <v>0</v>
      </c>
      <c r="H863" s="5">
        <v>0.5</v>
      </c>
      <c r="I863" s="5">
        <v>0.25</v>
      </c>
      <c r="J863" s="5">
        <v>8.3333333333333301E-2</v>
      </c>
      <c r="K863" s="5">
        <v>0</v>
      </c>
      <c r="L863" s="5">
        <v>0.75</v>
      </c>
      <c r="M863" s="5">
        <v>0.75</v>
      </c>
      <c r="O863" s="5">
        <v>0</v>
      </c>
      <c r="P863" s="5">
        <v>0</v>
      </c>
      <c r="Q863" s="5">
        <v>0.25</v>
      </c>
      <c r="R863" s="5">
        <v>0.5</v>
      </c>
      <c r="S863" s="5">
        <v>0.25</v>
      </c>
      <c r="T863" s="5">
        <v>0</v>
      </c>
      <c r="U863" s="5">
        <v>0.5</v>
      </c>
      <c r="V863" s="5">
        <v>0.75</v>
      </c>
      <c r="W863" s="5">
        <v>8.3333333333333301E-2</v>
      </c>
      <c r="X863" s="5">
        <v>0</v>
      </c>
      <c r="Y863" s="5">
        <v>1</v>
      </c>
      <c r="Z863" s="5">
        <v>0.75</v>
      </c>
      <c r="AA863" t="s">
        <v>1887</v>
      </c>
      <c r="AB863" t="s">
        <v>2721</v>
      </c>
      <c r="AC863" t="s">
        <v>2721</v>
      </c>
      <c r="AD863" s="5">
        <v>0.80665693452068399</v>
      </c>
      <c r="AE863" t="str">
        <f t="shared" si="13"/>
        <v>YES</v>
      </c>
    </row>
    <row r="864" spans="1:31" x14ac:dyDescent="0.25">
      <c r="A864" t="s">
        <v>6078</v>
      </c>
      <c r="B864" s="5">
        <v>0.75</v>
      </c>
      <c r="C864" s="5">
        <v>1</v>
      </c>
      <c r="D864" s="5">
        <v>0.75</v>
      </c>
      <c r="E864" s="5">
        <v>0.25</v>
      </c>
      <c r="F864" s="5">
        <v>1</v>
      </c>
      <c r="G864" s="5">
        <v>1</v>
      </c>
      <c r="H864" s="5">
        <v>0.25</v>
      </c>
      <c r="I864" s="5">
        <v>0</v>
      </c>
      <c r="J864" s="5">
        <v>0.25</v>
      </c>
      <c r="K864" s="5">
        <v>0.41666666666666702</v>
      </c>
      <c r="L864" s="5">
        <v>0</v>
      </c>
      <c r="M864" s="5">
        <v>0</v>
      </c>
      <c r="O864" s="5">
        <v>0.5</v>
      </c>
      <c r="P864" s="5">
        <v>1</v>
      </c>
      <c r="Q864" s="5">
        <v>0.25</v>
      </c>
      <c r="R864" s="5">
        <v>0</v>
      </c>
      <c r="S864" s="5">
        <v>1</v>
      </c>
      <c r="T864" s="5">
        <v>0.75</v>
      </c>
      <c r="U864" s="5">
        <v>0.25</v>
      </c>
      <c r="V864" s="5">
        <v>0</v>
      </c>
      <c r="W864" s="5">
        <v>0.33333333333333298</v>
      </c>
      <c r="X864" s="5">
        <v>8.3333333333333301E-2</v>
      </c>
      <c r="Y864" s="5">
        <v>0</v>
      </c>
      <c r="Z864" s="5">
        <v>0</v>
      </c>
      <c r="AA864" t="s">
        <v>1887</v>
      </c>
      <c r="AB864" t="s">
        <v>6</v>
      </c>
      <c r="AC864" t="s">
        <v>6</v>
      </c>
      <c r="AD864" s="5">
        <v>1.1108104917260899</v>
      </c>
      <c r="AE864" t="str">
        <f t="shared" si="13"/>
        <v>YES</v>
      </c>
    </row>
    <row r="865" spans="1:31" x14ac:dyDescent="0.25">
      <c r="A865" t="s">
        <v>6079</v>
      </c>
      <c r="B865" s="5">
        <v>0.5</v>
      </c>
      <c r="C865" s="5">
        <v>0.75</v>
      </c>
      <c r="D865" s="5">
        <v>1</v>
      </c>
      <c r="E865" s="5">
        <v>1</v>
      </c>
      <c r="F865" s="5">
        <v>1</v>
      </c>
      <c r="G865" s="5">
        <v>1</v>
      </c>
      <c r="H865" s="5">
        <v>0.75</v>
      </c>
      <c r="I865" s="5">
        <v>0.5</v>
      </c>
      <c r="J865" s="5">
        <v>0.16666666666666699</v>
      </c>
      <c r="K865" s="5">
        <v>0.16666666666666699</v>
      </c>
      <c r="L865" s="5">
        <v>0.5</v>
      </c>
      <c r="M865" s="5">
        <v>0.5</v>
      </c>
      <c r="O865" s="5">
        <v>0.25</v>
      </c>
      <c r="P865" s="5">
        <v>1</v>
      </c>
      <c r="Q865" s="5">
        <v>1</v>
      </c>
      <c r="R865" s="5">
        <v>0.5</v>
      </c>
      <c r="S865" s="5">
        <v>0.75</v>
      </c>
      <c r="T865" s="5">
        <v>0.5</v>
      </c>
      <c r="U865" s="5">
        <v>1</v>
      </c>
      <c r="V865" s="5">
        <v>1</v>
      </c>
      <c r="W865" s="5">
        <v>0</v>
      </c>
      <c r="X865" s="5">
        <v>8.3333333333333301E-2</v>
      </c>
      <c r="Y865" s="5">
        <v>1</v>
      </c>
      <c r="Z865" s="5">
        <v>0.5</v>
      </c>
      <c r="AA865" t="s">
        <v>1887</v>
      </c>
      <c r="AB865" t="s">
        <v>36</v>
      </c>
      <c r="AC865" t="s">
        <v>2721</v>
      </c>
      <c r="AD865" s="5">
        <v>1.2815617906742001</v>
      </c>
      <c r="AE865" t="str">
        <f t="shared" si="13"/>
        <v>YES</v>
      </c>
    </row>
    <row r="866" spans="1:31" x14ac:dyDescent="0.25">
      <c r="A866" t="s">
        <v>6080</v>
      </c>
      <c r="B866" s="5">
        <v>0.25</v>
      </c>
      <c r="C866" s="5">
        <v>0</v>
      </c>
      <c r="D866" s="5">
        <v>1</v>
      </c>
      <c r="E866" s="5">
        <v>1</v>
      </c>
      <c r="F866" s="5">
        <v>0</v>
      </c>
      <c r="G866" s="5">
        <v>0</v>
      </c>
      <c r="H866" s="5">
        <v>1</v>
      </c>
      <c r="I866" s="5">
        <v>1</v>
      </c>
      <c r="J866" s="5">
        <v>0.41666666666666702</v>
      </c>
      <c r="K866" s="5">
        <v>0.41666666666666702</v>
      </c>
      <c r="L866" s="5">
        <v>1</v>
      </c>
      <c r="M866" s="5">
        <v>1</v>
      </c>
      <c r="O866" s="5">
        <v>0</v>
      </c>
      <c r="P866" s="5">
        <v>0</v>
      </c>
      <c r="Q866" s="5">
        <v>0.5</v>
      </c>
      <c r="R866" s="5">
        <v>1</v>
      </c>
      <c r="S866" s="5">
        <v>0</v>
      </c>
      <c r="T866" s="5">
        <v>0</v>
      </c>
      <c r="U866" s="5">
        <v>1</v>
      </c>
      <c r="V866" s="5">
        <v>1</v>
      </c>
      <c r="W866" s="5">
        <v>0.16666666666666699</v>
      </c>
      <c r="X866" s="5">
        <v>0.25</v>
      </c>
      <c r="Y866" s="5">
        <v>1</v>
      </c>
      <c r="Z866" s="5">
        <v>1</v>
      </c>
      <c r="AA866" t="s">
        <v>1887</v>
      </c>
      <c r="AB866" t="s">
        <v>2721</v>
      </c>
      <c r="AC866" t="s">
        <v>2721</v>
      </c>
      <c r="AD866" s="5">
        <v>0.225604232655784</v>
      </c>
      <c r="AE866" t="str">
        <f t="shared" si="13"/>
        <v>YES</v>
      </c>
    </row>
    <row r="867" spans="1:31" x14ac:dyDescent="0.25">
      <c r="A867" t="s">
        <v>6081</v>
      </c>
      <c r="B867" s="5">
        <v>1</v>
      </c>
      <c r="C867" s="5">
        <v>1</v>
      </c>
      <c r="D867" s="5">
        <v>0</v>
      </c>
      <c r="E867" s="5">
        <v>0</v>
      </c>
      <c r="F867" s="5">
        <v>1</v>
      </c>
      <c r="G867" s="5">
        <v>1</v>
      </c>
      <c r="H867" s="5">
        <v>0</v>
      </c>
      <c r="I867" s="5">
        <v>0</v>
      </c>
      <c r="J867" s="5">
        <v>0.58333333333333304</v>
      </c>
      <c r="K867" s="5">
        <v>0.16666666666666699</v>
      </c>
      <c r="L867" s="5">
        <v>0</v>
      </c>
      <c r="M867" s="5">
        <v>0</v>
      </c>
      <c r="O867" s="5">
        <v>0.75</v>
      </c>
      <c r="P867" s="5">
        <v>0.75</v>
      </c>
      <c r="Q867" s="5">
        <v>0</v>
      </c>
      <c r="R867" s="5">
        <v>0</v>
      </c>
      <c r="S867" s="5">
        <v>1</v>
      </c>
      <c r="T867" s="5">
        <v>1</v>
      </c>
      <c r="U867" s="5">
        <v>0</v>
      </c>
      <c r="V867" s="5">
        <v>0</v>
      </c>
      <c r="W867" s="5">
        <v>0.41666666666666702</v>
      </c>
      <c r="X867" s="5">
        <v>0.25</v>
      </c>
      <c r="Y867" s="5">
        <v>0</v>
      </c>
      <c r="Z867" s="5">
        <v>0</v>
      </c>
      <c r="AA867" t="s">
        <v>2720</v>
      </c>
      <c r="AB867" t="s">
        <v>6</v>
      </c>
      <c r="AC867" t="s">
        <v>2721</v>
      </c>
      <c r="AD867" s="5">
        <v>-2.3502756723138498</v>
      </c>
      <c r="AE867" t="str">
        <f t="shared" si="13"/>
        <v>YES</v>
      </c>
    </row>
    <row r="868" spans="1:31" x14ac:dyDescent="0.25">
      <c r="A868" t="s">
        <v>6082</v>
      </c>
      <c r="B868" s="5">
        <v>0.5</v>
      </c>
      <c r="C868" s="5">
        <v>0.5</v>
      </c>
      <c r="D868" s="5">
        <v>0.75</v>
      </c>
      <c r="E868" s="5">
        <v>1</v>
      </c>
      <c r="F868" s="5">
        <v>0.5</v>
      </c>
      <c r="G868" s="5">
        <v>0.25</v>
      </c>
      <c r="H868" s="5">
        <v>1</v>
      </c>
      <c r="I868" s="5">
        <v>1</v>
      </c>
      <c r="J868" s="5">
        <v>0.66666666666666696</v>
      </c>
      <c r="K868" s="5">
        <v>0.5</v>
      </c>
      <c r="L868" s="5">
        <v>1</v>
      </c>
      <c r="M868" s="5">
        <v>1</v>
      </c>
      <c r="O868" s="5">
        <v>0</v>
      </c>
      <c r="P868" s="5">
        <v>0</v>
      </c>
      <c r="Q868" s="5">
        <v>0.25</v>
      </c>
      <c r="R868" s="5">
        <v>0.5</v>
      </c>
      <c r="S868" s="5">
        <v>1</v>
      </c>
      <c r="T868" s="5">
        <v>0.5</v>
      </c>
      <c r="U868" s="5">
        <v>0.75</v>
      </c>
      <c r="V868" s="5">
        <v>0.5</v>
      </c>
      <c r="W868" s="5">
        <v>0.41666666666666702</v>
      </c>
      <c r="X868" s="5">
        <v>0.25</v>
      </c>
      <c r="Y868" s="5">
        <v>1</v>
      </c>
      <c r="Z868" s="5">
        <v>1</v>
      </c>
      <c r="AA868" t="s">
        <v>1887</v>
      </c>
      <c r="AB868" t="s">
        <v>6</v>
      </c>
      <c r="AC868" t="s">
        <v>6</v>
      </c>
      <c r="AD868" s="5">
        <v>-0.73225658295278395</v>
      </c>
      <c r="AE868" t="str">
        <f t="shared" si="13"/>
        <v>YES</v>
      </c>
    </row>
    <row r="869" spans="1:31" x14ac:dyDescent="0.25">
      <c r="A869" t="s">
        <v>6083</v>
      </c>
      <c r="B869" s="5">
        <v>1</v>
      </c>
      <c r="C869" s="5">
        <v>1</v>
      </c>
      <c r="D869" s="5">
        <v>1</v>
      </c>
      <c r="E869" s="5">
        <v>1</v>
      </c>
      <c r="F869" s="5">
        <v>1</v>
      </c>
      <c r="G869" s="5">
        <v>1</v>
      </c>
      <c r="H869" s="5">
        <v>1</v>
      </c>
      <c r="I869" s="5">
        <v>0.75</v>
      </c>
      <c r="J869" s="5">
        <v>0.91666666666666696</v>
      </c>
      <c r="K869" s="5">
        <v>0.5</v>
      </c>
      <c r="L869" s="5">
        <v>1</v>
      </c>
      <c r="M869" s="5">
        <v>0.5</v>
      </c>
      <c r="O869" s="5">
        <v>1</v>
      </c>
      <c r="P869" s="5">
        <v>1</v>
      </c>
      <c r="Q869" s="5">
        <v>1</v>
      </c>
      <c r="R869" s="5">
        <v>1</v>
      </c>
      <c r="S869" s="5">
        <v>1</v>
      </c>
      <c r="T869" s="5">
        <v>1</v>
      </c>
      <c r="U869" s="5">
        <v>1</v>
      </c>
      <c r="V869" s="5">
        <v>1</v>
      </c>
      <c r="W869" s="5">
        <v>1</v>
      </c>
      <c r="X869" s="5">
        <v>0.83333333333333304</v>
      </c>
      <c r="Y869" s="5">
        <v>1</v>
      </c>
      <c r="Z869" s="5">
        <v>1</v>
      </c>
      <c r="AA869" t="s">
        <v>1887</v>
      </c>
      <c r="AB869" t="s">
        <v>29</v>
      </c>
      <c r="AC869" t="s">
        <v>6182</v>
      </c>
      <c r="AD869" s="5">
        <v>-1.07018656037924</v>
      </c>
      <c r="AE869" t="str">
        <f t="shared" si="13"/>
        <v>YES</v>
      </c>
    </row>
    <row r="870" spans="1:31" x14ac:dyDescent="0.25">
      <c r="A870" t="s">
        <v>6084</v>
      </c>
      <c r="B870" s="5">
        <v>0.75</v>
      </c>
      <c r="C870" s="5">
        <v>0.25</v>
      </c>
      <c r="D870" s="5">
        <v>0.5</v>
      </c>
      <c r="E870" s="5">
        <v>0.75</v>
      </c>
      <c r="F870" s="5">
        <v>0.75</v>
      </c>
      <c r="G870" s="5">
        <v>1</v>
      </c>
      <c r="H870" s="5">
        <v>0.25</v>
      </c>
      <c r="I870" s="5">
        <v>0.5</v>
      </c>
      <c r="J870" s="5">
        <v>0.33333333333333298</v>
      </c>
      <c r="K870" s="5">
        <v>0.16666666666666699</v>
      </c>
      <c r="L870" s="5">
        <v>0.25</v>
      </c>
      <c r="M870" s="5">
        <v>0</v>
      </c>
      <c r="O870" s="5">
        <v>0.25</v>
      </c>
      <c r="P870" s="5">
        <v>0</v>
      </c>
      <c r="Q870" s="5">
        <v>0.25</v>
      </c>
      <c r="R870" s="5">
        <v>0.5</v>
      </c>
      <c r="S870" s="5">
        <v>1</v>
      </c>
      <c r="T870" s="5">
        <v>0.5</v>
      </c>
      <c r="U870" s="5">
        <v>0</v>
      </c>
      <c r="V870" s="5">
        <v>0.5</v>
      </c>
      <c r="W870" s="5">
        <v>0.16666666666666699</v>
      </c>
      <c r="X870" s="5">
        <v>8.3333333333333301E-2</v>
      </c>
      <c r="Y870" s="5">
        <v>0.25</v>
      </c>
      <c r="Z870" s="5">
        <v>0.25</v>
      </c>
      <c r="AA870" t="s">
        <v>1887</v>
      </c>
      <c r="AB870" s="4" t="s">
        <v>29</v>
      </c>
      <c r="AC870" t="s">
        <v>6182</v>
      </c>
      <c r="AD870" s="5">
        <v>-9.1953044834958905E-2</v>
      </c>
      <c r="AE870" t="str">
        <f t="shared" si="13"/>
        <v>YES</v>
      </c>
    </row>
    <row r="871" spans="1:31" x14ac:dyDescent="0.25">
      <c r="A871" t="s">
        <v>6085</v>
      </c>
      <c r="B871" s="5">
        <v>0.5</v>
      </c>
      <c r="C871" s="5">
        <v>0.75</v>
      </c>
      <c r="D871" s="5">
        <v>0.5</v>
      </c>
      <c r="E871" s="5">
        <v>0</v>
      </c>
      <c r="F871" s="5">
        <v>0.5</v>
      </c>
      <c r="G871" s="5">
        <v>0.75</v>
      </c>
      <c r="H871" s="5">
        <v>0.5</v>
      </c>
      <c r="I871" s="5">
        <v>0.25</v>
      </c>
      <c r="J871" s="5">
        <v>0</v>
      </c>
      <c r="K871" s="5">
        <v>8.3333333333333301E-2</v>
      </c>
      <c r="L871" s="5">
        <v>0.5</v>
      </c>
      <c r="M871" s="5">
        <v>0.25</v>
      </c>
      <c r="O871" s="5">
        <v>0.25</v>
      </c>
      <c r="P871" s="5">
        <v>0.75</v>
      </c>
      <c r="Q871" s="5">
        <v>0.5</v>
      </c>
      <c r="R871" s="5">
        <v>0</v>
      </c>
      <c r="S871" s="5">
        <v>0.75</v>
      </c>
      <c r="T871" s="5">
        <v>0.5</v>
      </c>
      <c r="U871" s="5">
        <v>0.5</v>
      </c>
      <c r="V871" s="5">
        <v>0.25</v>
      </c>
      <c r="W871" s="5">
        <v>0</v>
      </c>
      <c r="X871" s="5">
        <v>0</v>
      </c>
      <c r="Y871" s="5">
        <v>0.25</v>
      </c>
      <c r="Z871" s="5">
        <v>0.25</v>
      </c>
      <c r="AA871" t="s">
        <v>1887</v>
      </c>
      <c r="AB871" t="s">
        <v>6</v>
      </c>
      <c r="AC871" t="s">
        <v>6</v>
      </c>
      <c r="AD871" s="5">
        <v>2.1970250328582401</v>
      </c>
      <c r="AE871" t="str">
        <f t="shared" si="13"/>
        <v>YES</v>
      </c>
    </row>
    <row r="872" spans="1:31" x14ac:dyDescent="0.25">
      <c r="A872" t="s">
        <v>6086</v>
      </c>
      <c r="B872" s="5">
        <v>0.75</v>
      </c>
      <c r="C872" s="5">
        <v>1</v>
      </c>
      <c r="D872" s="5">
        <v>0</v>
      </c>
      <c r="E872" s="5">
        <v>0</v>
      </c>
      <c r="F872" s="5">
        <v>0.75</v>
      </c>
      <c r="G872" s="5">
        <v>0.75</v>
      </c>
      <c r="H872" s="5">
        <v>0</v>
      </c>
      <c r="I872" s="5">
        <v>0.25</v>
      </c>
      <c r="J872" s="5">
        <v>0.33333333333333298</v>
      </c>
      <c r="K872" s="5">
        <v>0.16666666666666699</v>
      </c>
      <c r="L872" s="5">
        <v>0.5</v>
      </c>
      <c r="M872" s="5">
        <v>0.5</v>
      </c>
      <c r="O872" s="5">
        <v>0.5</v>
      </c>
      <c r="P872" s="5">
        <v>0.75</v>
      </c>
      <c r="Q872" s="5">
        <v>0</v>
      </c>
      <c r="R872" s="5">
        <v>0</v>
      </c>
      <c r="S872" s="5">
        <v>0.75</v>
      </c>
      <c r="T872" s="5">
        <v>0.5</v>
      </c>
      <c r="U872" s="5">
        <v>0</v>
      </c>
      <c r="V872" s="5">
        <v>0</v>
      </c>
      <c r="W872" s="5">
        <v>0.33333333333333298</v>
      </c>
      <c r="X872" s="5">
        <v>0.25</v>
      </c>
      <c r="Y872" s="5">
        <v>0</v>
      </c>
      <c r="Z872" s="5">
        <v>0.25</v>
      </c>
      <c r="AA872" t="s">
        <v>1887</v>
      </c>
      <c r="AB872" t="s">
        <v>6</v>
      </c>
      <c r="AC872" t="s">
        <v>6</v>
      </c>
      <c r="AD872" s="5">
        <v>-0.29580670652385599</v>
      </c>
      <c r="AE872" t="str">
        <f t="shared" si="13"/>
        <v>YES</v>
      </c>
    </row>
    <row r="873" spans="1:31" x14ac:dyDescent="0.25">
      <c r="A873" t="s">
        <v>6087</v>
      </c>
      <c r="B873" s="5">
        <v>0.75</v>
      </c>
      <c r="C873" s="5">
        <v>0.75</v>
      </c>
      <c r="D873" s="5">
        <v>0.25</v>
      </c>
      <c r="E873" s="5">
        <v>0</v>
      </c>
      <c r="F873" s="5">
        <v>0.75</v>
      </c>
      <c r="G873" s="5">
        <v>0.75</v>
      </c>
      <c r="H873" s="5">
        <v>0</v>
      </c>
      <c r="I873" s="5">
        <v>0</v>
      </c>
      <c r="J873" s="5">
        <v>0.66666666666666696</v>
      </c>
      <c r="K873" s="5">
        <v>0.16666666666666699</v>
      </c>
      <c r="L873" s="5">
        <v>0</v>
      </c>
      <c r="M873" s="5">
        <v>0</v>
      </c>
      <c r="O873" s="5">
        <v>0.25</v>
      </c>
      <c r="P873" s="5">
        <v>0.5</v>
      </c>
      <c r="Q873" s="5">
        <v>0</v>
      </c>
      <c r="R873" s="5">
        <v>0</v>
      </c>
      <c r="S873" s="5">
        <v>0.5</v>
      </c>
      <c r="T873" s="5">
        <v>0.5</v>
      </c>
      <c r="U873" s="5">
        <v>0</v>
      </c>
      <c r="V873" s="5">
        <v>0</v>
      </c>
      <c r="W873" s="5">
        <v>0.25</v>
      </c>
      <c r="X873" s="5">
        <v>0.16666666666666699</v>
      </c>
      <c r="Y873" s="5">
        <v>0</v>
      </c>
      <c r="Z873" s="5">
        <v>0</v>
      </c>
      <c r="AA873" t="s">
        <v>1887</v>
      </c>
      <c r="AB873" t="s">
        <v>6</v>
      </c>
      <c r="AC873" t="s">
        <v>6</v>
      </c>
      <c r="AD873" s="5">
        <v>-1.09495512643853</v>
      </c>
      <c r="AE873" t="str">
        <f t="shared" si="13"/>
        <v>YES</v>
      </c>
    </row>
    <row r="874" spans="1:31" x14ac:dyDescent="0.25">
      <c r="A874" t="s">
        <v>6088</v>
      </c>
      <c r="B874" s="5">
        <v>0.25</v>
      </c>
      <c r="C874" s="5">
        <v>0.25</v>
      </c>
      <c r="D874" s="5">
        <v>1</v>
      </c>
      <c r="E874" s="5">
        <v>0.75</v>
      </c>
      <c r="F874" s="5">
        <v>0.75</v>
      </c>
      <c r="G874" s="5">
        <v>0.5</v>
      </c>
      <c r="H874" s="5">
        <v>0.75</v>
      </c>
      <c r="I874" s="5">
        <v>0.75</v>
      </c>
      <c r="J874" s="5">
        <v>0.83333333333333304</v>
      </c>
      <c r="K874" s="5">
        <v>0.5</v>
      </c>
      <c r="L874" s="5">
        <v>1</v>
      </c>
      <c r="M874" s="5">
        <v>0.25</v>
      </c>
      <c r="O874" s="5">
        <v>0.5</v>
      </c>
      <c r="P874" s="5">
        <v>0.25</v>
      </c>
      <c r="Q874" s="5">
        <v>1</v>
      </c>
      <c r="R874" s="5">
        <v>1</v>
      </c>
      <c r="S874" s="5">
        <v>0.5</v>
      </c>
      <c r="T874" s="5">
        <v>0.5</v>
      </c>
      <c r="U874" s="5">
        <v>1</v>
      </c>
      <c r="V874" s="5">
        <v>1</v>
      </c>
      <c r="W874" s="5">
        <v>0.5</v>
      </c>
      <c r="X874" s="5">
        <v>0.33333333333333298</v>
      </c>
      <c r="Y874" s="5">
        <v>1</v>
      </c>
      <c r="Z874" s="5">
        <v>1</v>
      </c>
      <c r="AA874" t="s">
        <v>1887</v>
      </c>
      <c r="AB874" t="s">
        <v>6</v>
      </c>
      <c r="AC874" t="s">
        <v>6</v>
      </c>
      <c r="AD874" s="5">
        <v>0.627907167331896</v>
      </c>
      <c r="AE874" t="str">
        <f t="shared" si="13"/>
        <v>YES</v>
      </c>
    </row>
    <row r="875" spans="1:31" x14ac:dyDescent="0.25">
      <c r="A875" t="s">
        <v>6089</v>
      </c>
      <c r="B875" s="5">
        <v>0.5</v>
      </c>
      <c r="C875" s="5">
        <v>0.25</v>
      </c>
      <c r="D875" s="5">
        <v>0</v>
      </c>
      <c r="E875" s="5">
        <v>0</v>
      </c>
      <c r="F875" s="5">
        <v>0.75</v>
      </c>
      <c r="G875" s="5">
        <v>0.75</v>
      </c>
      <c r="H875" s="5">
        <v>0.75</v>
      </c>
      <c r="I875" s="5">
        <v>1</v>
      </c>
      <c r="J875" s="5">
        <v>8.3333333333333301E-2</v>
      </c>
      <c r="K875" s="5">
        <v>0</v>
      </c>
      <c r="L875" s="5">
        <v>1</v>
      </c>
      <c r="M875" s="5">
        <v>1</v>
      </c>
      <c r="O875" s="5">
        <v>0.25</v>
      </c>
      <c r="P875" s="5">
        <v>0</v>
      </c>
      <c r="Q875" s="5">
        <v>0</v>
      </c>
      <c r="R875" s="5">
        <v>0</v>
      </c>
      <c r="S875" s="5">
        <v>0.75</v>
      </c>
      <c r="T875" s="5">
        <v>0.5</v>
      </c>
      <c r="U875" s="5">
        <v>0.75</v>
      </c>
      <c r="V875" s="5">
        <v>0.75</v>
      </c>
      <c r="W875" s="5">
        <v>0.25</v>
      </c>
      <c r="X875" s="5">
        <v>8.3333333333333301E-2</v>
      </c>
      <c r="Y875" s="5">
        <v>0.75</v>
      </c>
      <c r="Z875" s="5">
        <v>0.5</v>
      </c>
      <c r="AA875" t="s">
        <v>1887</v>
      </c>
      <c r="AB875" t="s">
        <v>6</v>
      </c>
      <c r="AC875" t="s">
        <v>6</v>
      </c>
      <c r="AD875" s="5">
        <v>-1.14804398099205</v>
      </c>
      <c r="AE875" t="str">
        <f t="shared" si="13"/>
        <v>YES</v>
      </c>
    </row>
    <row r="876" spans="1:31" x14ac:dyDescent="0.25">
      <c r="A876" t="s">
        <v>6090</v>
      </c>
      <c r="B876" s="5">
        <v>0.25</v>
      </c>
      <c r="C876" s="5">
        <v>0</v>
      </c>
      <c r="D876" s="5">
        <v>0</v>
      </c>
      <c r="E876" s="5">
        <v>0.5</v>
      </c>
      <c r="F876" s="5">
        <v>0.5</v>
      </c>
      <c r="G876" s="5">
        <v>0.5</v>
      </c>
      <c r="H876" s="5">
        <v>0.25</v>
      </c>
      <c r="I876" s="5">
        <v>0.5</v>
      </c>
      <c r="J876" s="5">
        <v>8.3333333333333301E-2</v>
      </c>
      <c r="K876" s="5">
        <v>8.3333333333333301E-2</v>
      </c>
      <c r="L876" s="5">
        <v>0.25</v>
      </c>
      <c r="M876" s="5">
        <v>0</v>
      </c>
      <c r="O876" s="5">
        <v>0</v>
      </c>
      <c r="P876" s="5">
        <v>0</v>
      </c>
      <c r="Q876" s="5">
        <v>0</v>
      </c>
      <c r="R876" s="5">
        <v>0.5</v>
      </c>
      <c r="S876" s="5">
        <v>0.5</v>
      </c>
      <c r="T876" s="5">
        <v>0</v>
      </c>
      <c r="U876" s="5">
        <v>0.25</v>
      </c>
      <c r="V876" s="5">
        <v>0.5</v>
      </c>
      <c r="W876" s="5">
        <v>8.3333333333333301E-2</v>
      </c>
      <c r="X876" s="5">
        <v>8.3333333333333301E-2</v>
      </c>
      <c r="Y876" s="5">
        <v>0</v>
      </c>
      <c r="Z876" s="5">
        <v>0.25</v>
      </c>
      <c r="AA876" t="s">
        <v>1887</v>
      </c>
      <c r="AB876" s="4" t="s">
        <v>29</v>
      </c>
      <c r="AC876" t="s">
        <v>6182</v>
      </c>
      <c r="AD876" s="5">
        <v>1.0616679068716601E-2</v>
      </c>
      <c r="AE876" t="str">
        <f t="shared" si="13"/>
        <v>YES</v>
      </c>
    </row>
    <row r="877" spans="1:31" x14ac:dyDescent="0.25">
      <c r="A877" t="s">
        <v>6091</v>
      </c>
      <c r="B877" s="5">
        <v>1</v>
      </c>
      <c r="C877" s="5">
        <v>1</v>
      </c>
      <c r="D877" s="5">
        <v>0.25</v>
      </c>
      <c r="E877" s="5">
        <v>0.25</v>
      </c>
      <c r="F877" s="5">
        <v>1</v>
      </c>
      <c r="G877" s="5">
        <v>1</v>
      </c>
      <c r="H877" s="5">
        <v>0</v>
      </c>
      <c r="I877" s="5">
        <v>0</v>
      </c>
      <c r="J877" s="5">
        <v>0.66666666666666696</v>
      </c>
      <c r="K877" s="5">
        <v>0.5</v>
      </c>
      <c r="L877" s="5">
        <v>0</v>
      </c>
      <c r="M877" s="5">
        <v>0</v>
      </c>
      <c r="O877" s="5">
        <v>0.75</v>
      </c>
      <c r="P877" s="5">
        <v>1</v>
      </c>
      <c r="Q877" s="5">
        <v>0</v>
      </c>
      <c r="R877" s="5">
        <v>0</v>
      </c>
      <c r="S877" s="5">
        <v>1</v>
      </c>
      <c r="T877" s="5">
        <v>1</v>
      </c>
      <c r="U877" s="5">
        <v>0</v>
      </c>
      <c r="V877" s="5">
        <v>0</v>
      </c>
      <c r="W877" s="5">
        <v>0.58333333333333304</v>
      </c>
      <c r="X877" s="5">
        <v>0.33333333333333298</v>
      </c>
      <c r="Y877" s="5">
        <v>0</v>
      </c>
      <c r="Z877" s="5">
        <v>0</v>
      </c>
      <c r="AA877" t="s">
        <v>1887</v>
      </c>
      <c r="AB877" t="s">
        <v>6</v>
      </c>
      <c r="AC877" t="s">
        <v>6</v>
      </c>
      <c r="AD877" s="5">
        <v>-0.29961564212337799</v>
      </c>
      <c r="AE877" t="str">
        <f t="shared" si="13"/>
        <v>YES</v>
      </c>
    </row>
    <row r="878" spans="1:31" x14ac:dyDescent="0.25">
      <c r="A878" t="s">
        <v>6092</v>
      </c>
      <c r="B878" s="5">
        <v>0.75</v>
      </c>
      <c r="C878" s="5">
        <v>0.5</v>
      </c>
      <c r="D878" s="5">
        <v>1</v>
      </c>
      <c r="E878" s="5">
        <v>1</v>
      </c>
      <c r="F878" s="5">
        <v>1</v>
      </c>
      <c r="G878" s="5">
        <v>1</v>
      </c>
      <c r="H878" s="5">
        <v>1</v>
      </c>
      <c r="I878" s="5">
        <v>1</v>
      </c>
      <c r="J878" s="5">
        <v>1</v>
      </c>
      <c r="K878" s="5">
        <v>0.83333333333333304</v>
      </c>
      <c r="L878" s="5">
        <v>1</v>
      </c>
      <c r="M878" s="5">
        <v>1</v>
      </c>
      <c r="O878" s="5">
        <v>0.5</v>
      </c>
      <c r="P878" s="5">
        <v>0.5</v>
      </c>
      <c r="Q878" s="5">
        <v>1</v>
      </c>
      <c r="R878" s="5">
        <v>1</v>
      </c>
      <c r="S878" s="5">
        <v>1</v>
      </c>
      <c r="T878" s="5">
        <v>0.75</v>
      </c>
      <c r="U878" s="5">
        <v>1</v>
      </c>
      <c r="V878" s="5">
        <v>1</v>
      </c>
      <c r="W878" s="5">
        <v>1</v>
      </c>
      <c r="X878" s="5">
        <v>0.33333333333333298</v>
      </c>
      <c r="Y878" s="5">
        <v>1</v>
      </c>
      <c r="Z878" s="5">
        <v>1</v>
      </c>
      <c r="AA878" t="s">
        <v>1887</v>
      </c>
      <c r="AB878" t="s">
        <v>6</v>
      </c>
      <c r="AC878" t="s">
        <v>6</v>
      </c>
      <c r="AD878" s="5">
        <v>-2.2731079936121601</v>
      </c>
      <c r="AE878" t="str">
        <f t="shared" si="13"/>
        <v>YES</v>
      </c>
    </row>
    <row r="879" spans="1:31" x14ac:dyDescent="0.25">
      <c r="A879" t="s">
        <v>6093</v>
      </c>
      <c r="B879" s="5">
        <v>1</v>
      </c>
      <c r="C879" s="5">
        <v>0.75</v>
      </c>
      <c r="D879" s="5">
        <v>1</v>
      </c>
      <c r="E879" s="5">
        <v>1</v>
      </c>
      <c r="F879" s="5">
        <v>1</v>
      </c>
      <c r="G879" s="5">
        <v>1</v>
      </c>
      <c r="H879" s="5">
        <v>1</v>
      </c>
      <c r="I879" s="5">
        <v>1</v>
      </c>
      <c r="J879" s="5">
        <v>1</v>
      </c>
      <c r="K879" s="5">
        <v>0.83333333333333304</v>
      </c>
      <c r="L879" s="5">
        <v>1</v>
      </c>
      <c r="M879" s="5">
        <v>0.5</v>
      </c>
      <c r="O879" s="5">
        <v>0.75</v>
      </c>
      <c r="P879" s="5">
        <v>0.5</v>
      </c>
      <c r="Q879" s="5">
        <v>1</v>
      </c>
      <c r="R879" s="5">
        <v>1</v>
      </c>
      <c r="S879" s="5">
        <v>1</v>
      </c>
      <c r="T879" s="5">
        <v>0.75</v>
      </c>
      <c r="U879" s="5">
        <v>1</v>
      </c>
      <c r="V879" s="5">
        <v>1</v>
      </c>
      <c r="W879" s="5">
        <v>0.83333333333333304</v>
      </c>
      <c r="X879" s="5">
        <v>0.25</v>
      </c>
      <c r="Y879" s="5">
        <v>1</v>
      </c>
      <c r="Z879" s="5">
        <v>1</v>
      </c>
      <c r="AA879" t="s">
        <v>2720</v>
      </c>
      <c r="AB879" t="s">
        <v>2721</v>
      </c>
      <c r="AC879" t="s">
        <v>2721</v>
      </c>
      <c r="AD879" s="5">
        <v>-1.01269863058426</v>
      </c>
      <c r="AE879" t="str">
        <f t="shared" si="13"/>
        <v>YES</v>
      </c>
    </row>
    <row r="880" spans="1:31" x14ac:dyDescent="0.25">
      <c r="A880" t="s">
        <v>6094</v>
      </c>
      <c r="B880" s="5">
        <v>1</v>
      </c>
      <c r="C880" s="5">
        <v>1</v>
      </c>
      <c r="D880" s="5">
        <v>1</v>
      </c>
      <c r="E880" s="5">
        <v>1</v>
      </c>
      <c r="F880" s="5">
        <v>0.75</v>
      </c>
      <c r="G880" s="5">
        <v>1</v>
      </c>
      <c r="H880" s="5">
        <v>0.75</v>
      </c>
      <c r="I880" s="5">
        <v>0.75</v>
      </c>
      <c r="J880" s="5">
        <v>0.33333333333333298</v>
      </c>
      <c r="K880" s="5">
        <v>8.3333333333333301E-2</v>
      </c>
      <c r="L880" s="5">
        <v>0.5</v>
      </c>
      <c r="M880" s="5">
        <v>0.25</v>
      </c>
      <c r="O880" s="5">
        <v>0.5</v>
      </c>
      <c r="P880" s="5">
        <v>1</v>
      </c>
      <c r="Q880" s="5">
        <v>1</v>
      </c>
      <c r="R880" s="5">
        <v>0.5</v>
      </c>
      <c r="S880" s="5">
        <v>1</v>
      </c>
      <c r="T880" s="5">
        <v>0.75</v>
      </c>
      <c r="U880" s="5">
        <v>0.75</v>
      </c>
      <c r="V880" s="5">
        <v>0.75</v>
      </c>
      <c r="W880" s="5">
        <v>0.16666666666666699</v>
      </c>
      <c r="X880" s="5">
        <v>8.3333333333333301E-2</v>
      </c>
      <c r="Y880" s="5">
        <v>0.5</v>
      </c>
      <c r="Z880" s="5">
        <v>0.75</v>
      </c>
      <c r="AA880" t="s">
        <v>1887</v>
      </c>
      <c r="AB880" t="s">
        <v>29</v>
      </c>
      <c r="AC880" t="s">
        <v>6182</v>
      </c>
      <c r="AD880" s="5">
        <v>1.8854415221858201</v>
      </c>
      <c r="AE880" t="str">
        <f t="shared" si="13"/>
        <v>YES</v>
      </c>
    </row>
    <row r="881" spans="1:31" x14ac:dyDescent="0.25">
      <c r="A881" t="s">
        <v>6095</v>
      </c>
      <c r="B881" s="5">
        <v>1</v>
      </c>
      <c r="C881" s="5">
        <v>1</v>
      </c>
      <c r="D881" s="5">
        <v>1</v>
      </c>
      <c r="E881" s="5">
        <v>1</v>
      </c>
      <c r="F881" s="5">
        <v>1</v>
      </c>
      <c r="G881" s="5">
        <v>1</v>
      </c>
      <c r="H881" s="5">
        <v>1</v>
      </c>
      <c r="I881" s="5">
        <v>1</v>
      </c>
      <c r="J881" s="5">
        <v>0.83333333333333304</v>
      </c>
      <c r="K881" s="5">
        <v>0.75</v>
      </c>
      <c r="L881" s="5">
        <v>1</v>
      </c>
      <c r="M881" s="5">
        <v>0.5</v>
      </c>
      <c r="O881" s="5">
        <v>0.75</v>
      </c>
      <c r="P881" s="5">
        <v>1</v>
      </c>
      <c r="Q881" s="5">
        <v>1</v>
      </c>
      <c r="R881" s="5">
        <v>1</v>
      </c>
      <c r="S881" s="5">
        <v>1</v>
      </c>
      <c r="T881" s="5">
        <v>0.75</v>
      </c>
      <c r="U881" s="5">
        <v>1</v>
      </c>
      <c r="V881" s="5">
        <v>1</v>
      </c>
      <c r="W881" s="5">
        <v>0.5</v>
      </c>
      <c r="X881" s="5">
        <v>0.25</v>
      </c>
      <c r="Y881" s="5">
        <v>1</v>
      </c>
      <c r="Z881" s="5">
        <v>0.75</v>
      </c>
      <c r="AA881" t="s">
        <v>1887</v>
      </c>
      <c r="AB881" t="s">
        <v>36</v>
      </c>
      <c r="AC881" t="s">
        <v>6183</v>
      </c>
      <c r="AD881" s="5">
        <v>-0.16708355850300399</v>
      </c>
      <c r="AE881" t="str">
        <f t="shared" si="13"/>
        <v>YES</v>
      </c>
    </row>
    <row r="882" spans="1:31" x14ac:dyDescent="0.25">
      <c r="A882" t="s">
        <v>6096</v>
      </c>
      <c r="B882" s="5">
        <v>1</v>
      </c>
      <c r="C882" s="5">
        <v>1</v>
      </c>
      <c r="D882" s="5">
        <v>1</v>
      </c>
      <c r="E882" s="5">
        <v>0.75</v>
      </c>
      <c r="F882" s="5">
        <v>1</v>
      </c>
      <c r="G882" s="5">
        <v>1</v>
      </c>
      <c r="H882" s="5">
        <v>0.75</v>
      </c>
      <c r="I882" s="5">
        <v>0.75</v>
      </c>
      <c r="J882" s="5">
        <v>0.75</v>
      </c>
      <c r="K882" s="5">
        <v>0.5</v>
      </c>
      <c r="L882" s="5">
        <v>0.5</v>
      </c>
      <c r="M882" s="5">
        <v>0.25</v>
      </c>
      <c r="O882" s="5">
        <v>0.75</v>
      </c>
      <c r="P882" s="5">
        <v>1</v>
      </c>
      <c r="Q882" s="5">
        <v>1</v>
      </c>
      <c r="R882" s="5">
        <v>0.75</v>
      </c>
      <c r="S882" s="5">
        <v>1</v>
      </c>
      <c r="T882" s="5">
        <v>0.75</v>
      </c>
      <c r="U882" s="5">
        <v>1</v>
      </c>
      <c r="V882" s="5">
        <v>1</v>
      </c>
      <c r="W882" s="5">
        <v>0.33333333333333298</v>
      </c>
      <c r="X882" s="5">
        <v>0.25</v>
      </c>
      <c r="Y882" s="5">
        <v>1</v>
      </c>
      <c r="Z882" s="5">
        <v>0.75</v>
      </c>
      <c r="AA882" t="s">
        <v>1887</v>
      </c>
      <c r="AB882" t="s">
        <v>6</v>
      </c>
      <c r="AC882" t="s">
        <v>6</v>
      </c>
      <c r="AD882" s="5">
        <v>0.709674450687244</v>
      </c>
      <c r="AE882" t="str">
        <f t="shared" si="13"/>
        <v>YES</v>
      </c>
    </row>
    <row r="883" spans="1:31" x14ac:dyDescent="0.25">
      <c r="A883" t="s">
        <v>6097</v>
      </c>
      <c r="B883" s="5">
        <v>0.5</v>
      </c>
      <c r="C883" s="5">
        <v>1</v>
      </c>
      <c r="D883" s="5">
        <v>0</v>
      </c>
      <c r="E883" s="5">
        <v>0</v>
      </c>
      <c r="F883" s="5">
        <v>0.5</v>
      </c>
      <c r="G883" s="5">
        <v>0.75</v>
      </c>
      <c r="H883" s="5">
        <v>0.5</v>
      </c>
      <c r="I883" s="5">
        <v>0</v>
      </c>
      <c r="J883" s="5">
        <v>0</v>
      </c>
      <c r="K883" s="5">
        <v>0</v>
      </c>
      <c r="L883" s="5">
        <v>0.25</v>
      </c>
      <c r="M883" s="5">
        <v>0</v>
      </c>
      <c r="O883" s="5">
        <v>0.25</v>
      </c>
      <c r="P883" s="5">
        <v>0.75</v>
      </c>
      <c r="Q883" s="5">
        <v>0</v>
      </c>
      <c r="R883" s="5">
        <v>0</v>
      </c>
      <c r="S883" s="5">
        <v>0.75</v>
      </c>
      <c r="T883" s="5">
        <v>0.5</v>
      </c>
      <c r="U883" s="5">
        <v>0</v>
      </c>
      <c r="V883" s="5">
        <v>0</v>
      </c>
      <c r="W883" s="5">
        <v>0</v>
      </c>
      <c r="X883" s="5">
        <v>0</v>
      </c>
      <c r="Y883" s="5">
        <v>0</v>
      </c>
      <c r="Z883" s="5">
        <v>0</v>
      </c>
      <c r="AA883" t="s">
        <v>1887</v>
      </c>
      <c r="AB883" t="s">
        <v>6</v>
      </c>
      <c r="AC883" t="s">
        <v>6</v>
      </c>
      <c r="AD883" s="5">
        <v>1.21234785786359</v>
      </c>
      <c r="AE883" t="str">
        <f t="shared" si="13"/>
        <v>YES</v>
      </c>
    </row>
    <row r="884" spans="1:31" x14ac:dyDescent="0.25">
      <c r="A884" t="s">
        <v>6098</v>
      </c>
      <c r="B884" s="5">
        <v>0</v>
      </c>
      <c r="C884" s="5">
        <v>0</v>
      </c>
      <c r="D884" s="5">
        <v>0</v>
      </c>
      <c r="E884" s="5">
        <v>0</v>
      </c>
      <c r="F884" s="5">
        <v>0</v>
      </c>
      <c r="G884" s="5">
        <v>0</v>
      </c>
      <c r="H884" s="5">
        <v>0.25</v>
      </c>
      <c r="I884" s="5">
        <v>0</v>
      </c>
      <c r="J884" s="5">
        <v>0</v>
      </c>
      <c r="K884" s="5">
        <v>0</v>
      </c>
      <c r="L884" s="5">
        <v>0.5</v>
      </c>
      <c r="M884" s="5">
        <v>0.25</v>
      </c>
      <c r="O884" s="5">
        <v>0</v>
      </c>
      <c r="P884" s="5">
        <v>0</v>
      </c>
      <c r="Q884" s="5">
        <v>0</v>
      </c>
      <c r="R884" s="5">
        <v>0</v>
      </c>
      <c r="S884" s="5">
        <v>0</v>
      </c>
      <c r="T884" s="5">
        <v>0</v>
      </c>
      <c r="U884" s="5">
        <v>0</v>
      </c>
      <c r="V884" s="5">
        <v>0</v>
      </c>
      <c r="W884" s="5">
        <v>0</v>
      </c>
      <c r="X884" s="5">
        <v>0</v>
      </c>
      <c r="Y884" s="5">
        <v>0</v>
      </c>
      <c r="Z884" s="5">
        <v>0</v>
      </c>
      <c r="AA884" t="s">
        <v>1887</v>
      </c>
      <c r="AB884" t="s">
        <v>6</v>
      </c>
      <c r="AC884" t="s">
        <v>6</v>
      </c>
      <c r="AD884" s="5">
        <v>0.23124836808193</v>
      </c>
      <c r="AE884" t="str">
        <f t="shared" si="13"/>
        <v>YES</v>
      </c>
    </row>
    <row r="885" spans="1:31" x14ac:dyDescent="0.25">
      <c r="A885" t="s">
        <v>6099</v>
      </c>
      <c r="B885" s="5">
        <v>0.25</v>
      </c>
      <c r="C885" s="5">
        <v>0</v>
      </c>
      <c r="D885" s="5">
        <v>0.25</v>
      </c>
      <c r="E885" s="5">
        <v>0.25</v>
      </c>
      <c r="F885" s="5">
        <v>0.25</v>
      </c>
      <c r="G885" s="5">
        <v>0</v>
      </c>
      <c r="H885" s="5">
        <v>0</v>
      </c>
      <c r="I885" s="5">
        <v>0</v>
      </c>
      <c r="J885" s="5">
        <v>0</v>
      </c>
      <c r="K885" s="5">
        <v>0</v>
      </c>
      <c r="L885" s="5">
        <v>0</v>
      </c>
      <c r="M885" s="5">
        <v>0.25</v>
      </c>
      <c r="O885" s="5">
        <v>0</v>
      </c>
      <c r="P885" s="5">
        <v>0</v>
      </c>
      <c r="Q885" s="5">
        <v>0</v>
      </c>
      <c r="R885" s="5">
        <v>0</v>
      </c>
      <c r="S885" s="5">
        <v>0.25</v>
      </c>
      <c r="T885" s="5">
        <v>0</v>
      </c>
      <c r="U885" s="5">
        <v>0</v>
      </c>
      <c r="V885" s="5">
        <v>0</v>
      </c>
      <c r="W885" s="5">
        <v>0.16666666666666699</v>
      </c>
      <c r="X885" s="5">
        <v>8.3333333333333301E-2</v>
      </c>
      <c r="Y885" s="5">
        <v>0.5</v>
      </c>
      <c r="Z885" s="5">
        <v>0.25</v>
      </c>
      <c r="AA885" t="s">
        <v>1887</v>
      </c>
      <c r="AB885" t="s">
        <v>6</v>
      </c>
      <c r="AC885" t="s">
        <v>6</v>
      </c>
      <c r="AD885" s="5">
        <v>0.29835969516459798</v>
      </c>
      <c r="AE885" t="str">
        <f t="shared" si="13"/>
        <v>YES</v>
      </c>
    </row>
    <row r="886" spans="1:31" x14ac:dyDescent="0.25">
      <c r="A886" t="s">
        <v>6100</v>
      </c>
      <c r="B886" s="5">
        <v>0.5</v>
      </c>
      <c r="C886" s="5">
        <v>0.75</v>
      </c>
      <c r="D886" s="5">
        <v>0</v>
      </c>
      <c r="E886" s="5">
        <v>0</v>
      </c>
      <c r="F886" s="5">
        <v>0.75</v>
      </c>
      <c r="G886" s="5">
        <v>0.5</v>
      </c>
      <c r="H886" s="5">
        <v>0.25</v>
      </c>
      <c r="I886" s="5">
        <v>0</v>
      </c>
      <c r="J886" s="5">
        <v>0.75</v>
      </c>
      <c r="K886" s="5">
        <v>0.41666666666666702</v>
      </c>
      <c r="L886" s="5">
        <v>0</v>
      </c>
      <c r="M886" s="5">
        <v>0</v>
      </c>
      <c r="O886" s="5">
        <v>0.25</v>
      </c>
      <c r="P886" s="5">
        <v>0.5</v>
      </c>
      <c r="Q886" s="5">
        <v>0</v>
      </c>
      <c r="R886" s="5">
        <v>0</v>
      </c>
      <c r="S886" s="5">
        <v>0.75</v>
      </c>
      <c r="T886" s="5">
        <v>0.5</v>
      </c>
      <c r="U886" s="5">
        <v>0</v>
      </c>
      <c r="V886" s="5">
        <v>0</v>
      </c>
      <c r="W886" s="5">
        <v>0</v>
      </c>
      <c r="X886" s="5">
        <v>0.16666666666666699</v>
      </c>
      <c r="Y886" s="5">
        <v>0</v>
      </c>
      <c r="Z886" s="5">
        <v>0</v>
      </c>
      <c r="AA886" t="s">
        <v>1887</v>
      </c>
      <c r="AB886" t="s">
        <v>6</v>
      </c>
      <c r="AC886" t="s">
        <v>6</v>
      </c>
      <c r="AD886" s="5">
        <v>-0.46554490113936497</v>
      </c>
      <c r="AE886" t="str">
        <f t="shared" si="13"/>
        <v>YES</v>
      </c>
    </row>
    <row r="887" spans="1:31" x14ac:dyDescent="0.25">
      <c r="A887" t="s">
        <v>6101</v>
      </c>
      <c r="B887" s="5">
        <v>1</v>
      </c>
      <c r="C887" s="5">
        <v>1</v>
      </c>
      <c r="D887" s="5">
        <v>0</v>
      </c>
      <c r="E887" s="5">
        <v>0</v>
      </c>
      <c r="F887" s="5">
        <v>1</v>
      </c>
      <c r="G887" s="5">
        <v>1</v>
      </c>
      <c r="H887" s="5">
        <v>0</v>
      </c>
      <c r="I887" s="5">
        <v>0</v>
      </c>
      <c r="J887" s="5">
        <v>0.25</v>
      </c>
      <c r="K887" s="5">
        <v>0</v>
      </c>
      <c r="L887" s="5">
        <v>0</v>
      </c>
      <c r="M887" s="5">
        <v>0</v>
      </c>
      <c r="O887" s="5">
        <v>0.75</v>
      </c>
      <c r="P887" s="5">
        <v>1</v>
      </c>
      <c r="Q887" s="5">
        <v>0</v>
      </c>
      <c r="R887" s="5">
        <v>0</v>
      </c>
      <c r="S887" s="5">
        <v>1</v>
      </c>
      <c r="T887" s="5">
        <v>1</v>
      </c>
      <c r="U887" s="5">
        <v>0</v>
      </c>
      <c r="V887" s="5">
        <v>0</v>
      </c>
      <c r="W887" s="5">
        <v>0.25</v>
      </c>
      <c r="X887" s="5">
        <v>8.3333333333333301E-2</v>
      </c>
      <c r="Y887" s="5">
        <v>0</v>
      </c>
      <c r="Z887" s="5">
        <v>0</v>
      </c>
      <c r="AA887" t="s">
        <v>1887</v>
      </c>
      <c r="AB887" t="s">
        <v>6</v>
      </c>
      <c r="AC887" t="s">
        <v>6</v>
      </c>
      <c r="AD887" s="5">
        <v>-1.1009802472831201</v>
      </c>
      <c r="AE887" t="str">
        <f t="shared" si="13"/>
        <v>YES</v>
      </c>
    </row>
    <row r="888" spans="1:31" x14ac:dyDescent="0.25">
      <c r="A888" t="s">
        <v>6102</v>
      </c>
      <c r="B888" s="5">
        <v>0</v>
      </c>
      <c r="C888" s="5">
        <v>0</v>
      </c>
      <c r="D888" s="5">
        <v>1</v>
      </c>
      <c r="E888" s="5">
        <v>1</v>
      </c>
      <c r="F888" s="5">
        <v>0</v>
      </c>
      <c r="G888" s="5">
        <v>0</v>
      </c>
      <c r="H888" s="5">
        <v>1</v>
      </c>
      <c r="I888" s="5">
        <v>1</v>
      </c>
      <c r="J888" s="5">
        <v>0.33333333333333298</v>
      </c>
      <c r="K888" s="5">
        <v>0.41666666666666702</v>
      </c>
      <c r="L888" s="5">
        <v>1</v>
      </c>
      <c r="M888" s="5">
        <v>0.5</v>
      </c>
      <c r="O888" s="5">
        <v>0</v>
      </c>
      <c r="P888" s="5">
        <v>0.25</v>
      </c>
      <c r="Q888" s="5">
        <v>0.75</v>
      </c>
      <c r="R888" s="5">
        <v>0.5</v>
      </c>
      <c r="S888" s="5">
        <v>0.25</v>
      </c>
      <c r="T888" s="5">
        <v>0</v>
      </c>
      <c r="U888" s="5">
        <v>1</v>
      </c>
      <c r="V888" s="5">
        <v>1</v>
      </c>
      <c r="W888" s="5">
        <v>8.3333333333333301E-2</v>
      </c>
      <c r="X888" s="5">
        <v>0.16666666666666699</v>
      </c>
      <c r="Y888" s="5">
        <v>1</v>
      </c>
      <c r="Z888" s="5">
        <v>1</v>
      </c>
      <c r="AA888" t="s">
        <v>1887</v>
      </c>
      <c r="AB888" t="s">
        <v>6</v>
      </c>
      <c r="AC888" t="s">
        <v>6</v>
      </c>
      <c r="AD888" s="5">
        <v>1.7855804588342301</v>
      </c>
      <c r="AE888" t="str">
        <f t="shared" si="13"/>
        <v>YES</v>
      </c>
    </row>
    <row r="889" spans="1:31" x14ac:dyDescent="0.25">
      <c r="A889" t="s">
        <v>6103</v>
      </c>
      <c r="B889" s="5">
        <v>0.5</v>
      </c>
      <c r="C889" s="5">
        <v>0.75</v>
      </c>
      <c r="D889" s="5">
        <v>1</v>
      </c>
      <c r="E889" s="5">
        <v>0.75</v>
      </c>
      <c r="F889" s="5">
        <v>0.5</v>
      </c>
      <c r="G889" s="5">
        <v>0.75</v>
      </c>
      <c r="H889" s="5">
        <v>1</v>
      </c>
      <c r="I889" s="5">
        <v>1</v>
      </c>
      <c r="J889" s="5">
        <v>0.25</v>
      </c>
      <c r="K889" s="5">
        <v>0.5</v>
      </c>
      <c r="L889" s="5">
        <v>0.25</v>
      </c>
      <c r="M889" s="5">
        <v>0.25</v>
      </c>
      <c r="O889" s="5">
        <v>0.5</v>
      </c>
      <c r="P889" s="5">
        <v>0.75</v>
      </c>
      <c r="Q889" s="5">
        <v>0.75</v>
      </c>
      <c r="R889" s="5">
        <v>0.5</v>
      </c>
      <c r="S889" s="5">
        <v>0.75</v>
      </c>
      <c r="T889" s="5">
        <v>0.5</v>
      </c>
      <c r="U889" s="5">
        <v>1</v>
      </c>
      <c r="V889" s="5">
        <v>1</v>
      </c>
      <c r="W889" s="5">
        <v>0.16666666666666699</v>
      </c>
      <c r="X889" s="5">
        <v>0</v>
      </c>
      <c r="Y889" s="5">
        <v>0.75</v>
      </c>
      <c r="Z889" s="5">
        <v>0.5</v>
      </c>
      <c r="AA889" t="s">
        <v>1887</v>
      </c>
      <c r="AB889" t="s">
        <v>2721</v>
      </c>
      <c r="AC889" t="s">
        <v>2721</v>
      </c>
      <c r="AD889" s="5">
        <v>2.4960364211597201</v>
      </c>
      <c r="AE889" t="str">
        <f t="shared" si="13"/>
        <v>YES</v>
      </c>
    </row>
    <row r="890" spans="1:31" x14ac:dyDescent="0.25">
      <c r="A890" t="s">
        <v>6104</v>
      </c>
      <c r="B890" s="5">
        <v>0</v>
      </c>
      <c r="C890" s="5">
        <v>0</v>
      </c>
      <c r="D890" s="5">
        <v>0</v>
      </c>
      <c r="E890" s="5">
        <v>0</v>
      </c>
      <c r="F890" s="5">
        <v>0</v>
      </c>
      <c r="G890" s="5">
        <v>0</v>
      </c>
      <c r="H890" s="5">
        <v>0</v>
      </c>
      <c r="I890" s="5">
        <v>0</v>
      </c>
      <c r="J890" s="5">
        <v>0</v>
      </c>
      <c r="K890" s="5">
        <v>8.3333333333333301E-2</v>
      </c>
      <c r="L890" s="5">
        <v>0.75</v>
      </c>
      <c r="M890" s="5">
        <v>0.75</v>
      </c>
      <c r="O890" s="5">
        <v>0</v>
      </c>
      <c r="P890" s="5">
        <v>0</v>
      </c>
      <c r="Q890" s="5">
        <v>0</v>
      </c>
      <c r="R890" s="5">
        <v>0</v>
      </c>
      <c r="S890" s="5">
        <v>0</v>
      </c>
      <c r="T890" s="5">
        <v>0</v>
      </c>
      <c r="U890" s="5">
        <v>0</v>
      </c>
      <c r="V890" s="5">
        <v>0</v>
      </c>
      <c r="W890" s="5">
        <v>0</v>
      </c>
      <c r="X890" s="5">
        <v>0</v>
      </c>
      <c r="Y890" s="5">
        <v>0</v>
      </c>
      <c r="Z890" s="5">
        <v>0</v>
      </c>
      <c r="AA890" t="s">
        <v>1887</v>
      </c>
      <c r="AB890" t="s">
        <v>6</v>
      </c>
      <c r="AC890" t="s">
        <v>6</v>
      </c>
      <c r="AD890" s="5">
        <v>5.2465172912750602E-2</v>
      </c>
      <c r="AE890" t="str">
        <f t="shared" si="13"/>
        <v>YES</v>
      </c>
    </row>
    <row r="891" spans="1:31" x14ac:dyDescent="0.25">
      <c r="A891" t="s">
        <v>6105</v>
      </c>
      <c r="B891" s="5">
        <v>0.75</v>
      </c>
      <c r="C891" s="5">
        <v>1</v>
      </c>
      <c r="D891" s="5">
        <v>0.5</v>
      </c>
      <c r="E891" s="5">
        <v>0.25</v>
      </c>
      <c r="F891" s="5">
        <v>1</v>
      </c>
      <c r="G891" s="5">
        <v>1</v>
      </c>
      <c r="H891" s="5">
        <v>0.5</v>
      </c>
      <c r="I891" s="5">
        <v>0.5</v>
      </c>
      <c r="J891" s="5">
        <v>0.5</v>
      </c>
      <c r="K891" s="5">
        <v>0.58333333333333304</v>
      </c>
      <c r="L891" s="5">
        <v>0</v>
      </c>
      <c r="M891" s="5">
        <v>0</v>
      </c>
      <c r="O891" s="5">
        <v>0.75</v>
      </c>
      <c r="P891" s="5">
        <v>1</v>
      </c>
      <c r="Q891" s="5">
        <v>0.5</v>
      </c>
      <c r="R891" s="5">
        <v>0.5</v>
      </c>
      <c r="S891" s="5">
        <v>1</v>
      </c>
      <c r="T891" s="5">
        <v>0.75</v>
      </c>
      <c r="U891" s="5">
        <v>0.5</v>
      </c>
      <c r="V891" s="5">
        <v>0.5</v>
      </c>
      <c r="W891" s="5">
        <v>0.25</v>
      </c>
      <c r="X891" s="5">
        <v>0.16666666666666699</v>
      </c>
      <c r="Y891" s="5">
        <v>0.5</v>
      </c>
      <c r="Z891" s="5">
        <v>0.25</v>
      </c>
      <c r="AA891" t="s">
        <v>1887</v>
      </c>
      <c r="AB891" t="s">
        <v>6</v>
      </c>
      <c r="AC891" t="s">
        <v>6</v>
      </c>
      <c r="AD891" s="5">
        <v>-0.15103782402948199</v>
      </c>
      <c r="AE891" t="str">
        <f t="shared" si="13"/>
        <v>YES</v>
      </c>
    </row>
    <row r="892" spans="1:31" x14ac:dyDescent="0.25">
      <c r="A892" t="s">
        <v>6106</v>
      </c>
      <c r="B892" s="5">
        <v>0.5</v>
      </c>
      <c r="C892" s="5">
        <v>0.75</v>
      </c>
      <c r="D892" s="5">
        <v>1</v>
      </c>
      <c r="E892" s="5">
        <v>1</v>
      </c>
      <c r="F892" s="5">
        <v>0.5</v>
      </c>
      <c r="G892" s="5">
        <v>0.75</v>
      </c>
      <c r="H892" s="5">
        <v>1</v>
      </c>
      <c r="I892" s="5">
        <v>1</v>
      </c>
      <c r="J892" s="5">
        <v>0.41666666666666702</v>
      </c>
      <c r="K892" s="5">
        <v>0.5</v>
      </c>
      <c r="L892" s="5">
        <v>0.75</v>
      </c>
      <c r="M892" s="5">
        <v>0.5</v>
      </c>
      <c r="O892" s="5">
        <v>0.25</v>
      </c>
      <c r="P892" s="5">
        <v>0.75</v>
      </c>
      <c r="Q892" s="5">
        <v>1</v>
      </c>
      <c r="R892" s="5">
        <v>0.75</v>
      </c>
      <c r="S892" s="5">
        <v>0.75</v>
      </c>
      <c r="T892" s="5">
        <v>0.5</v>
      </c>
      <c r="U892" s="5">
        <v>1</v>
      </c>
      <c r="V892" s="5">
        <v>1</v>
      </c>
      <c r="W892" s="5">
        <v>0.33333333333333298</v>
      </c>
      <c r="X892" s="5">
        <v>0.25</v>
      </c>
      <c r="Y892" s="5">
        <v>1</v>
      </c>
      <c r="Z892" s="5">
        <v>1</v>
      </c>
      <c r="AA892" t="s">
        <v>1887</v>
      </c>
      <c r="AB892" t="s">
        <v>2721</v>
      </c>
      <c r="AC892" t="s">
        <v>2721</v>
      </c>
      <c r="AD892" s="5">
        <v>2.33896336635202</v>
      </c>
      <c r="AE892" t="str">
        <f t="shared" si="13"/>
        <v>YES</v>
      </c>
    </row>
    <row r="893" spans="1:31" x14ac:dyDescent="0.25">
      <c r="A893" t="s">
        <v>6107</v>
      </c>
      <c r="B893" s="5">
        <v>0.75</v>
      </c>
      <c r="C893" s="5">
        <v>0.75</v>
      </c>
      <c r="D893" s="5">
        <v>0.75</v>
      </c>
      <c r="E893" s="5">
        <v>0.5</v>
      </c>
      <c r="F893" s="5">
        <v>0.5</v>
      </c>
      <c r="G893" s="5">
        <v>0.75</v>
      </c>
      <c r="H893" s="5">
        <v>1</v>
      </c>
      <c r="I893" s="5">
        <v>0.75</v>
      </c>
      <c r="J893" s="5">
        <v>0</v>
      </c>
      <c r="K893" s="5">
        <v>8.3333333333333301E-2</v>
      </c>
      <c r="L893" s="5">
        <v>0.25</v>
      </c>
      <c r="M893" s="5">
        <v>0.5</v>
      </c>
      <c r="O893" s="5">
        <v>0.5</v>
      </c>
      <c r="P893" s="5">
        <v>0.75</v>
      </c>
      <c r="Q893" s="5">
        <v>0.5</v>
      </c>
      <c r="R893" s="5">
        <v>0</v>
      </c>
      <c r="S893" s="5">
        <v>0.75</v>
      </c>
      <c r="T893" s="5">
        <v>0.5</v>
      </c>
      <c r="U893" s="5">
        <v>0.75</v>
      </c>
      <c r="V893" s="5">
        <v>0.5</v>
      </c>
      <c r="W893" s="5">
        <v>0</v>
      </c>
      <c r="X893" s="5">
        <v>0</v>
      </c>
      <c r="Y893" s="5">
        <v>0.25</v>
      </c>
      <c r="Z893" s="5">
        <v>0.5</v>
      </c>
      <c r="AA893" t="s">
        <v>1887</v>
      </c>
      <c r="AB893" t="s">
        <v>6</v>
      </c>
      <c r="AC893" t="s">
        <v>6</v>
      </c>
      <c r="AD893" s="5">
        <v>3.1254402591644999</v>
      </c>
      <c r="AE893" t="str">
        <f t="shared" si="13"/>
        <v>NO</v>
      </c>
    </row>
    <row r="894" spans="1:31" x14ac:dyDescent="0.25">
      <c r="A894" t="s">
        <v>6108</v>
      </c>
      <c r="B894" s="5">
        <v>0.5</v>
      </c>
      <c r="C894" s="5">
        <v>0.25</v>
      </c>
      <c r="D894" s="5">
        <v>1</v>
      </c>
      <c r="E894" s="5">
        <v>0.75</v>
      </c>
      <c r="F894" s="5">
        <v>0.75</v>
      </c>
      <c r="G894" s="5">
        <v>0.25</v>
      </c>
      <c r="H894" s="5">
        <v>1</v>
      </c>
      <c r="I894" s="5">
        <v>0.5</v>
      </c>
      <c r="J894" s="5">
        <v>0.41666666666666702</v>
      </c>
      <c r="K894" s="5">
        <v>0.41666666666666702</v>
      </c>
      <c r="L894" s="5">
        <v>0.75</v>
      </c>
      <c r="M894" s="5">
        <v>0.5</v>
      </c>
      <c r="O894" s="5">
        <v>0.25</v>
      </c>
      <c r="P894" s="5">
        <v>0.25</v>
      </c>
      <c r="Q894" s="5">
        <v>0.5</v>
      </c>
      <c r="R894" s="5">
        <v>0.5</v>
      </c>
      <c r="S894" s="5">
        <v>0.75</v>
      </c>
      <c r="T894" s="5">
        <v>0.5</v>
      </c>
      <c r="U894" s="5">
        <v>0.75</v>
      </c>
      <c r="V894" s="5">
        <v>0.5</v>
      </c>
      <c r="W894" s="5">
        <v>0.16666666666666699</v>
      </c>
      <c r="X894" s="5">
        <v>8.3333333333333301E-2</v>
      </c>
      <c r="Y894" s="5">
        <v>0.5</v>
      </c>
      <c r="Z894" s="5">
        <v>0.5</v>
      </c>
      <c r="AA894" t="s">
        <v>1887</v>
      </c>
      <c r="AB894" t="s">
        <v>6</v>
      </c>
      <c r="AC894" t="s">
        <v>6</v>
      </c>
      <c r="AD894" s="5">
        <v>1.5321134961953</v>
      </c>
      <c r="AE894" t="str">
        <f t="shared" si="13"/>
        <v>YES</v>
      </c>
    </row>
    <row r="895" spans="1:31" x14ac:dyDescent="0.25">
      <c r="A895" t="s">
        <v>6109</v>
      </c>
      <c r="B895" s="5">
        <v>0.5</v>
      </c>
      <c r="C895" s="5">
        <v>0</v>
      </c>
      <c r="D895" s="5">
        <v>0.25</v>
      </c>
      <c r="E895" s="5">
        <v>0</v>
      </c>
      <c r="F895" s="5">
        <v>0.75</v>
      </c>
      <c r="G895" s="5">
        <v>1</v>
      </c>
      <c r="H895" s="5">
        <v>0.5</v>
      </c>
      <c r="I895" s="5">
        <v>0.5</v>
      </c>
      <c r="J895" s="5">
        <v>0.5</v>
      </c>
      <c r="K895" s="5">
        <v>0.58333333333333304</v>
      </c>
      <c r="L895" s="5">
        <v>0.5</v>
      </c>
      <c r="M895" s="5">
        <v>0.5</v>
      </c>
      <c r="O895" s="5">
        <v>0.5</v>
      </c>
      <c r="P895" s="5">
        <v>0</v>
      </c>
      <c r="Q895" s="5">
        <v>0</v>
      </c>
      <c r="R895" s="5">
        <v>0</v>
      </c>
      <c r="S895" s="5">
        <v>0.75</v>
      </c>
      <c r="T895" s="5">
        <v>0.25</v>
      </c>
      <c r="U895" s="5">
        <v>0.5</v>
      </c>
      <c r="V895" s="5">
        <v>0.75</v>
      </c>
      <c r="W895" s="5">
        <v>8.3333333333333301E-2</v>
      </c>
      <c r="X895" s="5">
        <v>8.3333333333333301E-2</v>
      </c>
      <c r="Y895" s="5">
        <v>0.5</v>
      </c>
      <c r="Z895" s="5">
        <v>0.75</v>
      </c>
      <c r="AA895" t="s">
        <v>1887</v>
      </c>
      <c r="AB895" t="s">
        <v>2721</v>
      </c>
      <c r="AC895" t="s">
        <v>2721</v>
      </c>
      <c r="AD895" s="5">
        <v>-7.8537638548338895E-2</v>
      </c>
      <c r="AE895" t="str">
        <f t="shared" si="13"/>
        <v>YES</v>
      </c>
    </row>
    <row r="896" spans="1:31" x14ac:dyDescent="0.25">
      <c r="A896" t="s">
        <v>6110</v>
      </c>
      <c r="B896" s="5">
        <v>0</v>
      </c>
      <c r="C896" s="5">
        <v>0</v>
      </c>
      <c r="D896" s="5">
        <v>0</v>
      </c>
      <c r="E896" s="5">
        <v>0</v>
      </c>
      <c r="F896" s="5">
        <v>0</v>
      </c>
      <c r="G896" s="5">
        <v>0</v>
      </c>
      <c r="H896" s="5">
        <v>0.5</v>
      </c>
      <c r="I896" s="5">
        <v>0</v>
      </c>
      <c r="J896" s="5">
        <v>0</v>
      </c>
      <c r="K896" s="5">
        <v>8.3333333333333301E-2</v>
      </c>
      <c r="L896" s="5">
        <v>0.75</v>
      </c>
      <c r="M896" s="5">
        <v>0.25</v>
      </c>
      <c r="O896" s="5">
        <v>0</v>
      </c>
      <c r="P896" s="5">
        <v>0</v>
      </c>
      <c r="Q896" s="5">
        <v>0.25</v>
      </c>
      <c r="R896" s="5">
        <v>0</v>
      </c>
      <c r="S896" s="5">
        <v>0</v>
      </c>
      <c r="T896" s="5">
        <v>0</v>
      </c>
      <c r="U896" s="5">
        <v>0</v>
      </c>
      <c r="V896" s="5">
        <v>0.25</v>
      </c>
      <c r="W896" s="5">
        <v>0</v>
      </c>
      <c r="X896" s="5">
        <v>0</v>
      </c>
      <c r="Y896" s="5">
        <v>0</v>
      </c>
      <c r="Z896" s="5">
        <v>0.5</v>
      </c>
      <c r="AA896" t="s">
        <v>1887</v>
      </c>
      <c r="AB896" t="s">
        <v>6</v>
      </c>
      <c r="AC896" t="s">
        <v>6</v>
      </c>
      <c r="AD896" s="5">
        <v>1.1725809920789401</v>
      </c>
      <c r="AE896" t="str">
        <f t="shared" si="13"/>
        <v>YES</v>
      </c>
    </row>
    <row r="897" spans="1:31" x14ac:dyDescent="0.25">
      <c r="A897" t="s">
        <v>6111</v>
      </c>
      <c r="B897" s="5">
        <v>0</v>
      </c>
      <c r="C897" s="5">
        <v>0</v>
      </c>
      <c r="D897" s="5">
        <v>0.75</v>
      </c>
      <c r="E897" s="5">
        <v>0.75</v>
      </c>
      <c r="F897" s="5">
        <v>0.5</v>
      </c>
      <c r="G897" s="5">
        <v>0</v>
      </c>
      <c r="H897" s="5">
        <v>1</v>
      </c>
      <c r="I897" s="5">
        <v>0.75</v>
      </c>
      <c r="J897" s="5">
        <v>0</v>
      </c>
      <c r="K897" s="5">
        <v>0</v>
      </c>
      <c r="L897" s="5">
        <v>0.75</v>
      </c>
      <c r="M897" s="5">
        <v>1</v>
      </c>
      <c r="O897" s="5">
        <v>0</v>
      </c>
      <c r="P897" s="5">
        <v>0</v>
      </c>
      <c r="Q897" s="5">
        <v>0.75</v>
      </c>
      <c r="R897" s="5">
        <v>0.75</v>
      </c>
      <c r="S897" s="5">
        <v>0.25</v>
      </c>
      <c r="T897" s="5">
        <v>0</v>
      </c>
      <c r="U897" s="5">
        <v>0.75</v>
      </c>
      <c r="V897" s="5">
        <v>1</v>
      </c>
      <c r="W897" s="5">
        <v>8.3333333333333301E-2</v>
      </c>
      <c r="X897" s="5">
        <v>0</v>
      </c>
      <c r="Y897" s="5">
        <v>0.75</v>
      </c>
      <c r="Z897" s="5">
        <v>1</v>
      </c>
      <c r="AA897" t="s">
        <v>2720</v>
      </c>
      <c r="AB897" t="s">
        <v>29</v>
      </c>
      <c r="AC897" t="s">
        <v>2721</v>
      </c>
      <c r="AD897" s="5">
        <v>-2.3746156033641301</v>
      </c>
      <c r="AE897" t="str">
        <f t="shared" si="13"/>
        <v>YES</v>
      </c>
    </row>
    <row r="898" spans="1:31" x14ac:dyDescent="0.25">
      <c r="A898" t="s">
        <v>6112</v>
      </c>
      <c r="B898" s="5">
        <v>0.75</v>
      </c>
      <c r="C898" s="5">
        <v>0.75</v>
      </c>
      <c r="D898" s="5">
        <v>0.75</v>
      </c>
      <c r="E898" s="5">
        <v>0.75</v>
      </c>
      <c r="F898" s="5">
        <v>1</v>
      </c>
      <c r="G898" s="5">
        <v>1</v>
      </c>
      <c r="H898" s="5">
        <v>0.75</v>
      </c>
      <c r="I898" s="5">
        <v>0.5</v>
      </c>
      <c r="J898" s="5">
        <v>8.3333333333333301E-2</v>
      </c>
      <c r="K898" s="5">
        <v>8.3333333333333301E-2</v>
      </c>
      <c r="L898" s="5">
        <v>0</v>
      </c>
      <c r="M898" s="5">
        <v>0</v>
      </c>
      <c r="O898" s="5">
        <v>0.75</v>
      </c>
      <c r="P898" s="5">
        <v>0.5</v>
      </c>
      <c r="Q898" s="5">
        <v>0.5</v>
      </c>
      <c r="R898" s="5">
        <v>0.5</v>
      </c>
      <c r="S898" s="5">
        <v>1</v>
      </c>
      <c r="T898" s="5">
        <v>1</v>
      </c>
      <c r="U898" s="5">
        <v>0.5</v>
      </c>
      <c r="V898" s="5">
        <v>0.5</v>
      </c>
      <c r="W898" s="5">
        <v>8.3333333333333301E-2</v>
      </c>
      <c r="X898" s="5">
        <v>8.3333333333333301E-2</v>
      </c>
      <c r="Y898" s="5">
        <v>0.25</v>
      </c>
      <c r="Z898" s="5">
        <v>0</v>
      </c>
      <c r="AA898" t="s">
        <v>1887</v>
      </c>
      <c r="AB898" t="s">
        <v>2721</v>
      </c>
      <c r="AC898" t="s">
        <v>2721</v>
      </c>
      <c r="AD898" s="5">
        <v>0.76074431700937495</v>
      </c>
      <c r="AE898" t="str">
        <f t="shared" ref="AE898:AE923" si="14">IF(AD898&lt;3,"YES", "NO")</f>
        <v>YES</v>
      </c>
    </row>
    <row r="899" spans="1:31" x14ac:dyDescent="0.25">
      <c r="A899" t="s">
        <v>6113</v>
      </c>
      <c r="B899" s="5">
        <v>0.75</v>
      </c>
      <c r="C899" s="5">
        <v>1</v>
      </c>
      <c r="D899" s="5">
        <v>1</v>
      </c>
      <c r="E899" s="5">
        <v>1</v>
      </c>
      <c r="F899" s="5">
        <v>1</v>
      </c>
      <c r="G899" s="5">
        <v>1</v>
      </c>
      <c r="H899" s="5">
        <v>1</v>
      </c>
      <c r="I899" s="5">
        <v>1</v>
      </c>
      <c r="J899" s="5">
        <v>1</v>
      </c>
      <c r="K899" s="5">
        <v>1</v>
      </c>
      <c r="L899" s="5">
        <v>1</v>
      </c>
      <c r="M899" s="5">
        <v>1</v>
      </c>
      <c r="O899" s="5">
        <v>0.75</v>
      </c>
      <c r="P899" s="5">
        <v>1</v>
      </c>
      <c r="Q899" s="5">
        <v>0.75</v>
      </c>
      <c r="R899" s="5">
        <v>1</v>
      </c>
      <c r="S899" s="5">
        <v>1</v>
      </c>
      <c r="T899" s="5">
        <v>1</v>
      </c>
      <c r="U899" s="5">
        <v>1</v>
      </c>
      <c r="V899" s="5">
        <v>1</v>
      </c>
      <c r="W899" s="5">
        <v>1</v>
      </c>
      <c r="X899" s="5">
        <v>0.83333333333333304</v>
      </c>
      <c r="Y899" s="5">
        <v>1</v>
      </c>
      <c r="Z899" s="5">
        <v>1</v>
      </c>
      <c r="AA899" t="s">
        <v>1887</v>
      </c>
      <c r="AB899" t="s">
        <v>6</v>
      </c>
      <c r="AC899" t="s">
        <v>6</v>
      </c>
      <c r="AD899" s="5">
        <v>-1.46958016030149</v>
      </c>
      <c r="AE899" t="str">
        <f t="shared" si="14"/>
        <v>YES</v>
      </c>
    </row>
    <row r="900" spans="1:31" x14ac:dyDescent="0.25">
      <c r="A900" t="s">
        <v>6114</v>
      </c>
      <c r="B900" s="5">
        <v>0</v>
      </c>
      <c r="C900" s="5">
        <v>0</v>
      </c>
      <c r="D900" s="5">
        <v>1</v>
      </c>
      <c r="E900" s="5">
        <v>0.75</v>
      </c>
      <c r="F900" s="5">
        <v>0.5</v>
      </c>
      <c r="G900" s="5">
        <v>0</v>
      </c>
      <c r="H900" s="5">
        <v>1</v>
      </c>
      <c r="I900" s="5">
        <v>0.75</v>
      </c>
      <c r="J900" s="5">
        <v>0.5</v>
      </c>
      <c r="K900" s="5">
        <v>0.58333333333333304</v>
      </c>
      <c r="L900" s="5">
        <v>0.75</v>
      </c>
      <c r="M900" s="5">
        <v>1</v>
      </c>
      <c r="O900" s="5">
        <v>0</v>
      </c>
      <c r="P900" s="5">
        <v>0</v>
      </c>
      <c r="Q900" s="5">
        <v>0.5</v>
      </c>
      <c r="R900" s="5">
        <v>0.75</v>
      </c>
      <c r="S900" s="5">
        <v>0.5</v>
      </c>
      <c r="T900" s="5">
        <v>0</v>
      </c>
      <c r="U900" s="5">
        <v>1</v>
      </c>
      <c r="V900" s="5">
        <v>0.5</v>
      </c>
      <c r="W900" s="5">
        <v>0.58333333333333304</v>
      </c>
      <c r="X900" s="5">
        <v>0.41666666666666702</v>
      </c>
      <c r="Y900" s="5">
        <v>0.75</v>
      </c>
      <c r="Z900" s="5">
        <v>0.25</v>
      </c>
      <c r="AA900" t="s">
        <v>1887</v>
      </c>
      <c r="AB900" t="s">
        <v>6</v>
      </c>
      <c r="AC900" t="s">
        <v>6</v>
      </c>
      <c r="AD900" s="5">
        <v>-0.35590842079739898</v>
      </c>
      <c r="AE900" t="str">
        <f t="shared" si="14"/>
        <v>YES</v>
      </c>
    </row>
    <row r="901" spans="1:31" x14ac:dyDescent="0.25">
      <c r="A901" t="s">
        <v>6115</v>
      </c>
      <c r="B901" s="5">
        <v>0</v>
      </c>
      <c r="C901" s="5">
        <v>0</v>
      </c>
      <c r="D901" s="5">
        <v>0</v>
      </c>
      <c r="E901" s="5">
        <v>0</v>
      </c>
      <c r="F901" s="5">
        <v>0</v>
      </c>
      <c r="G901" s="5">
        <v>0</v>
      </c>
      <c r="H901" s="5">
        <v>0</v>
      </c>
      <c r="I901" s="5">
        <v>0</v>
      </c>
      <c r="J901" s="5">
        <v>0</v>
      </c>
      <c r="K901" s="5">
        <v>0</v>
      </c>
      <c r="L901" s="5">
        <v>0</v>
      </c>
      <c r="M901" s="5">
        <v>0</v>
      </c>
      <c r="O901" s="5">
        <v>0</v>
      </c>
      <c r="P901" s="5">
        <v>0</v>
      </c>
      <c r="Q901" s="5">
        <v>0</v>
      </c>
      <c r="R901" s="5">
        <v>0</v>
      </c>
      <c r="S901" s="5">
        <v>0</v>
      </c>
      <c r="T901" s="5">
        <v>0</v>
      </c>
      <c r="U901" s="5">
        <v>0</v>
      </c>
      <c r="V901" s="5">
        <v>0</v>
      </c>
      <c r="W901" s="5">
        <v>0</v>
      </c>
      <c r="X901" s="5">
        <v>0</v>
      </c>
      <c r="Y901" s="5">
        <v>0</v>
      </c>
      <c r="Z901" s="5">
        <v>0</v>
      </c>
      <c r="AA901" t="s">
        <v>1887</v>
      </c>
      <c r="AB901" t="s">
        <v>6</v>
      </c>
      <c r="AC901" t="s">
        <v>6</v>
      </c>
      <c r="AD901" s="5">
        <v>9.7324314253701499E-2</v>
      </c>
      <c r="AE901" t="str">
        <f t="shared" si="14"/>
        <v>YES</v>
      </c>
    </row>
    <row r="902" spans="1:31" x14ac:dyDescent="0.25">
      <c r="A902" t="s">
        <v>6116</v>
      </c>
      <c r="B902" s="5">
        <v>0.25</v>
      </c>
      <c r="C902" s="5">
        <v>0</v>
      </c>
      <c r="D902" s="5">
        <v>0.25</v>
      </c>
      <c r="E902" s="5">
        <v>0.75</v>
      </c>
      <c r="F902" s="5">
        <v>0.5</v>
      </c>
      <c r="G902" s="5">
        <v>0</v>
      </c>
      <c r="H902" s="5">
        <v>0.25</v>
      </c>
      <c r="I902" s="5">
        <v>0.5</v>
      </c>
      <c r="J902" s="5">
        <v>8.3333333333333301E-2</v>
      </c>
      <c r="K902" s="5">
        <v>0</v>
      </c>
      <c r="L902" s="5">
        <v>0.25</v>
      </c>
      <c r="M902" s="5">
        <v>0</v>
      </c>
      <c r="O902" s="5">
        <v>0</v>
      </c>
      <c r="P902" s="5">
        <v>0</v>
      </c>
      <c r="Q902" s="5">
        <v>0</v>
      </c>
      <c r="R902" s="5">
        <v>0.5</v>
      </c>
      <c r="S902" s="5">
        <v>0.5</v>
      </c>
      <c r="T902" s="5">
        <v>0</v>
      </c>
      <c r="U902" s="5">
        <v>0.25</v>
      </c>
      <c r="V902" s="5">
        <v>0.5</v>
      </c>
      <c r="W902" s="5">
        <v>8.3333333333333301E-2</v>
      </c>
      <c r="X902" s="5">
        <v>8.3333333333333301E-2</v>
      </c>
      <c r="Y902" s="5">
        <v>0</v>
      </c>
      <c r="Z902" s="5">
        <v>0.25</v>
      </c>
      <c r="AA902" t="s">
        <v>1887</v>
      </c>
      <c r="AB902" s="4" t="s">
        <v>29</v>
      </c>
      <c r="AC902" t="s">
        <v>6182</v>
      </c>
      <c r="AD902" s="5">
        <v>0.261443432790471</v>
      </c>
      <c r="AE902" t="str">
        <f t="shared" si="14"/>
        <v>YES</v>
      </c>
    </row>
    <row r="903" spans="1:31" x14ac:dyDescent="0.25">
      <c r="A903" t="s">
        <v>6117</v>
      </c>
      <c r="B903" s="5">
        <v>0.75</v>
      </c>
      <c r="C903" s="5">
        <v>1</v>
      </c>
      <c r="D903" s="5">
        <v>0</v>
      </c>
      <c r="E903" s="5">
        <v>0.25</v>
      </c>
      <c r="F903" s="5">
        <v>1</v>
      </c>
      <c r="G903" s="5">
        <v>1</v>
      </c>
      <c r="H903" s="5">
        <v>0</v>
      </c>
      <c r="I903" s="5">
        <v>0</v>
      </c>
      <c r="J903" s="5">
        <v>8.3333333333333301E-2</v>
      </c>
      <c r="K903" s="5">
        <v>8.3333333333333301E-2</v>
      </c>
      <c r="L903" s="5">
        <v>0</v>
      </c>
      <c r="M903" s="5">
        <v>0</v>
      </c>
      <c r="O903" s="5">
        <v>0.25</v>
      </c>
      <c r="P903" s="5">
        <v>0.75</v>
      </c>
      <c r="Q903" s="5">
        <v>0.25</v>
      </c>
      <c r="R903" s="5">
        <v>0</v>
      </c>
      <c r="S903" s="5">
        <v>1</v>
      </c>
      <c r="T903" s="5">
        <v>1</v>
      </c>
      <c r="U903" s="5">
        <v>0</v>
      </c>
      <c r="V903" s="5">
        <v>0</v>
      </c>
      <c r="W903" s="5">
        <v>0.16666666666666699</v>
      </c>
      <c r="X903" s="5">
        <v>0.16666666666666699</v>
      </c>
      <c r="Y903" s="5">
        <v>0.25</v>
      </c>
      <c r="Z903" s="5">
        <v>0.5</v>
      </c>
      <c r="AA903" t="s">
        <v>1887</v>
      </c>
      <c r="AB903" t="s">
        <v>6</v>
      </c>
      <c r="AC903" t="s">
        <v>6</v>
      </c>
      <c r="AD903" s="5">
        <v>0.18945649252223001</v>
      </c>
      <c r="AE903" t="str">
        <f t="shared" si="14"/>
        <v>YES</v>
      </c>
    </row>
    <row r="904" spans="1:31" x14ac:dyDescent="0.25">
      <c r="A904" t="s">
        <v>6118</v>
      </c>
      <c r="B904" s="5">
        <v>0.75</v>
      </c>
      <c r="C904" s="5">
        <v>0</v>
      </c>
      <c r="D904" s="5">
        <v>1</v>
      </c>
      <c r="E904" s="5">
        <v>1</v>
      </c>
      <c r="F904" s="5">
        <v>0.75</v>
      </c>
      <c r="G904" s="5">
        <v>0.5</v>
      </c>
      <c r="H904" s="5">
        <v>0.75</v>
      </c>
      <c r="I904" s="5">
        <v>1</v>
      </c>
      <c r="J904" s="5">
        <v>0.5</v>
      </c>
      <c r="K904" s="5">
        <v>0.41666666666666702</v>
      </c>
      <c r="L904" s="5">
        <v>1</v>
      </c>
      <c r="M904" s="5">
        <v>1</v>
      </c>
      <c r="O904" s="5">
        <v>0.25</v>
      </c>
      <c r="P904" s="5">
        <v>0.5</v>
      </c>
      <c r="Q904" s="5">
        <v>1</v>
      </c>
      <c r="R904" s="5">
        <v>1</v>
      </c>
      <c r="S904" s="5">
        <v>0.75</v>
      </c>
      <c r="T904" s="5">
        <v>0.25</v>
      </c>
      <c r="U904" s="5">
        <v>0.75</v>
      </c>
      <c r="V904" s="5">
        <v>1</v>
      </c>
      <c r="W904" s="5">
        <v>0.41666666666666702</v>
      </c>
      <c r="X904" s="5">
        <v>0.33333333333333298</v>
      </c>
      <c r="Y904" s="5">
        <v>1</v>
      </c>
      <c r="Z904" s="5">
        <v>0.75</v>
      </c>
      <c r="AA904" t="s">
        <v>1887</v>
      </c>
      <c r="AB904" s="4" t="s">
        <v>29</v>
      </c>
      <c r="AC904" t="s">
        <v>6182</v>
      </c>
      <c r="AD904" s="5">
        <v>-0.69230488959376502</v>
      </c>
      <c r="AE904" t="str">
        <f t="shared" si="14"/>
        <v>YES</v>
      </c>
    </row>
    <row r="905" spans="1:31" x14ac:dyDescent="0.25">
      <c r="A905" t="s">
        <v>6119</v>
      </c>
      <c r="B905" s="5">
        <v>0.75</v>
      </c>
      <c r="C905" s="5">
        <v>1</v>
      </c>
      <c r="D905" s="5">
        <v>0.25</v>
      </c>
      <c r="E905" s="5">
        <v>0</v>
      </c>
      <c r="F905" s="5">
        <v>1</v>
      </c>
      <c r="G905" s="5">
        <v>1</v>
      </c>
      <c r="H905" s="5">
        <v>0.5</v>
      </c>
      <c r="I905" s="5">
        <v>0.25</v>
      </c>
      <c r="J905" s="5">
        <v>0.16666666666666699</v>
      </c>
      <c r="K905" s="5">
        <v>0.16666666666666699</v>
      </c>
      <c r="L905" s="5">
        <v>0</v>
      </c>
      <c r="M905" s="5">
        <v>0</v>
      </c>
      <c r="O905" s="5">
        <v>0.5</v>
      </c>
      <c r="P905" s="5">
        <v>1</v>
      </c>
      <c r="Q905" s="5">
        <v>0</v>
      </c>
      <c r="R905" s="5">
        <v>0</v>
      </c>
      <c r="S905" s="5">
        <v>1</v>
      </c>
      <c r="T905" s="5">
        <v>0.75</v>
      </c>
      <c r="U905" s="5">
        <v>0</v>
      </c>
      <c r="V905" s="5">
        <v>0</v>
      </c>
      <c r="W905" s="5">
        <v>8.3333333333333301E-2</v>
      </c>
      <c r="X905" s="5">
        <v>0</v>
      </c>
      <c r="Y905" s="5">
        <v>0.25</v>
      </c>
      <c r="Z905" s="5">
        <v>0.25</v>
      </c>
      <c r="AA905" t="s">
        <v>1887</v>
      </c>
      <c r="AB905" t="s">
        <v>6</v>
      </c>
      <c r="AC905" t="s">
        <v>6</v>
      </c>
      <c r="AD905" s="5">
        <v>-0.16644357489143699</v>
      </c>
      <c r="AE905" t="str">
        <f t="shared" si="14"/>
        <v>YES</v>
      </c>
    </row>
    <row r="906" spans="1:31" x14ac:dyDescent="0.25">
      <c r="A906" t="s">
        <v>6120</v>
      </c>
      <c r="B906" s="5">
        <v>0</v>
      </c>
      <c r="C906" s="5">
        <v>0</v>
      </c>
      <c r="D906" s="5">
        <v>0.25</v>
      </c>
      <c r="E906" s="5">
        <v>0</v>
      </c>
      <c r="F906" s="5">
        <v>0</v>
      </c>
      <c r="G906" s="5">
        <v>0</v>
      </c>
      <c r="H906" s="5">
        <v>0.5</v>
      </c>
      <c r="I906" s="5">
        <v>0</v>
      </c>
      <c r="J906" s="5">
        <v>0</v>
      </c>
      <c r="K906" s="5">
        <v>0</v>
      </c>
      <c r="L906" s="5">
        <v>0.25</v>
      </c>
      <c r="M906" s="5">
        <v>0</v>
      </c>
      <c r="O906" s="5">
        <v>0</v>
      </c>
      <c r="P906" s="5">
        <v>0.25</v>
      </c>
      <c r="Q906" s="5">
        <v>0</v>
      </c>
      <c r="R906" s="5">
        <v>0</v>
      </c>
      <c r="S906" s="5">
        <v>0</v>
      </c>
      <c r="T906" s="5">
        <v>0</v>
      </c>
      <c r="U906" s="5">
        <v>0.25</v>
      </c>
      <c r="V906" s="5">
        <v>0</v>
      </c>
      <c r="W906" s="5">
        <v>8.3333333333333301E-2</v>
      </c>
      <c r="X906" s="5">
        <v>0</v>
      </c>
      <c r="Y906" s="5">
        <v>0</v>
      </c>
      <c r="Z906" s="5">
        <v>0</v>
      </c>
      <c r="AA906" t="s">
        <v>1887</v>
      </c>
      <c r="AB906" t="s">
        <v>2721</v>
      </c>
      <c r="AC906" t="s">
        <v>2721</v>
      </c>
      <c r="AD906" s="5">
        <v>6.8138634702819403E-2</v>
      </c>
      <c r="AE906" t="str">
        <f t="shared" si="14"/>
        <v>YES</v>
      </c>
    </row>
    <row r="907" spans="1:31" x14ac:dyDescent="0.25">
      <c r="A907" t="s">
        <v>6121</v>
      </c>
      <c r="B907" s="5">
        <v>0.25</v>
      </c>
      <c r="C907" s="5">
        <v>0.25</v>
      </c>
      <c r="D907" s="5">
        <v>1</v>
      </c>
      <c r="E907" s="5">
        <v>1</v>
      </c>
      <c r="F907" s="5">
        <v>0.25</v>
      </c>
      <c r="G907" s="5">
        <v>0</v>
      </c>
      <c r="H907" s="5">
        <v>1</v>
      </c>
      <c r="I907" s="5">
        <v>1</v>
      </c>
      <c r="J907" s="5">
        <v>0.83333333333333304</v>
      </c>
      <c r="K907" s="5">
        <v>0.58333333333333304</v>
      </c>
      <c r="L907" s="5">
        <v>1</v>
      </c>
      <c r="M907" s="5">
        <v>1</v>
      </c>
      <c r="O907" s="5">
        <v>0</v>
      </c>
      <c r="P907" s="5">
        <v>0</v>
      </c>
      <c r="Q907" s="5">
        <v>0.75</v>
      </c>
      <c r="R907" s="5">
        <v>1</v>
      </c>
      <c r="S907" s="5">
        <v>0.25</v>
      </c>
      <c r="T907" s="5">
        <v>0</v>
      </c>
      <c r="U907" s="5">
        <v>0.75</v>
      </c>
      <c r="V907" s="5">
        <v>1</v>
      </c>
      <c r="W907" s="5">
        <v>0.41666666666666702</v>
      </c>
      <c r="X907" s="5">
        <v>0.16666666666666699</v>
      </c>
      <c r="Y907" s="5">
        <v>1</v>
      </c>
      <c r="Z907" s="5">
        <v>1</v>
      </c>
      <c r="AA907" t="s">
        <v>1887</v>
      </c>
      <c r="AB907" t="s">
        <v>6</v>
      </c>
      <c r="AC907" t="s">
        <v>6</v>
      </c>
      <c r="AD907" s="5">
        <v>0.12811956729295401</v>
      </c>
      <c r="AE907" t="str">
        <f t="shared" si="14"/>
        <v>YES</v>
      </c>
    </row>
    <row r="908" spans="1:31" x14ac:dyDescent="0.25">
      <c r="A908" t="s">
        <v>6122</v>
      </c>
      <c r="B908" s="5">
        <v>0.5</v>
      </c>
      <c r="C908" s="5">
        <v>0.25</v>
      </c>
      <c r="D908" s="5">
        <v>0</v>
      </c>
      <c r="E908" s="5">
        <v>0.25</v>
      </c>
      <c r="F908" s="5">
        <v>0.5</v>
      </c>
      <c r="G908" s="5">
        <v>0.25</v>
      </c>
      <c r="H908" s="5">
        <v>0</v>
      </c>
      <c r="I908" s="5">
        <v>0</v>
      </c>
      <c r="J908" s="5">
        <v>0</v>
      </c>
      <c r="K908" s="5">
        <v>8.3333333333333301E-2</v>
      </c>
      <c r="L908" s="5">
        <v>0.25</v>
      </c>
      <c r="M908" s="5">
        <v>0.25</v>
      </c>
      <c r="O908" s="5">
        <v>0</v>
      </c>
      <c r="P908" s="5">
        <v>0</v>
      </c>
      <c r="Q908" s="5">
        <v>0</v>
      </c>
      <c r="R908" s="5">
        <v>0.25</v>
      </c>
      <c r="S908" s="5">
        <v>0.25</v>
      </c>
      <c r="T908" s="5">
        <v>0.25</v>
      </c>
      <c r="U908" s="5">
        <v>0</v>
      </c>
      <c r="V908" s="5">
        <v>0</v>
      </c>
      <c r="W908" s="5">
        <v>8.3333333333333301E-2</v>
      </c>
      <c r="X908" s="5">
        <v>0</v>
      </c>
      <c r="Y908" s="5">
        <v>0</v>
      </c>
      <c r="Z908" s="5">
        <v>0</v>
      </c>
      <c r="AA908" t="s">
        <v>1887</v>
      </c>
      <c r="AB908" t="s">
        <v>6</v>
      </c>
      <c r="AC908" t="s">
        <v>6</v>
      </c>
      <c r="AD908" s="5">
        <v>-0.98512782208909899</v>
      </c>
      <c r="AE908" t="str">
        <f t="shared" si="14"/>
        <v>YES</v>
      </c>
    </row>
    <row r="909" spans="1:31" x14ac:dyDescent="0.25">
      <c r="A909" t="s">
        <v>6123</v>
      </c>
      <c r="B909" s="5">
        <v>0.5</v>
      </c>
      <c r="C909" s="5">
        <v>0.75</v>
      </c>
      <c r="D909" s="5">
        <v>0</v>
      </c>
      <c r="E909" s="5">
        <v>0</v>
      </c>
      <c r="F909" s="5">
        <v>0.5</v>
      </c>
      <c r="G909" s="5">
        <v>0.75</v>
      </c>
      <c r="H909" s="5">
        <v>0.5</v>
      </c>
      <c r="I909" s="5">
        <v>0.25</v>
      </c>
      <c r="J909" s="5">
        <v>0</v>
      </c>
      <c r="K909" s="5">
        <v>8.3333333333333301E-2</v>
      </c>
      <c r="L909" s="5">
        <v>0.5</v>
      </c>
      <c r="M909" s="5">
        <v>0.25</v>
      </c>
      <c r="O909" s="5">
        <v>0.25</v>
      </c>
      <c r="P909" s="5">
        <v>0.75</v>
      </c>
      <c r="Q909" s="5">
        <v>0.25</v>
      </c>
      <c r="R909" s="5">
        <v>0</v>
      </c>
      <c r="S909" s="5">
        <v>0.75</v>
      </c>
      <c r="T909" s="5">
        <v>0.5</v>
      </c>
      <c r="U909" s="5">
        <v>0.25</v>
      </c>
      <c r="V909" s="5">
        <v>0.25</v>
      </c>
      <c r="W909" s="5">
        <v>0</v>
      </c>
      <c r="X909" s="5">
        <v>0</v>
      </c>
      <c r="Y909" s="5">
        <v>0</v>
      </c>
      <c r="Z909" s="5">
        <v>0.25</v>
      </c>
      <c r="AA909" t="s">
        <v>1887</v>
      </c>
      <c r="AB909" t="s">
        <v>6</v>
      </c>
      <c r="AC909" t="s">
        <v>6</v>
      </c>
      <c r="AD909" s="5">
        <v>2.1596603922180799</v>
      </c>
      <c r="AE909" t="str">
        <f t="shared" si="14"/>
        <v>YES</v>
      </c>
    </row>
    <row r="910" spans="1:31" x14ac:dyDescent="0.25">
      <c r="A910" t="s">
        <v>6124</v>
      </c>
      <c r="B910" s="5">
        <v>1</v>
      </c>
      <c r="C910" s="5">
        <v>1</v>
      </c>
      <c r="D910" s="5">
        <v>1</v>
      </c>
      <c r="E910" s="5">
        <v>1</v>
      </c>
      <c r="F910" s="5">
        <v>1</v>
      </c>
      <c r="G910" s="5">
        <v>1</v>
      </c>
      <c r="H910" s="5">
        <v>1</v>
      </c>
      <c r="I910" s="5">
        <v>1</v>
      </c>
      <c r="J910" s="5">
        <v>1</v>
      </c>
      <c r="K910" s="5">
        <v>0.83333333333333304</v>
      </c>
      <c r="L910" s="5">
        <v>1</v>
      </c>
      <c r="M910" s="5">
        <v>1</v>
      </c>
      <c r="O910" s="5">
        <v>1</v>
      </c>
      <c r="P910" s="5">
        <v>0.5</v>
      </c>
      <c r="Q910" s="5">
        <v>0.75</v>
      </c>
      <c r="R910" s="5">
        <v>1</v>
      </c>
      <c r="S910" s="5">
        <v>1</v>
      </c>
      <c r="T910" s="5">
        <v>1</v>
      </c>
      <c r="U910" s="5">
        <v>1</v>
      </c>
      <c r="V910" s="5">
        <v>1</v>
      </c>
      <c r="W910" s="5">
        <v>0.66666666666666696</v>
      </c>
      <c r="X910" s="5">
        <v>0.41666666666666702</v>
      </c>
      <c r="Y910" s="5">
        <v>0.75</v>
      </c>
      <c r="Z910" s="5">
        <v>1</v>
      </c>
      <c r="AA910" t="s">
        <v>1887</v>
      </c>
      <c r="AB910" t="s">
        <v>36</v>
      </c>
      <c r="AC910" t="s">
        <v>6181</v>
      </c>
      <c r="AD910" s="5">
        <v>-0.856065668657635</v>
      </c>
      <c r="AE910" t="str">
        <f t="shared" si="14"/>
        <v>YES</v>
      </c>
    </row>
    <row r="911" spans="1:31" x14ac:dyDescent="0.25">
      <c r="A911" t="s">
        <v>6125</v>
      </c>
      <c r="B911" s="5">
        <v>1</v>
      </c>
      <c r="C911" s="5">
        <v>1</v>
      </c>
      <c r="D911" s="5">
        <v>0</v>
      </c>
      <c r="E911" s="5">
        <v>0</v>
      </c>
      <c r="F911" s="5">
        <v>1</v>
      </c>
      <c r="G911" s="5">
        <v>1</v>
      </c>
      <c r="H911" s="5">
        <v>0</v>
      </c>
      <c r="I911" s="5">
        <v>0</v>
      </c>
      <c r="J911" s="5">
        <v>0</v>
      </c>
      <c r="K911" s="5">
        <v>0</v>
      </c>
      <c r="L911" s="5">
        <v>0</v>
      </c>
      <c r="M911" s="5">
        <v>0</v>
      </c>
      <c r="O911" s="5">
        <v>0.75</v>
      </c>
      <c r="P911" s="5">
        <v>1</v>
      </c>
      <c r="Q911" s="5">
        <v>0</v>
      </c>
      <c r="R911" s="5">
        <v>0</v>
      </c>
      <c r="S911" s="5">
        <v>1</v>
      </c>
      <c r="T911" s="5">
        <v>1</v>
      </c>
      <c r="U911" s="5">
        <v>0</v>
      </c>
      <c r="V911" s="5">
        <v>0</v>
      </c>
      <c r="W911" s="5">
        <v>0.16666666666666699</v>
      </c>
      <c r="X911" s="5">
        <v>0</v>
      </c>
      <c r="Y911" s="5">
        <v>0</v>
      </c>
      <c r="Z911" s="5">
        <v>0</v>
      </c>
      <c r="AA911" t="s">
        <v>1887</v>
      </c>
      <c r="AB911" t="s">
        <v>6</v>
      </c>
      <c r="AC911" t="s">
        <v>6</v>
      </c>
      <c r="AD911" s="5">
        <v>-0.228646983233144</v>
      </c>
      <c r="AE911" t="str">
        <f t="shared" si="14"/>
        <v>YES</v>
      </c>
    </row>
    <row r="912" spans="1:31" x14ac:dyDescent="0.25">
      <c r="A912" t="s">
        <v>6126</v>
      </c>
      <c r="B912" s="5">
        <v>0.5</v>
      </c>
      <c r="C912" s="5">
        <v>0.5</v>
      </c>
      <c r="D912" s="5">
        <v>0</v>
      </c>
      <c r="E912" s="5">
        <v>0</v>
      </c>
      <c r="F912" s="5">
        <v>1</v>
      </c>
      <c r="G912" s="5">
        <v>0.75</v>
      </c>
      <c r="H912" s="5">
        <v>0</v>
      </c>
      <c r="I912" s="5">
        <v>0</v>
      </c>
      <c r="J912" s="5">
        <v>0.16666666666666699</v>
      </c>
      <c r="K912" s="5">
        <v>0.16666666666666699</v>
      </c>
      <c r="L912" s="5">
        <v>0</v>
      </c>
      <c r="M912" s="5">
        <v>0</v>
      </c>
      <c r="O912" s="5">
        <v>0.25</v>
      </c>
      <c r="P912" s="5">
        <v>0</v>
      </c>
      <c r="Q912" s="5">
        <v>0</v>
      </c>
      <c r="R912" s="5">
        <v>0</v>
      </c>
      <c r="S912" s="5">
        <v>1</v>
      </c>
      <c r="T912" s="5">
        <v>0.5</v>
      </c>
      <c r="U912" s="5">
        <v>0</v>
      </c>
      <c r="V912" s="5">
        <v>0</v>
      </c>
      <c r="W912" s="5">
        <v>8.3333333333333301E-2</v>
      </c>
      <c r="X912" s="5">
        <v>0</v>
      </c>
      <c r="Y912" s="5">
        <v>0</v>
      </c>
      <c r="Z912" s="5">
        <v>0</v>
      </c>
      <c r="AA912" t="s">
        <v>1887</v>
      </c>
      <c r="AB912" t="s">
        <v>6</v>
      </c>
      <c r="AC912" t="s">
        <v>6</v>
      </c>
      <c r="AD912" s="5">
        <v>-0.287445015071077</v>
      </c>
      <c r="AE912" t="str">
        <f t="shared" si="14"/>
        <v>YES</v>
      </c>
    </row>
    <row r="913" spans="1:31" x14ac:dyDescent="0.25">
      <c r="A913" t="s">
        <v>6127</v>
      </c>
      <c r="B913" s="5">
        <v>0.25</v>
      </c>
      <c r="C913" s="5">
        <v>0.25</v>
      </c>
      <c r="D913" s="5">
        <v>1</v>
      </c>
      <c r="E913" s="5">
        <v>1</v>
      </c>
      <c r="F913" s="5">
        <v>0.25</v>
      </c>
      <c r="G913" s="5">
        <v>0.25</v>
      </c>
      <c r="H913" s="5">
        <v>1</v>
      </c>
      <c r="I913" s="5">
        <v>1</v>
      </c>
      <c r="J913" s="5">
        <v>0.58333333333333304</v>
      </c>
      <c r="K913" s="5">
        <v>0.33333333333333298</v>
      </c>
      <c r="L913" s="5">
        <v>1</v>
      </c>
      <c r="M913" s="5">
        <v>0.75</v>
      </c>
      <c r="O913" s="5">
        <v>0</v>
      </c>
      <c r="P913" s="5">
        <v>0</v>
      </c>
      <c r="Q913" s="5">
        <v>1</v>
      </c>
      <c r="R913" s="5">
        <v>0.75</v>
      </c>
      <c r="S913" s="5">
        <v>0.5</v>
      </c>
      <c r="T913" s="5">
        <v>0.5</v>
      </c>
      <c r="U913" s="5">
        <v>1</v>
      </c>
      <c r="V913" s="5">
        <v>1</v>
      </c>
      <c r="W913" s="5">
        <v>0.25</v>
      </c>
      <c r="X913" s="5">
        <v>0</v>
      </c>
      <c r="Y913" s="5">
        <v>1</v>
      </c>
      <c r="Z913" s="5">
        <v>1</v>
      </c>
      <c r="AA913" t="s">
        <v>1887</v>
      </c>
      <c r="AB913" t="s">
        <v>6</v>
      </c>
      <c r="AC913" t="s">
        <v>6</v>
      </c>
      <c r="AD913" s="5">
        <v>-0.16567662193336499</v>
      </c>
      <c r="AE913" t="str">
        <f t="shared" si="14"/>
        <v>YES</v>
      </c>
    </row>
    <row r="914" spans="1:31" x14ac:dyDescent="0.25">
      <c r="A914" t="s">
        <v>6128</v>
      </c>
      <c r="B914" s="5">
        <v>0</v>
      </c>
      <c r="C914" s="5">
        <v>0</v>
      </c>
      <c r="D914" s="5">
        <v>0.5</v>
      </c>
      <c r="E914" s="5">
        <v>0.25</v>
      </c>
      <c r="F914" s="5">
        <v>0</v>
      </c>
      <c r="G914" s="5">
        <v>0</v>
      </c>
      <c r="H914" s="5">
        <v>0.75</v>
      </c>
      <c r="I914" s="5">
        <v>0.75</v>
      </c>
      <c r="J914" s="5">
        <v>8.3333333333333301E-2</v>
      </c>
      <c r="K914" s="5">
        <v>0.16666666666666699</v>
      </c>
      <c r="L914" s="5">
        <v>0.5</v>
      </c>
      <c r="M914" s="5">
        <v>0.5</v>
      </c>
      <c r="O914" s="5">
        <v>0</v>
      </c>
      <c r="P914" s="5">
        <v>0</v>
      </c>
      <c r="Q914" s="5">
        <v>0.5</v>
      </c>
      <c r="R914" s="5">
        <v>0.25</v>
      </c>
      <c r="S914" s="5">
        <v>0.25</v>
      </c>
      <c r="T914" s="5">
        <v>0</v>
      </c>
      <c r="U914" s="5">
        <v>0.25</v>
      </c>
      <c r="V914" s="5">
        <v>0.5</v>
      </c>
      <c r="W914" s="5">
        <v>8.3333333333333301E-2</v>
      </c>
      <c r="X914" s="5">
        <v>0</v>
      </c>
      <c r="Y914" s="5">
        <v>0.5</v>
      </c>
      <c r="Z914" s="5">
        <v>0.5</v>
      </c>
      <c r="AA914" t="s">
        <v>1887</v>
      </c>
      <c r="AB914" t="s">
        <v>6</v>
      </c>
      <c r="AC914" t="s">
        <v>6</v>
      </c>
      <c r="AD914" s="5">
        <v>1.62830316620705</v>
      </c>
      <c r="AE914" t="str">
        <f t="shared" si="14"/>
        <v>YES</v>
      </c>
    </row>
    <row r="915" spans="1:31" x14ac:dyDescent="0.25">
      <c r="A915" t="s">
        <v>6129</v>
      </c>
      <c r="B915" s="5">
        <v>0.75</v>
      </c>
      <c r="C915" s="5">
        <v>0.75</v>
      </c>
      <c r="D915" s="5">
        <v>0.75</v>
      </c>
      <c r="E915" s="5">
        <v>0.5</v>
      </c>
      <c r="F915" s="5">
        <v>0.75</v>
      </c>
      <c r="G915" s="5">
        <v>1</v>
      </c>
      <c r="H915" s="5">
        <v>0.75</v>
      </c>
      <c r="I915" s="5">
        <v>1</v>
      </c>
      <c r="J915" s="5">
        <v>0.33333333333333298</v>
      </c>
      <c r="K915" s="5">
        <v>0.16666666666666699</v>
      </c>
      <c r="L915" s="5">
        <v>0.5</v>
      </c>
      <c r="M915" s="5">
        <v>0.25</v>
      </c>
      <c r="O915" s="5">
        <v>0.25</v>
      </c>
      <c r="P915" s="5">
        <v>0.75</v>
      </c>
      <c r="Q915" s="5">
        <v>0.75</v>
      </c>
      <c r="R915" s="5">
        <v>0.75</v>
      </c>
      <c r="S915" s="5">
        <v>0.75</v>
      </c>
      <c r="T915" s="5">
        <v>1</v>
      </c>
      <c r="U915" s="5">
        <v>0.75</v>
      </c>
      <c r="V915" s="5">
        <v>0.75</v>
      </c>
      <c r="W915" s="5">
        <v>0.58333333333333304</v>
      </c>
      <c r="X915" s="5">
        <v>8.3333333333333301E-2</v>
      </c>
      <c r="Y915" s="5">
        <v>0.75</v>
      </c>
      <c r="Z915" s="5">
        <v>0.5</v>
      </c>
      <c r="AA915" t="s">
        <v>1887</v>
      </c>
      <c r="AB915" t="s">
        <v>6</v>
      </c>
      <c r="AC915" t="s">
        <v>6</v>
      </c>
      <c r="AD915" s="5">
        <v>1.24876497512425</v>
      </c>
      <c r="AE915" t="str">
        <f t="shared" si="14"/>
        <v>YES</v>
      </c>
    </row>
    <row r="916" spans="1:31" x14ac:dyDescent="0.25">
      <c r="A916" t="s">
        <v>6130</v>
      </c>
      <c r="B916" s="5">
        <v>0</v>
      </c>
      <c r="C916" s="5">
        <v>0</v>
      </c>
      <c r="D916" s="5">
        <v>0.75</v>
      </c>
      <c r="E916" s="5">
        <v>0.75</v>
      </c>
      <c r="F916" s="5">
        <v>0</v>
      </c>
      <c r="G916" s="5">
        <v>0</v>
      </c>
      <c r="H916" s="5">
        <v>0.5</v>
      </c>
      <c r="I916" s="5">
        <v>0.25</v>
      </c>
      <c r="J916" s="5">
        <v>0</v>
      </c>
      <c r="K916" s="5">
        <v>0</v>
      </c>
      <c r="L916" s="5">
        <v>1</v>
      </c>
      <c r="M916" s="5">
        <v>0.75</v>
      </c>
      <c r="O916" s="5">
        <v>0</v>
      </c>
      <c r="P916" s="5">
        <v>0</v>
      </c>
      <c r="Q916" s="5">
        <v>0.75</v>
      </c>
      <c r="R916" s="5">
        <v>0.5</v>
      </c>
      <c r="S916" s="5">
        <v>0</v>
      </c>
      <c r="T916" s="5">
        <v>0</v>
      </c>
      <c r="U916" s="5">
        <v>0.5</v>
      </c>
      <c r="V916" s="5">
        <v>0</v>
      </c>
      <c r="W916" s="5">
        <v>0</v>
      </c>
      <c r="X916" s="5">
        <v>0</v>
      </c>
      <c r="Y916" s="5">
        <v>0.75</v>
      </c>
      <c r="Z916" s="5">
        <v>0</v>
      </c>
      <c r="AA916" t="s">
        <v>1887</v>
      </c>
      <c r="AB916" t="s">
        <v>6</v>
      </c>
      <c r="AC916" t="s">
        <v>6</v>
      </c>
      <c r="AD916" s="5">
        <v>0.72838706536310105</v>
      </c>
      <c r="AE916" t="str">
        <f t="shared" si="14"/>
        <v>YES</v>
      </c>
    </row>
    <row r="917" spans="1:31" x14ac:dyDescent="0.25">
      <c r="A917" t="s">
        <v>6131</v>
      </c>
      <c r="B917" s="5">
        <v>0.75</v>
      </c>
      <c r="C917" s="5">
        <v>0.5</v>
      </c>
      <c r="D917" s="5">
        <v>0</v>
      </c>
      <c r="E917" s="5">
        <v>0</v>
      </c>
      <c r="F917" s="5">
        <v>1</v>
      </c>
      <c r="G917" s="5">
        <v>1</v>
      </c>
      <c r="H917" s="5">
        <v>0</v>
      </c>
      <c r="I917" s="5">
        <v>0</v>
      </c>
      <c r="J917" s="5">
        <v>0</v>
      </c>
      <c r="K917" s="5">
        <v>0</v>
      </c>
      <c r="L917" s="5">
        <v>0</v>
      </c>
      <c r="M917" s="5">
        <v>0</v>
      </c>
      <c r="O917" s="5">
        <v>0.25</v>
      </c>
      <c r="P917" s="5">
        <v>0.25</v>
      </c>
      <c r="Q917" s="5">
        <v>0</v>
      </c>
      <c r="R917" s="5">
        <v>0</v>
      </c>
      <c r="S917" s="5">
        <v>1</v>
      </c>
      <c r="T917" s="5">
        <v>0</v>
      </c>
      <c r="U917" s="5">
        <v>0</v>
      </c>
      <c r="V917" s="5">
        <v>0</v>
      </c>
      <c r="W917" s="5">
        <v>8.3333333333333301E-2</v>
      </c>
      <c r="X917" s="5">
        <v>0</v>
      </c>
      <c r="Y917" s="5">
        <v>0</v>
      </c>
      <c r="Z917" s="5">
        <v>0</v>
      </c>
      <c r="AA917" t="s">
        <v>1887</v>
      </c>
      <c r="AB917" t="s">
        <v>6</v>
      </c>
      <c r="AC917" t="s">
        <v>6</v>
      </c>
      <c r="AD917" s="5">
        <v>-0.99894009481879198</v>
      </c>
      <c r="AE917" t="str">
        <f t="shared" si="14"/>
        <v>YES</v>
      </c>
    </row>
    <row r="918" spans="1:31" x14ac:dyDescent="0.25">
      <c r="A918" t="s">
        <v>6132</v>
      </c>
      <c r="B918" s="5">
        <v>0</v>
      </c>
      <c r="C918" s="5">
        <v>0.25</v>
      </c>
      <c r="D918" s="5">
        <v>0.5</v>
      </c>
      <c r="E918" s="5">
        <v>0.5</v>
      </c>
      <c r="F918" s="5">
        <v>0.25</v>
      </c>
      <c r="G918" s="5">
        <v>0</v>
      </c>
      <c r="H918" s="5">
        <v>0.75</v>
      </c>
      <c r="I918" s="5">
        <v>0.5</v>
      </c>
      <c r="J918" s="5">
        <v>0.41666666666666702</v>
      </c>
      <c r="K918" s="5">
        <v>0.5</v>
      </c>
      <c r="L918" s="5">
        <v>1</v>
      </c>
      <c r="M918" s="5">
        <v>1</v>
      </c>
      <c r="O918" s="5">
        <v>0</v>
      </c>
      <c r="P918" s="5">
        <v>0</v>
      </c>
      <c r="Q918" s="5">
        <v>0.25</v>
      </c>
      <c r="R918" s="5">
        <v>0.5</v>
      </c>
      <c r="S918" s="5">
        <v>0</v>
      </c>
      <c r="T918" s="5">
        <v>0</v>
      </c>
      <c r="U918" s="5">
        <v>1</v>
      </c>
      <c r="V918" s="5">
        <v>1</v>
      </c>
      <c r="W918" s="5">
        <v>0</v>
      </c>
      <c r="X918" s="5">
        <v>0</v>
      </c>
      <c r="Y918" s="5">
        <v>1</v>
      </c>
      <c r="Z918" s="5">
        <v>1</v>
      </c>
      <c r="AA918" t="s">
        <v>1887</v>
      </c>
      <c r="AB918" t="s">
        <v>29</v>
      </c>
      <c r="AC918" t="s">
        <v>6182</v>
      </c>
      <c r="AD918" s="5">
        <v>0.78472438975937997</v>
      </c>
      <c r="AE918" t="str">
        <f t="shared" si="14"/>
        <v>YES</v>
      </c>
    </row>
    <row r="919" spans="1:31" x14ac:dyDescent="0.25">
      <c r="A919" t="s">
        <v>6133</v>
      </c>
      <c r="B919" s="5">
        <v>0.5</v>
      </c>
      <c r="C919" s="5">
        <v>0.25</v>
      </c>
      <c r="D919" s="5">
        <v>0.25</v>
      </c>
      <c r="E919" s="5">
        <v>0</v>
      </c>
      <c r="F919" s="5">
        <v>0.75</v>
      </c>
      <c r="G919" s="5">
        <v>0.75</v>
      </c>
      <c r="H919" s="5">
        <v>0.75</v>
      </c>
      <c r="I919" s="5">
        <v>0</v>
      </c>
      <c r="J919" s="5">
        <v>0.41666666666666702</v>
      </c>
      <c r="K919" s="5">
        <v>0.41666666666666702</v>
      </c>
      <c r="L919" s="5">
        <v>0.75</v>
      </c>
      <c r="M919" s="5">
        <v>0.5</v>
      </c>
      <c r="O919" s="5">
        <v>0.25</v>
      </c>
      <c r="P919" s="5">
        <v>0</v>
      </c>
      <c r="Q919" s="5">
        <v>0.25</v>
      </c>
      <c r="R919" s="5">
        <v>0</v>
      </c>
      <c r="S919" s="5">
        <v>0.75</v>
      </c>
      <c r="T919" s="5">
        <v>0.25</v>
      </c>
      <c r="U919" s="5">
        <v>0.5</v>
      </c>
      <c r="V919" s="5">
        <v>0.5</v>
      </c>
      <c r="W919" s="5">
        <v>8.3333333333333301E-2</v>
      </c>
      <c r="X919" s="5">
        <v>0</v>
      </c>
      <c r="Y919" s="5">
        <v>0.5</v>
      </c>
      <c r="Z919" s="5">
        <v>0.5</v>
      </c>
      <c r="AA919" t="s">
        <v>1887</v>
      </c>
      <c r="AB919" t="s">
        <v>36</v>
      </c>
      <c r="AC919" t="s">
        <v>6181</v>
      </c>
      <c r="AD919" s="5">
        <v>-0.42751463040960902</v>
      </c>
      <c r="AE919" t="str">
        <f t="shared" si="14"/>
        <v>YES</v>
      </c>
    </row>
    <row r="920" spans="1:31" x14ac:dyDescent="0.25">
      <c r="A920" t="s">
        <v>6134</v>
      </c>
      <c r="B920" s="5">
        <v>0.5</v>
      </c>
      <c r="C920" s="5">
        <v>0.5</v>
      </c>
      <c r="D920" s="5">
        <v>0.5</v>
      </c>
      <c r="E920" s="5">
        <v>0.25</v>
      </c>
      <c r="F920" s="5">
        <v>0.5</v>
      </c>
      <c r="G920" s="5">
        <v>0.5</v>
      </c>
      <c r="H920" s="5">
        <v>0.25</v>
      </c>
      <c r="I920" s="5">
        <v>0</v>
      </c>
      <c r="J920" s="5">
        <v>0</v>
      </c>
      <c r="K920" s="5">
        <v>8.3333333333333301E-2</v>
      </c>
      <c r="L920" s="5">
        <v>0.25</v>
      </c>
      <c r="M920" s="5">
        <v>0.25</v>
      </c>
      <c r="O920" s="5">
        <v>0.25</v>
      </c>
      <c r="P920" s="5">
        <v>0.5</v>
      </c>
      <c r="Q920" s="5">
        <v>0.25</v>
      </c>
      <c r="R920" s="5">
        <v>0</v>
      </c>
      <c r="S920" s="5">
        <v>0.75</v>
      </c>
      <c r="T920" s="5">
        <v>0.5</v>
      </c>
      <c r="U920" s="5">
        <v>0.25</v>
      </c>
      <c r="V920" s="5">
        <v>0.25</v>
      </c>
      <c r="W920" s="5">
        <v>0</v>
      </c>
      <c r="X920" s="5">
        <v>0</v>
      </c>
      <c r="Y920" s="5">
        <v>0</v>
      </c>
      <c r="Z920" s="5">
        <v>0.25</v>
      </c>
      <c r="AA920" t="s">
        <v>1887</v>
      </c>
      <c r="AB920" t="s">
        <v>6</v>
      </c>
      <c r="AC920" t="s">
        <v>6</v>
      </c>
      <c r="AD920" s="5">
        <v>2.1730832047829298</v>
      </c>
      <c r="AE920" t="str">
        <f t="shared" si="14"/>
        <v>YES</v>
      </c>
    </row>
    <row r="921" spans="1:31" x14ac:dyDescent="0.25">
      <c r="A921" t="s">
        <v>6135</v>
      </c>
      <c r="B921" s="5">
        <v>0</v>
      </c>
      <c r="C921" s="5">
        <v>0</v>
      </c>
      <c r="D921" s="5">
        <v>0</v>
      </c>
      <c r="E921" s="5">
        <v>0</v>
      </c>
      <c r="F921" s="5">
        <v>0</v>
      </c>
      <c r="G921" s="5">
        <v>0</v>
      </c>
      <c r="H921" s="5">
        <v>0.25</v>
      </c>
      <c r="I921" s="5">
        <v>0</v>
      </c>
      <c r="J921" s="5">
        <v>0</v>
      </c>
      <c r="K921" s="5">
        <v>0</v>
      </c>
      <c r="L921" s="5">
        <v>0.25</v>
      </c>
      <c r="M921" s="5">
        <v>0</v>
      </c>
      <c r="O921" s="5">
        <v>0</v>
      </c>
      <c r="P921" s="5">
        <v>0</v>
      </c>
      <c r="Q921" s="5">
        <v>0</v>
      </c>
      <c r="R921" s="5">
        <v>0</v>
      </c>
      <c r="S921" s="5">
        <v>0</v>
      </c>
      <c r="T921" s="5">
        <v>0</v>
      </c>
      <c r="U921" s="5">
        <v>0</v>
      </c>
      <c r="V921" s="5">
        <v>0</v>
      </c>
      <c r="W921" s="5">
        <v>0</v>
      </c>
      <c r="X921" s="5">
        <v>0</v>
      </c>
      <c r="Y921" s="5">
        <v>0</v>
      </c>
      <c r="Z921" s="5">
        <v>0</v>
      </c>
      <c r="AA921" t="s">
        <v>1887</v>
      </c>
      <c r="AB921" t="s">
        <v>22</v>
      </c>
      <c r="AC921" t="s">
        <v>6</v>
      </c>
      <c r="AD921" s="5">
        <v>3.96297238253163E-2</v>
      </c>
      <c r="AE921" t="str">
        <f t="shared" si="14"/>
        <v>YES</v>
      </c>
    </row>
    <row r="922" spans="1:31" x14ac:dyDescent="0.25">
      <c r="A922" t="s">
        <v>6136</v>
      </c>
      <c r="B922" s="5">
        <v>0</v>
      </c>
      <c r="C922" s="5">
        <v>0</v>
      </c>
      <c r="D922" s="5">
        <v>0.5</v>
      </c>
      <c r="E922" s="5">
        <v>0.25</v>
      </c>
      <c r="F922" s="5">
        <v>0</v>
      </c>
      <c r="G922" s="5">
        <v>0</v>
      </c>
      <c r="H922" s="5">
        <v>0.5</v>
      </c>
      <c r="I922" s="5">
        <v>0.25</v>
      </c>
      <c r="J922" s="5">
        <v>0</v>
      </c>
      <c r="K922" s="5">
        <v>0</v>
      </c>
      <c r="L922" s="5">
        <v>0.5</v>
      </c>
      <c r="M922" s="5">
        <v>0.5</v>
      </c>
      <c r="O922" s="5">
        <v>0</v>
      </c>
      <c r="P922" s="5">
        <v>0</v>
      </c>
      <c r="Q922" s="5">
        <v>0</v>
      </c>
      <c r="R922" s="5">
        <v>0</v>
      </c>
      <c r="S922" s="5">
        <v>0</v>
      </c>
      <c r="T922" s="5">
        <v>0</v>
      </c>
      <c r="U922" s="5">
        <v>0.5</v>
      </c>
      <c r="V922" s="5">
        <v>0.5</v>
      </c>
      <c r="W922" s="5">
        <v>0</v>
      </c>
      <c r="X922" s="5">
        <v>0</v>
      </c>
      <c r="Y922" s="5">
        <v>0.5</v>
      </c>
      <c r="Z922" s="5">
        <v>0.25</v>
      </c>
      <c r="AA922" t="s">
        <v>1887</v>
      </c>
      <c r="AB922" t="s">
        <v>22</v>
      </c>
      <c r="AC922" t="s">
        <v>6</v>
      </c>
      <c r="AD922" s="5">
        <v>0.405257946315007</v>
      </c>
      <c r="AE922" t="str">
        <f t="shared" si="14"/>
        <v>YES</v>
      </c>
    </row>
    <row r="923" spans="1:31" x14ac:dyDescent="0.25">
      <c r="A923" t="s">
        <v>6137</v>
      </c>
      <c r="B923" s="5">
        <v>0.75</v>
      </c>
      <c r="C923" s="5">
        <v>0.75</v>
      </c>
      <c r="D923" s="5">
        <v>1</v>
      </c>
      <c r="E923" s="5">
        <v>0.75</v>
      </c>
      <c r="F923" s="5">
        <v>0.5</v>
      </c>
      <c r="G923" s="5">
        <v>0.75</v>
      </c>
      <c r="H923" s="5">
        <v>1</v>
      </c>
      <c r="I923" s="5">
        <v>1</v>
      </c>
      <c r="J923" s="5">
        <v>0.25</v>
      </c>
      <c r="K923" s="5">
        <v>0.41666666666666702</v>
      </c>
      <c r="L923" s="5">
        <v>0.75</v>
      </c>
      <c r="M923" s="5">
        <v>0.5</v>
      </c>
      <c r="O923" s="5">
        <v>0.5</v>
      </c>
      <c r="P923" s="5">
        <v>0.75</v>
      </c>
      <c r="Q923" s="5">
        <v>0.75</v>
      </c>
      <c r="R923" s="5">
        <v>0.25</v>
      </c>
      <c r="S923" s="5">
        <v>0.75</v>
      </c>
      <c r="T923" s="5">
        <v>0.5</v>
      </c>
      <c r="U923" s="5">
        <v>1</v>
      </c>
      <c r="V923" s="5">
        <v>1</v>
      </c>
      <c r="W923" s="5">
        <v>0.25</v>
      </c>
      <c r="X923" s="5">
        <v>8.3333333333333301E-2</v>
      </c>
      <c r="Y923" s="5">
        <v>0.75</v>
      </c>
      <c r="Z923" s="5">
        <v>0.75</v>
      </c>
      <c r="AA923" t="s">
        <v>1887</v>
      </c>
      <c r="AB923" t="s">
        <v>6</v>
      </c>
      <c r="AC923" t="s">
        <v>6</v>
      </c>
      <c r="AD923" s="5">
        <v>3.9104575381023801</v>
      </c>
      <c r="AE923" t="str">
        <f t="shared" si="14"/>
        <v>NO</v>
      </c>
    </row>
  </sheetData>
  <pageMargins left="0.7" right="0.7" top="0.75" bottom="0.75" header="0.3" footer="0.3"/>
  <pageSetup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63349-E092-4149-A5F4-734B5B8D5A72}">
  <dimension ref="A1:AC46"/>
  <sheetViews>
    <sheetView tabSelected="1" topLeftCell="A16" workbookViewId="0">
      <selection activeCell="D37" sqref="D37"/>
    </sheetView>
  </sheetViews>
  <sheetFormatPr defaultRowHeight="15" x14ac:dyDescent="0.25"/>
  <cols>
    <col min="1" max="1" width="15.5703125" customWidth="1"/>
    <col min="2" max="3" width="6" style="12" customWidth="1"/>
    <col min="4" max="5" width="6" style="5" customWidth="1"/>
    <col min="6" max="7" width="6" style="12" customWidth="1"/>
    <col min="8" max="8" width="13.85546875" style="5" customWidth="1"/>
    <col min="9" max="9" width="6" style="5" customWidth="1"/>
    <col min="10" max="11" width="6" style="12" customWidth="1"/>
    <col min="12" max="13" width="6" style="5" customWidth="1"/>
    <col min="14" max="14" width="13.140625" style="5" customWidth="1"/>
    <col min="15" max="16" width="6" style="12" customWidth="1"/>
    <col min="17" max="18" width="6" style="5" customWidth="1"/>
    <col min="19" max="20" width="6" style="12" customWidth="1"/>
    <col min="21" max="22" width="6" style="5" customWidth="1"/>
    <col min="23" max="23" width="6.42578125" style="12" customWidth="1"/>
    <col min="24" max="24" width="6" style="12" customWidth="1"/>
    <col min="25" max="26" width="6" style="5" customWidth="1"/>
    <col min="29" max="29" width="7.28515625" style="5" customWidth="1"/>
  </cols>
  <sheetData>
    <row r="1" spans="1:29" s="7" customFormat="1" ht="131.25" customHeight="1" x14ac:dyDescent="0.25">
      <c r="A1" s="8" t="s">
        <v>2</v>
      </c>
      <c r="B1" s="10" t="s">
        <v>6146</v>
      </c>
      <c r="C1" s="10" t="s">
        <v>6147</v>
      </c>
      <c r="D1" s="6" t="s">
        <v>6148</v>
      </c>
      <c r="E1" s="6" t="s">
        <v>6149</v>
      </c>
      <c r="F1" s="10" t="s">
        <v>6142</v>
      </c>
      <c r="G1" s="10" t="s">
        <v>6143</v>
      </c>
      <c r="H1" s="6" t="s">
        <v>6144</v>
      </c>
      <c r="I1" s="6" t="s">
        <v>6145</v>
      </c>
      <c r="J1" s="13" t="s">
        <v>6138</v>
      </c>
      <c r="K1" s="10" t="s">
        <v>6139</v>
      </c>
      <c r="L1" s="6" t="s">
        <v>6140</v>
      </c>
      <c r="M1" s="6" t="s">
        <v>6141</v>
      </c>
      <c r="N1" s="6"/>
      <c r="O1" s="10" t="s">
        <v>6158</v>
      </c>
      <c r="P1" s="10" t="s">
        <v>6159</v>
      </c>
      <c r="Q1" s="6" t="s">
        <v>6160</v>
      </c>
      <c r="R1" s="6" t="s">
        <v>6161</v>
      </c>
      <c r="S1" s="10" t="s">
        <v>6154</v>
      </c>
      <c r="T1" s="10" t="s">
        <v>6155</v>
      </c>
      <c r="U1" s="6" t="s">
        <v>6156</v>
      </c>
      <c r="V1" s="6" t="s">
        <v>6157</v>
      </c>
      <c r="W1" s="10" t="s">
        <v>6150</v>
      </c>
      <c r="X1" s="10" t="s">
        <v>6151</v>
      </c>
      <c r="Y1" s="6" t="s">
        <v>6152</v>
      </c>
      <c r="Z1" s="6" t="s">
        <v>6153</v>
      </c>
      <c r="AC1" s="6"/>
    </row>
    <row r="2" spans="1:29" s="7" customFormat="1" ht="22.5" customHeight="1" x14ac:dyDescent="0.25">
      <c r="A2" t="s">
        <v>6164</v>
      </c>
      <c r="B2" s="10"/>
      <c r="C2" s="10"/>
      <c r="D2" s="6"/>
      <c r="E2" s="6"/>
      <c r="F2" s="10"/>
      <c r="G2" s="10"/>
      <c r="H2" s="6"/>
      <c r="I2" s="6"/>
      <c r="J2" s="13"/>
      <c r="K2" s="10"/>
      <c r="L2" s="6"/>
      <c r="M2" s="6"/>
      <c r="N2" s="6"/>
      <c r="O2" s="10"/>
      <c r="P2" s="10"/>
      <c r="Q2" s="6"/>
      <c r="R2" s="6"/>
      <c r="S2" s="10"/>
      <c r="T2" s="10"/>
      <c r="U2" s="6"/>
      <c r="V2" s="6"/>
      <c r="W2" s="10"/>
      <c r="X2" s="10"/>
      <c r="Y2" s="6"/>
      <c r="Z2" s="6"/>
      <c r="AC2" s="6"/>
    </row>
    <row r="3" spans="1:29" s="14" customFormat="1" x14ac:dyDescent="0.25">
      <c r="A3" s="14" t="s">
        <v>2721</v>
      </c>
      <c r="B3" s="15">
        <f>COUNTIFS(predictions!AA:AA, "=NO",predictions!B:B,"&gt;0.55",predictions!$AC:$AC,"=-")</f>
        <v>61</v>
      </c>
      <c r="C3" s="15">
        <f>COUNTIFS(predictions!AA:AA, "=NO",predictions!C:C,"&gt;0.55",predictions!$AC:$AC,"=-")</f>
        <v>62</v>
      </c>
      <c r="D3" s="16">
        <f>COUNTIFS(predictions!AA:AA, "=NO",predictions!D:D,"&gt;0.55",predictions!$AC:$AC,"=-")</f>
        <v>63</v>
      </c>
      <c r="E3" s="16">
        <f>COUNTIFS(predictions!AA:AA, "=NO",predictions!E:E,"&gt;0.55",predictions!$AC:$AC,"=-")</f>
        <v>71</v>
      </c>
      <c r="F3" s="15">
        <f>COUNTIFS(predictions!AA:AA, "=NO",predictions!F:F,"&gt;0.55",predictions!$AC:$AC,"=-")</f>
        <v>87</v>
      </c>
      <c r="G3" s="15">
        <f>COUNTIFS(predictions!AA:AA, "=NO",predictions!G:G,"&gt;0.55",predictions!$AC:$AC,"=-")</f>
        <v>76</v>
      </c>
      <c r="H3" s="16">
        <f>COUNTIFS(predictions!AA:AA, "=NO",predictions!H:H,"&gt;0.55",predictions!$AC:$AC,"=-")</f>
        <v>75</v>
      </c>
      <c r="I3" s="16">
        <f>COUNTIFS(predictions!AA:AA, "=NO",predictions!I:I,"&gt;0.55",predictions!$AC:$AC,"=-")</f>
        <v>72</v>
      </c>
      <c r="J3" s="15">
        <f>COUNTIFS(predictions!AA:AA, "=NO",predictions!J:J,"&gt;0.55",predictions!$AC:$AC,"=-")</f>
        <v>55</v>
      </c>
      <c r="K3" s="15">
        <f>COUNTIFS(predictions!AA:AA, "=NO",predictions!K:K,"&gt;0.55",predictions!$AC:$AC,"=-")</f>
        <v>54</v>
      </c>
      <c r="L3" s="16">
        <f>COUNTIFS(predictions!AA:AA, "=NO",predictions!L:L,"&gt;0.55",predictions!$AC:$AC,"=-")</f>
        <v>99</v>
      </c>
      <c r="M3" s="16">
        <f>COUNTIFS(predictions!AA:AA, "=NO",predictions!M:M,"&gt;0.55",predictions!$AC:$AC,"=-")</f>
        <v>74</v>
      </c>
      <c r="O3" s="15">
        <f>COUNTIFS(predictions!AA:AA, "=NO",predictions!O:O,"&gt;0.55",predictions!$AC:$AC,"=-")</f>
        <v>49</v>
      </c>
      <c r="P3" s="15">
        <f>COUNTIFS(predictions!AA:AA, "=NO",predictions!P:P,"&gt;0.55",predictions!$AC:$AC,"=-")</f>
        <v>54</v>
      </c>
      <c r="Q3" s="16">
        <f>COUNTIFS(predictions!AA:AA, "=NO",predictions!Q:Q,"&gt;0.55",predictions!$AC:$AC,"=-")</f>
        <v>52</v>
      </c>
      <c r="R3" s="16">
        <f>COUNTIFS(predictions!AA:AA, "=NO",predictions!R:R,"&gt;0.55",predictions!$AC:$AC,"=-")</f>
        <v>57</v>
      </c>
      <c r="S3" s="15">
        <f>COUNTIFS(predictions!AA:AA, "=NO",predictions!S:S,"&gt;0.55",predictions!$AC:$AC,"=-")</f>
        <v>87</v>
      </c>
      <c r="T3" s="15">
        <f>COUNTIFS(predictions!AA:AA, "=NO",predictions!T:T,"&gt;0.55",predictions!$AC:$AC,"=-")</f>
        <v>52</v>
      </c>
      <c r="U3" s="16">
        <f>COUNTIFS(predictions!AA:AA, "=NO",predictions!U:U,"&gt;0.55",predictions!$AC:$AC,"=-")</f>
        <v>67</v>
      </c>
      <c r="V3" s="16">
        <f>COUNTIFS(predictions!AA:AA, "=NO",predictions!V:V,"&gt;0.55",predictions!$AC:$AC,"=-")</f>
        <v>76</v>
      </c>
      <c r="W3" s="15">
        <f>COUNTIFS(predictions!AA:AA, "=NO",predictions!W:W,"&gt;0.55",predictions!$AC:$AC,"=-")</f>
        <v>51</v>
      </c>
      <c r="X3" s="15">
        <f>COUNTIFS(predictions!AA:AA, "=NO",predictions!X:X,"&gt;0.55",predictions!$AC:$AC,"=-")</f>
        <v>30</v>
      </c>
      <c r="Y3" s="16">
        <f>COUNTIFS(predictions!AA:AA, "=NO",predictions!Y:Y,"&gt;0.55",predictions!$AC:$AC,"=-")</f>
        <v>67</v>
      </c>
      <c r="Z3" s="16">
        <f>COUNTIFS(predictions!AA:AA, "=NO",predictions!Z:Z,"&gt;0.55",predictions!$AC:$AC,"=-")</f>
        <v>69</v>
      </c>
      <c r="AC3" s="17"/>
    </row>
    <row r="4" spans="1:29" x14ac:dyDescent="0.25">
      <c r="A4" t="s">
        <v>6</v>
      </c>
      <c r="B4" s="11">
        <f>COUNTIFS(predictions!AA:AA, "=NO",predictions!B:B,"&gt;0.55",predictions!$AC:$AC,"=NonIrritating")</f>
        <v>209</v>
      </c>
      <c r="C4" s="11">
        <f>COUNTIFS(predictions!AA:AA, "=NO",predictions!C:C,"&gt;0.55",predictions!$AC:$AC,"=NonIrritating")</f>
        <v>213</v>
      </c>
      <c r="D4" s="9">
        <f>COUNTIFS(predictions!AA:AA, "=NO",predictions!D:D,"&gt;0.55",predictions!$AC:$AC,"=NonIrritating")</f>
        <v>152</v>
      </c>
      <c r="E4" s="9">
        <f>COUNTIFS(predictions!AA:AA, "=NO",predictions!E:E,"&gt;0.55",predictions!$AC:$AC,"=NonIrritating")</f>
        <v>148</v>
      </c>
      <c r="F4" s="11">
        <f>COUNTIFS(predictions!AA:AA, "=NO",predictions!F:F,"&gt;0.55",predictions!$AC:$AC,"=NonIrritating")</f>
        <v>249</v>
      </c>
      <c r="G4" s="11">
        <f>COUNTIFS(predictions!AA:AA, "=NO",predictions!G:G,"&gt;0.55",predictions!$AC:$AC,"=NonIrritating")</f>
        <v>251</v>
      </c>
      <c r="H4" s="9">
        <f>COUNTIFS(predictions!AA:AA, "=NO",predictions!H:H,"&gt;0.55",predictions!$AC:$AC,"=NonIrritating")</f>
        <v>177</v>
      </c>
      <c r="I4" s="9">
        <f>COUNTIFS(predictions!AA:AA, "=NO",predictions!I:I,"&gt;0.55",predictions!$AC:$AC,"=NonIrritating")</f>
        <v>148</v>
      </c>
      <c r="J4" s="11">
        <f>COUNTIFS(predictions!AA:AA, "=NO",predictions!J:J,"&gt;0.55",predictions!$AC:$AC,"=NonIrritating")</f>
        <v>127</v>
      </c>
      <c r="K4" s="11">
        <f>COUNTIFS(predictions!AA:AA, "=NO",predictions!K:K,"&gt;0.55",predictions!$AC:$AC,"=NonIrritating")</f>
        <v>113</v>
      </c>
      <c r="L4" s="9">
        <f>COUNTIFS(predictions!AA:AA, "=NO",predictions!L:L,"&gt;0.55",predictions!$AC:$AC,"=NonIrritating")</f>
        <v>204</v>
      </c>
      <c r="M4" s="9">
        <f>COUNTIFS(predictions!AA:AA, "=NO",predictions!M:M,"&gt;0.55",predictions!$AC:$AC,"=NonIrritating")</f>
        <v>152</v>
      </c>
      <c r="N4"/>
      <c r="O4" s="11">
        <f>COUNTIFS(predictions!AA:AA, "=NO",predictions!O:O,"&gt;0.55",predictions!$AC:$AC,"=NonIrritating")</f>
        <v>121</v>
      </c>
      <c r="P4" s="11">
        <f>COUNTIFS(predictions!AA:AA, "=NO",predictions!P:P,"&gt;0.55",predictions!$AC:$AC,"=NonIrritating")</f>
        <v>188</v>
      </c>
      <c r="Q4" s="9">
        <f>COUNTIFS(predictions!AA:AA, "=NO",predictions!Q:Q,"&gt;0.55",predictions!$AC:$AC,"=NonIrritating")</f>
        <v>101</v>
      </c>
      <c r="R4" s="9">
        <f>COUNTIFS(predictions!AA:AA, "=NO",predictions!R:R,"&gt;0.55",predictions!$AC:$AC,"=NonIrritating")</f>
        <v>102</v>
      </c>
      <c r="S4" s="11">
        <f>COUNTIFS(predictions!AA:AA, "=NO",predictions!S:S,"&gt;0.55",predictions!$AC:$AC,"=NonIrritating")</f>
        <v>292</v>
      </c>
      <c r="T4" s="11">
        <f>COUNTIFS(predictions!AA:AA, "=NO",predictions!T:T,"&gt;0.55",predictions!$AC:$AC,"=NonIrritating")</f>
        <v>165</v>
      </c>
      <c r="U4" s="9">
        <f>COUNTIFS(predictions!AA:AA, "=NO",predictions!U:U,"&gt;0.55",predictions!$AC:$AC,"=NonIrritating")</f>
        <v>156</v>
      </c>
      <c r="V4" s="9">
        <f>COUNTIFS(predictions!AA:AA, "=NO",predictions!V:V,"&gt;0.55",predictions!$AC:$AC,"=NonIrritating")</f>
        <v>138</v>
      </c>
      <c r="W4" s="11">
        <f>COUNTIFS(predictions!AA:AA, "=NO",predictions!W:W,"&gt;0.55",predictions!$AC:$AC,"=NonIrritating")</f>
        <v>89</v>
      </c>
      <c r="X4" s="11">
        <f>COUNTIFS(predictions!AA:AA, "=NO",predictions!X:X,"&gt;0.55",predictions!$AC:$AC,"=NonIrritating")</f>
        <v>53</v>
      </c>
      <c r="Y4" s="9">
        <f>COUNTIFS(predictions!AA:AA, "=NO",predictions!Y:Y,"&gt;0.55",predictions!$AC:$AC,"=NonIrritating")</f>
        <v>138</v>
      </c>
      <c r="Z4" s="9">
        <f>COUNTIFS(predictions!AA:AA, "=NO",predictions!Z:Z,"&gt;0.55",predictions!$AC:$AC,"=NonIrritating")</f>
        <v>131</v>
      </c>
    </row>
    <row r="5" spans="1:29" x14ac:dyDescent="0.25">
      <c r="A5" t="s">
        <v>6183</v>
      </c>
      <c r="B5" s="11">
        <f>COUNTIFS(predictions!AA:AA, "=NO",predictions!B:B,"&gt;0.55",predictions!$AC:$AC,"=cat 2B")</f>
        <v>10</v>
      </c>
      <c r="C5" s="11">
        <f>COUNTIFS(predictions!AA:AA, "=NO",predictions!C:C,"&gt;0.55",predictions!$AC:$AC,"=cat 2B")</f>
        <v>8</v>
      </c>
      <c r="D5" s="9">
        <f>COUNTIFS(predictions!AA:AA, "=NO",predictions!D:D,"&gt;0.55",predictions!$AC:$AC,"=cat 2B")</f>
        <v>8</v>
      </c>
      <c r="E5" s="9">
        <f>COUNTIFS(predictions!AA:AA, "=NO",predictions!E:E,"&gt;0.55",predictions!$AC:$AC,"=cat 2B")</f>
        <v>8</v>
      </c>
      <c r="F5" s="11">
        <f>COUNTIFS(predictions!AA:AA, "=NO",predictions!F:F,"&gt;0.55",predictions!$AC:$AC,"=cat 2B")</f>
        <v>10</v>
      </c>
      <c r="G5" s="11">
        <f>COUNTIFS(predictions!AA:AA, "=NO",predictions!G:G,"&gt;0.55",predictions!$AC:$AC,"=cat 2B")</f>
        <v>9</v>
      </c>
      <c r="H5" s="9">
        <f>COUNTIFS(predictions!AA:AA, "=NO",predictions!H:H,"&gt;0.55",predictions!$AC:$AC,"=cat 2B")</f>
        <v>8</v>
      </c>
      <c r="I5" s="9">
        <f>COUNTIFS(predictions!AA:AA, "=NO",predictions!I:I,"&gt;0.55",predictions!$AC:$AC,"=cat 2B")</f>
        <v>9</v>
      </c>
      <c r="J5" s="11">
        <f>COUNTIFS(predictions!AA:AA, "=NO",predictions!J:J,"&gt;0.55",predictions!$AC:$AC,"=cat 2B")</f>
        <v>8</v>
      </c>
      <c r="K5" s="11">
        <f>COUNTIFS(predictions!AA:AA, "=NO",predictions!K:K,"&gt;0.55",predictions!$AC:$AC,"=cat 2B")</f>
        <v>8</v>
      </c>
      <c r="L5" s="9">
        <f>COUNTIFS(predictions!AA:AA, "=NO",predictions!L:L,"&gt;0.55",predictions!$AC:$AC,"=cat 2B")</f>
        <v>13</v>
      </c>
      <c r="M5" s="9">
        <f>COUNTIFS(predictions!AA:AA, "=NO",predictions!M:M,"&gt;0.55",predictions!$AC:$AC,"=cat 2B")</f>
        <v>10</v>
      </c>
      <c r="N5"/>
      <c r="O5" s="11">
        <f>COUNTIFS(predictions!AA:AA, "=NO",predictions!O:O,"&gt;0.55",predictions!$AC:$AC,"=Cat 2B")</f>
        <v>6</v>
      </c>
      <c r="P5" s="11">
        <f>COUNTIFS(predictions!AA:AA, "=NO",predictions!P:P,"&gt;0.55",predictions!$AC:$AC,"=Cat 2B")</f>
        <v>7</v>
      </c>
      <c r="Q5" s="9">
        <f>COUNTIFS(predictions!AA:AA, "=NO",predictions!Q:Q,"&gt;0.55",predictions!$AC:$AC,"=Cat 2B")</f>
        <v>6</v>
      </c>
      <c r="R5" s="9">
        <f>COUNTIFS(predictions!AA:AA, "=NO",predictions!R:R,"&gt;0.55",predictions!$AC:$AC,"=Cat 2B")</f>
        <v>7</v>
      </c>
      <c r="S5" s="11">
        <f>COUNTIFS(predictions!AA:AA, "=NO",predictions!S:S,"&gt;0.55",predictions!$AC:$AC,"=Cat 2B")</f>
        <v>11</v>
      </c>
      <c r="T5" s="11">
        <f>COUNTIFS(predictions!AA:AA, "=NO",predictions!T:T,"&gt;0.55",predictions!$AC:$AC,"=Cat 2B")</f>
        <v>8</v>
      </c>
      <c r="U5" s="9">
        <f>COUNTIFS(predictions!AA:AA, "=NO",predictions!U:U,"&gt;0.55",predictions!$AC:$AC,"=Cat 2B")</f>
        <v>8</v>
      </c>
      <c r="V5" s="9">
        <f>COUNTIFS(predictions!AA:AA, "=NO",predictions!V:V,"&gt;0.55",predictions!$AC:$AC,"=Cat 2B")</f>
        <v>6</v>
      </c>
      <c r="W5" s="11">
        <f>COUNTIFS(predictions!AA:AA, "=NO",predictions!W:W,"&gt;0.55",predictions!$AC:$AC,"=Cat 2B")</f>
        <v>5</v>
      </c>
      <c r="X5" s="11">
        <f>COUNTIFS(predictions!AA:AA, "=NO",predictions!X:X,"&gt;0.55",predictions!$AC:$AC,"=Cat 2B")</f>
        <v>5</v>
      </c>
      <c r="Y5" s="9">
        <f>COUNTIFS(predictions!AA:AA, "=NO",predictions!Y:Y,"&gt;0.55",predictions!$AC:$AC,"=Cat 2B")</f>
        <v>9</v>
      </c>
      <c r="Z5" s="9">
        <f>COUNTIFS(predictions!AA:AA, "=NO",predictions!Z:Z,"&gt;0.55",predictions!$AC:$AC,"=Cat 2B")</f>
        <v>6</v>
      </c>
    </row>
    <row r="6" spans="1:29" x14ac:dyDescent="0.25">
      <c r="A6" t="s">
        <v>6181</v>
      </c>
      <c r="B6" s="11">
        <f>COUNTIFS(predictions!AA:AA, "=NO",predictions!B:B,"&gt;0.55",predictions!$AC:$AC,"=cat 2A")</f>
        <v>16</v>
      </c>
      <c r="C6" s="11">
        <f>COUNTIFS(predictions!AA:AA, "=NO",predictions!C:C,"&gt;0.55",predictions!$AC:$AC,"=cat 2A")</f>
        <v>14</v>
      </c>
      <c r="D6" s="9">
        <f>COUNTIFS(predictions!AA:AA, "=NO",predictions!D:D,"&gt;0.55",predictions!$AC:$AC,"=cat 2A")</f>
        <v>17</v>
      </c>
      <c r="E6" s="9">
        <f>COUNTIFS(predictions!AA:AA, "=NO",predictions!E:E,"&gt;0.55",predictions!$AC:$AC,"=cat 2A")</f>
        <v>17</v>
      </c>
      <c r="F6" s="11">
        <f>COUNTIFS(predictions!AA:AA, "=NO",predictions!F:F,"&gt;0.55",predictions!$AC:$AC,"=cat 2A")</f>
        <v>25</v>
      </c>
      <c r="G6" s="11">
        <f>COUNTIFS(predictions!AA:AA, "=NO",predictions!G:G,"&gt;0.55",predictions!$AC:$AC,"=cat 2A")</f>
        <v>20</v>
      </c>
      <c r="H6" s="9">
        <f>COUNTIFS(predictions!AA:AA, "=NO",predictions!H:H,"&gt;0.55",predictions!$AC:$AC,"=cat 2A")</f>
        <v>18</v>
      </c>
      <c r="I6" s="9">
        <f>COUNTIFS(predictions!AA:AA, "=NO",predictions!I:I,"&gt;0.55",predictions!$AC:$AC,"=cat 2A")</f>
        <v>18</v>
      </c>
      <c r="J6" s="11">
        <f>COUNTIFS(predictions!AA:AA, "=NO",predictions!J:J,"&gt;0.55",predictions!$AC:$AC,"=cat 2A")</f>
        <v>16</v>
      </c>
      <c r="K6" s="11">
        <f>COUNTIFS(predictions!AA:AA, "=NO",predictions!K:K,"&gt;0.55",predictions!$AC:$AC,"=cat 2A")</f>
        <v>15</v>
      </c>
      <c r="L6" s="9">
        <f>COUNTIFS(predictions!AA:AA, "=NO",predictions!L:L,"&gt;0.55",predictions!$AC:$AC,"=cat 2A")</f>
        <v>27</v>
      </c>
      <c r="M6" s="9">
        <f>COUNTIFS(predictions!AA:AA, "=NO",predictions!M:M,"&gt;0.55",predictions!$AC:$AC,"=cat 2A")</f>
        <v>19</v>
      </c>
      <c r="N6"/>
      <c r="O6" s="11">
        <f>COUNTIFS(predictions!AA:AA, "=NO",predictions!O:O,"&gt;0.55",predictions!$AC:$AC,"=Cat 2A")</f>
        <v>10</v>
      </c>
      <c r="P6" s="11">
        <f>COUNTIFS(predictions!AA:AA, "=NO",predictions!P:P,"&gt;0.55",predictions!$AC:$AC,"=Cat 2A")</f>
        <v>10</v>
      </c>
      <c r="Q6" s="9">
        <f>COUNTIFS(predictions!AA:AA, "=NO",predictions!Q:Q,"&gt;0.55",predictions!$AC:$AC,"=Cat 2A")</f>
        <v>11</v>
      </c>
      <c r="R6" s="9">
        <f>COUNTIFS(predictions!AA:AA, "=NO",predictions!R:R,"&gt;0.55",predictions!$AC:$AC,"=Cat 2A")</f>
        <v>14</v>
      </c>
      <c r="S6" s="11">
        <f>COUNTIFS(predictions!AA:AA, "=NO",predictions!S:S,"&gt;0.55",predictions!$AC:$AC,"=Cat 2A")</f>
        <v>23</v>
      </c>
      <c r="T6" s="11">
        <f>COUNTIFS(predictions!AA:AA, "=NO",predictions!T:T,"&gt;0.55",predictions!$AC:$AC,"=Cat 2A")</f>
        <v>12</v>
      </c>
      <c r="U6" s="9">
        <f>COUNTIFS(predictions!AA:AA, "=NO",predictions!U:U,"&gt;0.55",predictions!$AC:$AC,"=Cat 2A")</f>
        <v>18</v>
      </c>
      <c r="V6" s="9">
        <f>COUNTIFS(predictions!AA:AA, "=NO",predictions!V:V,"&gt;0.55",predictions!$AC:$AC,"=Cat 2A")</f>
        <v>17</v>
      </c>
      <c r="W6" s="11">
        <f>COUNTIFS(predictions!AA:AA, "=NO",predictions!W:W,"&gt;0.55",predictions!$AC:$AC,"=Cat 2A")</f>
        <v>14</v>
      </c>
      <c r="X6" s="11">
        <f>COUNTIFS(predictions!AA:AA, "=NO",predictions!X:X,"&gt;0.55",predictions!$AC:$AC,"=Cat 2A")</f>
        <v>8</v>
      </c>
      <c r="Y6" s="9">
        <f>COUNTIFS(predictions!AA:AA, "=NO",predictions!Y:Y,"&gt;0.55",predictions!$AC:$AC,"=Cat 2A")</f>
        <v>16</v>
      </c>
      <c r="Z6" s="9">
        <f>COUNTIFS(predictions!AA:AA, "=NO",predictions!Z:Z,"&gt;0.55",predictions!$AC:$AC,"=Cat 2A")</f>
        <v>16</v>
      </c>
    </row>
    <row r="7" spans="1:29" x14ac:dyDescent="0.25">
      <c r="A7" t="s">
        <v>6182</v>
      </c>
      <c r="B7" s="11">
        <f>COUNTIFS(predictions!AA:AA, "=NO",predictions!B:B,"&gt;0.55",predictions!$AC:$AC,"=cat 1")</f>
        <v>51</v>
      </c>
      <c r="C7" s="11">
        <f>COUNTIFS(predictions!AA:AA, "=NO",predictions!C:C,"&gt;0.55",predictions!$AC:$AC,"=cat 1")</f>
        <v>47</v>
      </c>
      <c r="D7" s="9">
        <f>COUNTIFS(predictions!AA:AA, "=NO",predictions!D:D,"&gt;0.55",predictions!$AC:$AC,"=cat 1")</f>
        <v>63</v>
      </c>
      <c r="E7" s="9">
        <f>COUNTIFS(predictions!AA:AA, "=NO",predictions!E:E,"&gt;0.55",predictions!$AC:$AC,"=cat 1")</f>
        <v>68</v>
      </c>
      <c r="F7" s="11">
        <f>COUNTIFS(predictions!AA:AA, "=NO",predictions!F:F,"&gt;0.55",predictions!$AC:$AC,"=cat 1")</f>
        <v>67</v>
      </c>
      <c r="G7" s="11">
        <f>COUNTIFS(predictions!AA:AA, "=NO",predictions!G:G,"&gt;0.55",predictions!$AC:$AC,"=cat 1")</f>
        <v>47</v>
      </c>
      <c r="H7" s="9">
        <f>COUNTIFS(predictions!AA:AA, "=NO",predictions!H:H,"&gt;0.55",predictions!$AC:$AC,"=cat 1")</f>
        <v>70</v>
      </c>
      <c r="I7" s="9">
        <f>COUNTIFS(predictions!AA:AA, "=NO",predictions!I:I,"&gt;0.55",predictions!$AC:$AC,"=cat 1")</f>
        <v>59</v>
      </c>
      <c r="J7" s="11">
        <f>COUNTIFS(predictions!AA:AA, "=NO",predictions!J:J,"&gt;0.55",predictions!$AC:$AC,"=cat 1")</f>
        <v>46</v>
      </c>
      <c r="K7" s="11">
        <f>COUNTIFS(predictions!AA:AA, "=NO",predictions!K:K,"&gt;0.55",predictions!$AC:$AC,"=cat 1")</f>
        <v>45</v>
      </c>
      <c r="L7" s="9">
        <f>COUNTIFS(predictions!AA:AA, "=NO",predictions!L:L,"&gt;0.55",predictions!$AC:$AC,"=cat 1")</f>
        <v>78</v>
      </c>
      <c r="M7" s="9">
        <f>COUNTIFS(predictions!AA:AA, "=NO",predictions!M:M,"&gt;0.55",predictions!$AC:$AC,"=cat 1")</f>
        <v>59</v>
      </c>
      <c r="N7"/>
      <c r="O7" s="11">
        <f>COUNTIFS(predictions!AA:AA, "=NO",predictions!O:O,"&gt;0.55",predictions!$AC:$AC,"=Cat 1")</f>
        <v>30</v>
      </c>
      <c r="P7" s="11">
        <f>COUNTIFS(predictions!AA:AA, "=NO",predictions!P:P,"&gt;0.55",predictions!$AC:$AC,"=Cat 1")</f>
        <v>33</v>
      </c>
      <c r="Q7" s="9">
        <f>COUNTIFS(predictions!AA:AA, "=NO",predictions!Q:Q,"&gt;0.55",predictions!$AC:$AC,"=Cat 1")</f>
        <v>44</v>
      </c>
      <c r="R7" s="9">
        <f>COUNTIFS(predictions!AA:AA, "=NO",predictions!R:R,"&gt;0.55",predictions!$AC:$AC,"=Cat 1")</f>
        <v>57</v>
      </c>
      <c r="S7" s="11">
        <f>COUNTIFS(predictions!AA:AA, "=NO",predictions!S:S,"&gt;0.55",predictions!$AC:$AC,"=Cat 1")</f>
        <v>67</v>
      </c>
      <c r="T7" s="11">
        <f>COUNTIFS(predictions!AA:AA, "=NO",predictions!T:T,"&gt;0.55",predictions!$AC:$AC,"=Cat 1")</f>
        <v>40</v>
      </c>
      <c r="U7" s="9">
        <f>COUNTIFS(predictions!AA:AA, "=NO",predictions!U:U,"&gt;0.55",predictions!$AC:$AC,"=Cat 1")</f>
        <v>65</v>
      </c>
      <c r="V7" s="9">
        <f>COUNTIFS(predictions!AA:AA, "=NO",predictions!V:V,"&gt;0.55",predictions!$AC:$AC,"=Cat 1")</f>
        <v>61</v>
      </c>
      <c r="W7" s="11">
        <f>COUNTIFS(predictions!AA:AA, "=NO",predictions!W:W,"&gt;0.55",predictions!$AC:$AC,"=Cat 1")</f>
        <v>36</v>
      </c>
      <c r="X7" s="11">
        <f>COUNTIFS(predictions!AA:AA, "=NO",predictions!X:X,"&gt;0.55",predictions!$AC:$AC,"=Cat 1")</f>
        <v>25</v>
      </c>
      <c r="Y7" s="9">
        <f>COUNTIFS(predictions!AA:AA, "=NO",predictions!Y:Y,"&gt;0.55",predictions!$AC:$AC,"=Cat 1")</f>
        <v>63</v>
      </c>
      <c r="Z7" s="9">
        <f>COUNTIFS(predictions!AA:AA, "=NO",predictions!Z:Z,"&gt;0.55",predictions!$AC:$AC,"=Cat 1")</f>
        <v>57</v>
      </c>
    </row>
    <row r="8" spans="1:29" x14ac:dyDescent="0.25">
      <c r="A8" t="s">
        <v>6165</v>
      </c>
      <c r="B8" s="11"/>
      <c r="C8" s="11"/>
      <c r="D8" s="9"/>
      <c r="E8" s="9"/>
      <c r="F8" s="11"/>
      <c r="G8" s="11"/>
      <c r="H8" s="9"/>
      <c r="I8" s="9"/>
      <c r="J8" s="11"/>
      <c r="K8" s="11"/>
      <c r="L8" s="9"/>
      <c r="M8" s="9"/>
      <c r="N8"/>
      <c r="O8" s="11"/>
      <c r="P8" s="11"/>
      <c r="Q8" s="9"/>
      <c r="R8" s="9"/>
      <c r="S8" s="11"/>
      <c r="T8" s="11"/>
      <c r="U8" s="9"/>
      <c r="V8" s="9"/>
      <c r="W8" s="11"/>
      <c r="X8" s="11"/>
      <c r="Y8" s="9"/>
      <c r="Z8" s="9"/>
    </row>
    <row r="9" spans="1:29" s="14" customFormat="1" x14ac:dyDescent="0.25">
      <c r="A9" s="14" t="s">
        <v>2721</v>
      </c>
      <c r="B9" s="15">
        <f>COUNTIFS(predictions!AA:AA, "=NO",predictions!B:B,"&lt;0.45",predictions!$AC:$AC,"=-")</f>
        <v>61</v>
      </c>
      <c r="C9" s="15">
        <f>COUNTIFS(predictions!AA:AA, "=NO",predictions!C:C,"&lt;0.45",predictions!$AC:$AC,"=-")</f>
        <v>83</v>
      </c>
      <c r="D9" s="16">
        <f>COUNTIFS(predictions!AA:AA, "=NO",predictions!D:D,"&lt;0.45",predictions!$AC:$AC,"=-")</f>
        <v>70</v>
      </c>
      <c r="E9" s="16">
        <f>COUNTIFS(predictions!AA:AA, "=NO",predictions!E:E,"&lt;0.45",predictions!$AC:$AC,"=-")</f>
        <v>69</v>
      </c>
      <c r="F9" s="15">
        <f>COUNTIFS(predictions!AA:AA, "=NO",predictions!F:F,"&lt;0.45",predictions!$AC:$AC,"=-")</f>
        <v>49</v>
      </c>
      <c r="G9" s="15">
        <f>COUNTIFS(predictions!AA:AA, "=NO",predictions!G:G,"&lt;0.45",predictions!$AC:$AC,"=-")</f>
        <v>64</v>
      </c>
      <c r="H9" s="16">
        <f>COUNTIFS(predictions!AA:AA, "=NO",predictions!H:H,"&lt;0.45",predictions!$AC:$AC,"=-")</f>
        <v>63</v>
      </c>
      <c r="I9" s="16">
        <f>COUNTIFS(predictions!AA:AA, "=NO",predictions!I:I,"&lt;0.45",predictions!$AC:$AC,"=-")</f>
        <v>69</v>
      </c>
      <c r="J9" s="15">
        <f>COUNTIFS(predictions!AA:AA, "=NO",predictions!J:J,"&lt;0.45",predictions!$AC:$AC,"=-")</f>
        <v>94</v>
      </c>
      <c r="K9" s="15">
        <f>COUNTIFS(predictions!AA:AA, "=NO",predictions!K:K,"&lt;0.45",predictions!$AC:$AC,"=-")</f>
        <v>97</v>
      </c>
      <c r="L9" s="16">
        <f>COUNTIFS(predictions!AA:AA, "=NO",predictions!L:L,"&lt;0.45",predictions!$AC:$AC,"=-")</f>
        <v>35</v>
      </c>
      <c r="M9" s="16">
        <f>COUNTIFS(predictions!AA:AA, "=NO",predictions!M:M,"&lt;0.45",predictions!$AC:$AC,"=-")</f>
        <v>49</v>
      </c>
      <c r="O9" s="15">
        <f>COUNTIFS(predictions!AA:AA, "=NO",predictions!O:O,"&lt;0.45",predictions!$AC:$AC,"=-")</f>
        <v>93</v>
      </c>
      <c r="P9" s="15">
        <f>COUNTIFS(predictions!AA:AA, "=NO",predictions!P:P,"&lt;0.45",predictions!$AC:$AC,"=-")</f>
        <v>92</v>
      </c>
      <c r="Q9" s="16">
        <f>COUNTIFS(predictions!AA:AA, "=NO",predictions!Q:Q,"&lt;0.45",predictions!$AC:$AC,"=-")</f>
        <v>77</v>
      </c>
      <c r="R9" s="16">
        <f>COUNTIFS(predictions!AA:AA, "=NO",predictions!R:R,"&lt;0.45",predictions!$AC:$AC,"=-")</f>
        <v>73</v>
      </c>
      <c r="S9" s="15">
        <f>COUNTIFS(predictions!AA:AA, "=NO",predictions!S:S,"&lt;0.45",predictions!$AC:$AC,"=-")</f>
        <v>54</v>
      </c>
      <c r="T9" s="15">
        <f>COUNTIFS(predictions!AA:AA, "=NO",predictions!T:T,"&lt;0.45",predictions!$AC:$AC,"=-")</f>
        <v>72</v>
      </c>
      <c r="U9" s="16">
        <f>COUNTIFS(predictions!AA:AA, "=NO",predictions!U:U,"&lt;0.45",predictions!$AC:$AC,"=-")</f>
        <v>66</v>
      </c>
      <c r="V9" s="16">
        <f>COUNTIFS(predictions!AA:AA, "=NO",predictions!V:V,"&lt;0.45",predictions!$AC:$AC,"=-")</f>
        <v>55</v>
      </c>
      <c r="W9" s="15">
        <f>COUNTIFS(predictions!AA:AA, "=NO",predictions!W:W,"&lt;0.45",predictions!$AC:$AC,"=-")</f>
        <v>102</v>
      </c>
      <c r="X9" s="15">
        <f>COUNTIFS(predictions!AA:AA, "=NO",predictions!X:X,"&lt;0.45",predictions!$AC:$AC,"=-")</f>
        <v>119</v>
      </c>
      <c r="Y9" s="16">
        <f>COUNTIFS(predictions!AA:AA, "=NO",predictions!Y:Y,"&lt;0.45",predictions!$AC:$AC,"=-")</f>
        <v>54</v>
      </c>
      <c r="Z9" s="16">
        <f>COUNTIFS(predictions!AA:AA, "=NO",predictions!Z:Z,"&lt;0.45",predictions!$AC:$AC,"=-")</f>
        <v>59</v>
      </c>
      <c r="AC9" s="17"/>
    </row>
    <row r="10" spans="1:29" x14ac:dyDescent="0.25">
      <c r="A10" t="s">
        <v>6</v>
      </c>
      <c r="B10" s="11">
        <f>COUNTIFS(predictions!AA:AA, "=NO",predictions!B:B,"&lt;0.45",predictions!$AC:$AC,"=NonIrritating")</f>
        <v>205</v>
      </c>
      <c r="C10" s="11">
        <f>COUNTIFS(predictions!AA:AA, "=NO",predictions!C:C,"&lt;0.45",predictions!$AC:$AC,"=NonIrritating")</f>
        <v>233</v>
      </c>
      <c r="D10" s="9">
        <f>COUNTIFS(predictions!AA:AA, "=NO",predictions!D:D,"&lt;0.45",predictions!$AC:$AC,"=NonIrritating")</f>
        <v>311</v>
      </c>
      <c r="E10" s="9">
        <f>COUNTIFS(predictions!AA:AA, "=NO",predictions!E:E,"&lt;0.45",predictions!$AC:$AC,"=NonIrritating")</f>
        <v>321</v>
      </c>
      <c r="F10" s="11">
        <f>COUNTIFS(predictions!AA:AA, "=NO",predictions!F:F,"&lt;0.45",predictions!$AC:$AC,"=NonIrritating")</f>
        <v>168</v>
      </c>
      <c r="G10" s="11">
        <f>COUNTIFS(predictions!AA:AA, "=NO",predictions!G:G,"&lt;0.45",predictions!$AC:$AC,"=NonIrritating")</f>
        <v>218</v>
      </c>
      <c r="H10" s="9">
        <f>COUNTIFS(predictions!AA:AA, "=NO",predictions!H:H,"&lt;0.45",predictions!$AC:$AC,"=NonIrritating")</f>
        <v>269</v>
      </c>
      <c r="I10" s="9">
        <f>COUNTIFS(predictions!AA:AA, "=NO",predictions!I:I,"&lt;0.45",predictions!$AC:$AC,"=NonIrritating")</f>
        <v>313</v>
      </c>
      <c r="J10" s="11">
        <f>COUNTIFS(predictions!AA:AA, "=NO",predictions!J:J,"&lt;0.45",predictions!$AC:$AC,"=NonIrritating")</f>
        <v>364</v>
      </c>
      <c r="K10" s="11">
        <f>COUNTIFS(predictions!AA:AA, "=NO",predictions!K:K,"&lt;0.45",predictions!$AC:$AC,"=NonIrritating")</f>
        <v>374</v>
      </c>
      <c r="L10" s="9">
        <f>COUNTIFS(predictions!AA:AA, "=NO",predictions!L:L,"&lt;0.45",predictions!$AC:$AC,"=NonIrritating")</f>
        <v>214</v>
      </c>
      <c r="M10" s="9">
        <f>COUNTIFS(predictions!AA:AA, "=NO",predictions!M:M,"&lt;0.45",predictions!$AC:$AC,"=NonIrritating")</f>
        <v>251</v>
      </c>
      <c r="N10"/>
      <c r="O10" s="11">
        <f>COUNTIFS(predictions!AA:AA, "=NO",predictions!O:O,"&lt;0.45",predictions!$AC:$AC,"=NonIrritating")</f>
        <v>317</v>
      </c>
      <c r="P10" s="11">
        <f>COUNTIFS(predictions!AA:AA, "=NO",predictions!P:P,"&lt;0.45",predictions!$AC:$AC,"=NonIrritating")</f>
        <v>276</v>
      </c>
      <c r="Q10" s="9">
        <f>COUNTIFS(predictions!AA:AA, "=NO",predictions!Q:Q,"&lt;0.45",predictions!$AC:$AC,"=NonIrritating")</f>
        <v>353</v>
      </c>
      <c r="R10" s="9">
        <f>COUNTIFS(predictions!AA:AA, "=NO",predictions!R:R,"&lt;0.45",predictions!$AC:$AC,"=NonIrritating")</f>
        <v>344</v>
      </c>
      <c r="S10" s="11">
        <f>COUNTIFS(predictions!AA:AA, "=NO",predictions!S:S,"&lt;0.45",predictions!$AC:$AC,"=NonIrritating")</f>
        <v>171</v>
      </c>
      <c r="T10" s="11">
        <f>COUNTIFS(predictions!AA:AA, "=NO",predictions!T:T,"&lt;0.45",predictions!$AC:$AC,"=NonIrritating")</f>
        <v>235</v>
      </c>
      <c r="U10" s="9">
        <f>COUNTIFS(predictions!AA:AA, "=NO",predictions!U:U,"&lt;0.45",predictions!$AC:$AC,"=NonIrritating")</f>
        <v>311</v>
      </c>
      <c r="V10" s="9">
        <f>COUNTIFS(predictions!AA:AA, "=NO",predictions!V:V,"&lt;0.45",predictions!$AC:$AC,"=NonIrritating")</f>
        <v>278</v>
      </c>
      <c r="W10" s="11">
        <f>COUNTIFS(predictions!AA:AA, "=NO",predictions!W:W,"&lt;0.45",predictions!$AC:$AC,"=NonIrritating")</f>
        <v>410</v>
      </c>
      <c r="X10" s="11">
        <f>COUNTIFS(predictions!AA:AA, "=NO",predictions!X:X,"&lt;0.45",predictions!$AC:$AC,"=NonIrritating")</f>
        <v>454</v>
      </c>
      <c r="Y10" s="9">
        <f>COUNTIFS(predictions!AA:AA, "=NO",predictions!Y:Y,"&lt;0.45",predictions!$AC:$AC,"=NonIrritating")</f>
        <v>291</v>
      </c>
      <c r="Z10" s="9">
        <f>COUNTIFS(predictions!AA:AA, "=NO",predictions!Z:Z,"&lt;0.45",predictions!$AC:$AC,"=NonIrritating")</f>
        <v>299</v>
      </c>
    </row>
    <row r="11" spans="1:29" x14ac:dyDescent="0.25">
      <c r="A11" t="s">
        <v>6183</v>
      </c>
      <c r="B11" s="11">
        <f>COUNTIFS(predictions!AA:AA, "=NO",predictions!B:B,"&lt;0.45",predictions!$AC:$AC,"=cat 2B")</f>
        <v>4</v>
      </c>
      <c r="C11" s="11">
        <f>COUNTIFS(predictions!AA:AA, "=NO",predictions!C:C,"&lt;0.45",predictions!$AC:$AC,"=cat 2B")</f>
        <v>4</v>
      </c>
      <c r="D11" s="9">
        <f>COUNTIFS(predictions!AA:AA, "=NO",predictions!D:D,"&lt;0.45",predictions!$AC:$AC,"=cat 2B")</f>
        <v>5</v>
      </c>
      <c r="E11" s="9">
        <f>COUNTIFS(predictions!AA:AA, "=NO",predictions!E:E,"&lt;0.45",predictions!$AC:$AC,"=cat 2B")</f>
        <v>7</v>
      </c>
      <c r="F11" s="11">
        <f>COUNTIFS(predictions!AA:AA, "=NO",predictions!F:F,"&lt;0.45",predictions!$AC:$AC,"=cat 2B")</f>
        <v>4</v>
      </c>
      <c r="G11" s="11">
        <f>COUNTIFS(predictions!AA:AA, "=NO",predictions!G:G,"&lt;0.45",predictions!$AC:$AC,"=cat 2B")</f>
        <v>5</v>
      </c>
      <c r="H11" s="9">
        <f>COUNTIFS(predictions!AA:AA, "=NO",predictions!H:H,"&lt;0.45",predictions!$AC:$AC,"=cat 2B")</f>
        <v>4</v>
      </c>
      <c r="I11" s="9">
        <f>COUNTIFS(predictions!AA:AA, "=NO",predictions!I:I,"&lt;0.45",predictions!$AC:$AC,"=cat 2B")</f>
        <v>5</v>
      </c>
      <c r="J11" s="11">
        <f>COUNTIFS(predictions!AA:AA, "=NO",predictions!J:J,"&lt;0.45",predictions!$AC:$AC,"=cat 2B")</f>
        <v>7</v>
      </c>
      <c r="K11" s="11">
        <f>COUNTIFS(predictions!AA:AA, "=NO",predictions!K:K,"&lt;0.45",predictions!$AC:$AC,"=cat 2B")</f>
        <v>7</v>
      </c>
      <c r="L11" s="9">
        <f>COUNTIFS(predictions!AA:AA, "=NO",predictions!L:L,"&lt;0.45",predictions!$AC:$AC,"=cat 2B")</f>
        <v>1</v>
      </c>
      <c r="M11" s="9">
        <f>COUNTIFS(predictions!AA:AA, "=NO",predictions!M:M,"&lt;0.45",predictions!$AC:$AC,"=cat 2B")</f>
        <v>1</v>
      </c>
      <c r="N11"/>
      <c r="O11" s="11">
        <f>COUNTIFS(predictions!AA:AA, "=NO",predictions!O:O,"&lt;0.45",predictions!$AC:$AC,"=Cat 2B")</f>
        <v>6</v>
      </c>
      <c r="P11" s="11">
        <f>COUNTIFS(predictions!AA:AA, "=NO",predictions!P:P,"&lt;0.45",predictions!$AC:$AC,"=Cat 2B")</f>
        <v>8</v>
      </c>
      <c r="Q11" s="9">
        <f>COUNTIFS(predictions!AA:AA, "=NO",predictions!Q:Q,"&lt;0.45",predictions!$AC:$AC,"=Cat 2B")</f>
        <v>6</v>
      </c>
      <c r="R11" s="9">
        <f>COUNTIFS(predictions!AA:AA, "=NO",predictions!R:R,"&lt;0.45",predictions!$AC:$AC,"=Cat 2B")</f>
        <v>7</v>
      </c>
      <c r="S11" s="11">
        <f>COUNTIFS(predictions!AA:AA, "=NO",predictions!S:S,"&lt;0.45",predictions!$AC:$AC,"=Cat 2B")</f>
        <v>3</v>
      </c>
      <c r="T11" s="11">
        <f>COUNTIFS(predictions!AA:AA, "=NO",predictions!T:T,"&lt;0.45",predictions!$AC:$AC,"=Cat 2B")</f>
        <v>4</v>
      </c>
      <c r="U11" s="9">
        <f>COUNTIFS(predictions!AA:AA, "=NO",predictions!U:U,"&lt;0.45",predictions!$AC:$AC,"=Cat 2B")</f>
        <v>6</v>
      </c>
      <c r="V11" s="9">
        <f>COUNTIFS(predictions!AA:AA, "=NO",predictions!V:V,"&lt;0.45",predictions!$AC:$AC,"=Cat 2B")</f>
        <v>4</v>
      </c>
      <c r="W11" s="11">
        <f>COUNTIFS(predictions!AA:AA, "=NO",predictions!W:W,"&lt;0.45",predictions!$AC:$AC,"=Cat 2B")</f>
        <v>8</v>
      </c>
      <c r="X11" s="11">
        <f>COUNTIFS(predictions!AA:AA, "=NO",predictions!X:X,"&lt;0.45",predictions!$AC:$AC,"=Cat 2B")</f>
        <v>10</v>
      </c>
      <c r="Y11" s="9">
        <f>COUNTIFS(predictions!AA:AA, "=NO",predictions!Y:Y,"&lt;0.45",predictions!$AC:$AC,"=Cat 2B")</f>
        <v>4</v>
      </c>
      <c r="Z11" s="9">
        <f>COUNTIFS(predictions!AA:AA, "=NO",predictions!Z:Z,"&lt;0.45",predictions!$AC:$AC,"=Cat 2B")</f>
        <v>4</v>
      </c>
    </row>
    <row r="12" spans="1:29" x14ac:dyDescent="0.25">
      <c r="A12" t="s">
        <v>6181</v>
      </c>
      <c r="B12" s="11">
        <f>COUNTIFS(predictions!AA:AA, "=NO",predictions!B:B,"&lt;0.45",predictions!$AC:$AC,"=cat 2A")</f>
        <v>8</v>
      </c>
      <c r="C12" s="11">
        <f>COUNTIFS(predictions!AA:AA, "=NO",predictions!C:C,"&lt;0.45",predictions!$AC:$AC,"=cat 2A")</f>
        <v>15</v>
      </c>
      <c r="D12" s="9">
        <f>COUNTIFS(predictions!AA:AA, "=NO",predictions!D:D,"&lt;0.45",predictions!$AC:$AC,"=cat 2A")</f>
        <v>15</v>
      </c>
      <c r="E12" s="9">
        <f>COUNTIFS(predictions!AA:AA, "=NO",predictions!E:E,"&lt;0.45",predictions!$AC:$AC,"=cat 2A")</f>
        <v>15</v>
      </c>
      <c r="F12" s="11">
        <f>COUNTIFS(predictions!AA:AA, "=NO",predictions!F:F,"&lt;0.45",predictions!$AC:$AC,"=cat 2A")</f>
        <v>7</v>
      </c>
      <c r="G12" s="11">
        <f>COUNTIFS(predictions!AA:AA, "=NO",predictions!G:G,"&lt;0.45",predictions!$AC:$AC,"=cat 2A")</f>
        <v>14</v>
      </c>
      <c r="H12" s="9">
        <f>COUNTIFS(predictions!AA:AA, "=NO",predictions!H:H,"&lt;0.45",predictions!$AC:$AC,"=cat 2A")</f>
        <v>9</v>
      </c>
      <c r="I12" s="9">
        <f>COUNTIFS(predictions!AA:AA, "=NO",predictions!I:I,"&lt;0.45",predictions!$AC:$AC,"=cat 2A")</f>
        <v>13</v>
      </c>
      <c r="J12" s="11">
        <f>COUNTIFS(predictions!AA:AA, "=NO",predictions!J:J,"&lt;0.45",predictions!$AC:$AC,"=cat 2A")</f>
        <v>18</v>
      </c>
      <c r="K12" s="11">
        <f>COUNTIFS(predictions!AA:AA, "=NO",predictions!K:K,"&lt;0.45",predictions!$AC:$AC,"=cat 2A")</f>
        <v>16</v>
      </c>
      <c r="L12" s="9">
        <f>COUNTIFS(predictions!AA:AA, "=NO",predictions!L:L,"&lt;0.45",predictions!$AC:$AC,"=cat 2A")</f>
        <v>5</v>
      </c>
      <c r="M12" s="9">
        <f>COUNTIFS(predictions!AA:AA, "=NO",predictions!M:M,"&lt;0.45",predictions!$AC:$AC,"=cat 2A")</f>
        <v>8</v>
      </c>
      <c r="N12"/>
      <c r="O12" s="11">
        <f>COUNTIFS(predictions!AA:AA, "=NO",predictions!O:O,"&lt;0.45",predictions!$AC:$AC,"=Cat 2A")</f>
        <v>17</v>
      </c>
      <c r="P12" s="11">
        <f>COUNTIFS(predictions!AA:AA, "=NO",predictions!P:P,"&lt;0.45",predictions!$AC:$AC,"=Cat 2A")</f>
        <v>18</v>
      </c>
      <c r="Q12" s="9">
        <f>COUNTIFS(predictions!AA:AA, "=NO",predictions!Q:Q,"&lt;0.45",predictions!$AC:$AC,"=Cat 2A")</f>
        <v>18</v>
      </c>
      <c r="R12" s="9">
        <f>COUNTIFS(predictions!AA:AA, "=NO",predictions!R:R,"&lt;0.45",predictions!$AC:$AC,"=Cat 2A")</f>
        <v>16</v>
      </c>
      <c r="S12" s="11">
        <f>COUNTIFS(predictions!AA:AA, "=NO",predictions!S:S,"&lt;0.45",predictions!$AC:$AC,"=Cat 2A")</f>
        <v>8</v>
      </c>
      <c r="T12" s="11">
        <f>COUNTIFS(predictions!AA:AA, "=NO",predictions!T:T,"&lt;0.45",predictions!$AC:$AC,"=Cat 2A")</f>
        <v>15</v>
      </c>
      <c r="U12" s="9">
        <f>COUNTIFS(predictions!AA:AA, "=NO",predictions!U:U,"&lt;0.45",predictions!$AC:$AC,"=Cat 2A")</f>
        <v>9</v>
      </c>
      <c r="V12" s="9">
        <f>COUNTIFS(predictions!AA:AA, "=NO",predictions!V:V,"&lt;0.45",predictions!$AC:$AC,"=Cat 2A")</f>
        <v>10</v>
      </c>
      <c r="W12" s="11">
        <f>COUNTIFS(predictions!AA:AA, "=NO",predictions!W:W,"&lt;0.45",predictions!$AC:$AC,"=Cat 2A")</f>
        <v>21</v>
      </c>
      <c r="X12" s="11">
        <f>COUNTIFS(predictions!AA:AA, "=NO",predictions!X:X,"&lt;0.45",predictions!$AC:$AC,"=Cat 2A")</f>
        <v>27</v>
      </c>
      <c r="Y12" s="9">
        <f>COUNTIFS(predictions!AA:AA, "=NO",predictions!Y:Y,"&lt;0.45",predictions!$AC:$AC,"=Cat 2A")</f>
        <v>9</v>
      </c>
      <c r="Z12" s="9">
        <f>COUNTIFS(predictions!AA:AA, "=NO",predictions!Z:Z,"&lt;0.45",predictions!$AC:$AC,"=Cat 2A")</f>
        <v>12</v>
      </c>
    </row>
    <row r="13" spans="1:29" x14ac:dyDescent="0.25">
      <c r="A13" t="s">
        <v>6182</v>
      </c>
      <c r="B13" s="11">
        <f>COUNTIFS(predictions!AA:AA, "=NO",predictions!B:B,"&lt;0.45",predictions!$AC:$AC,"=cat 1")</f>
        <v>42</v>
      </c>
      <c r="C13" s="11">
        <f>COUNTIFS(predictions!AA:AA, "=NO",predictions!C:C,"&lt;0.45",predictions!$AC:$AC,"=cat 1")</f>
        <v>46</v>
      </c>
      <c r="D13" s="9">
        <f>COUNTIFS(predictions!AA:AA, "=NO",predictions!D:D,"&lt;0.45",predictions!$AC:$AC,"=cat 1")</f>
        <v>29</v>
      </c>
      <c r="E13" s="9">
        <f>COUNTIFS(predictions!AA:AA, "=NO",predictions!E:E,"&lt;0.45",predictions!$AC:$AC,"=cat 1")</f>
        <v>24</v>
      </c>
      <c r="F13" s="11">
        <f>COUNTIFS(predictions!AA:AA, "=NO",predictions!F:F,"&lt;0.45",predictions!$AC:$AC,"=cat 1")</f>
        <v>23</v>
      </c>
      <c r="G13" s="11">
        <f>COUNTIFS(predictions!AA:AA, "=NO",predictions!G:G,"&lt;0.45",predictions!$AC:$AC,"=cat 1")</f>
        <v>41</v>
      </c>
      <c r="H13" s="9">
        <f>COUNTIFS(predictions!AA:AA, "=NO",predictions!H:H,"&lt;0.45",predictions!$AC:$AC,"=cat 1")</f>
        <v>22</v>
      </c>
      <c r="I13" s="9">
        <f>COUNTIFS(predictions!AA:AA, "=NO",predictions!I:I,"&lt;0.45",predictions!$AC:$AC,"=cat 1")</f>
        <v>24</v>
      </c>
      <c r="J13" s="11">
        <f>COUNTIFS(predictions!AA:AA, "=NO",predictions!J:J,"&lt;0.45",predictions!$AC:$AC,"=cat 1")</f>
        <v>59</v>
      </c>
      <c r="K13" s="11">
        <f>COUNTIFS(predictions!AA:AA, "=NO",predictions!K:K,"&lt;0.45",predictions!$AC:$AC,"=cat 1")</f>
        <v>60</v>
      </c>
      <c r="L13" s="9">
        <f>COUNTIFS(predictions!AA:AA, "=NO",predictions!L:L,"&lt;0.45",predictions!$AC:$AC,"=cat 1")</f>
        <v>19</v>
      </c>
      <c r="M13" s="9">
        <f>COUNTIFS(predictions!AA:AA, "=NO",predictions!M:M,"&lt;0.45",predictions!$AC:$AC,"=cat 1")</f>
        <v>24</v>
      </c>
      <c r="N13"/>
      <c r="O13" s="11">
        <f>COUNTIFS(predictions!AA:AA, "=NO",predictions!O:O,"&lt;0.45",predictions!$AC:$AC,"=Cat 1")</f>
        <v>62</v>
      </c>
      <c r="P13" s="11">
        <f>COUNTIFS(predictions!AA:AA, "=NO",predictions!P:P,"&lt;0.45",predictions!$AC:$AC,"=Cat 1")</f>
        <v>62</v>
      </c>
      <c r="Q13" s="9">
        <f>COUNTIFS(predictions!AA:AA, "=NO",predictions!Q:Q,"&lt;0.45",predictions!$AC:$AC,"=Cat 1")</f>
        <v>42</v>
      </c>
      <c r="R13" s="9">
        <f>COUNTIFS(predictions!AA:AA, "=NO",predictions!R:R,"&lt;0.45",predictions!$AC:$AC,"=Cat 1")</f>
        <v>28</v>
      </c>
      <c r="S13" s="11">
        <f>COUNTIFS(predictions!AA:AA, "=NO",predictions!S:S,"&lt;0.45",predictions!$AC:$AC,"=Cat 1")</f>
        <v>26</v>
      </c>
      <c r="T13" s="11">
        <f>COUNTIFS(predictions!AA:AA, "=NO",predictions!T:T,"&lt;0.45",predictions!$AC:$AC,"=Cat 1")</f>
        <v>44</v>
      </c>
      <c r="U13" s="9">
        <f>COUNTIFS(predictions!AA:AA, "=NO",predictions!U:U,"&lt;0.45",predictions!$AC:$AC,"=Cat 1")</f>
        <v>26</v>
      </c>
      <c r="V13" s="9">
        <f>COUNTIFS(predictions!AA:AA, "=NO",predictions!V:V,"&lt;0.45",predictions!$AC:$AC,"=Cat 1")</f>
        <v>18</v>
      </c>
      <c r="W13" s="11">
        <f>COUNTIFS(predictions!AA:AA, "=NO",predictions!W:W,"&lt;0.45",predictions!$AC:$AC,"=Cat 1")</f>
        <v>66</v>
      </c>
      <c r="X13" s="11">
        <f>COUNTIFS(predictions!AA:AA, "=NO",predictions!X:X,"&lt;0.45",predictions!$AC:$AC,"=Cat 1")</f>
        <v>75</v>
      </c>
      <c r="Y13" s="9">
        <f>COUNTIFS(predictions!AA:AA, "=NO",predictions!Y:Y,"&lt;0.45",predictions!$AC:$AC,"=Cat 1")</f>
        <v>22</v>
      </c>
      <c r="Z13" s="9">
        <f>COUNTIFS(predictions!AA:AA, "=NO",predictions!Z:Z,"&lt;0.45",predictions!$AC:$AC,"=Cat 1")</f>
        <v>33</v>
      </c>
    </row>
    <row r="15" spans="1:29" x14ac:dyDescent="0.25">
      <c r="A15" s="26"/>
    </row>
    <row r="18" spans="1:29" s="18" customFormat="1" x14ac:dyDescent="0.25">
      <c r="A18" s="18" t="s">
        <v>6166</v>
      </c>
      <c r="B18" s="19"/>
      <c r="C18" s="19"/>
      <c r="D18" s="19">
        <f>D7</f>
        <v>63</v>
      </c>
      <c r="E18" s="19">
        <f>E7</f>
        <v>68</v>
      </c>
      <c r="F18" s="19"/>
      <c r="G18" s="19"/>
      <c r="H18" s="19">
        <f>H7+H6</f>
        <v>88</v>
      </c>
      <c r="I18" s="19">
        <f>I7+I6</f>
        <v>77</v>
      </c>
      <c r="J18" s="19"/>
      <c r="K18" s="19"/>
      <c r="L18" s="19">
        <f>SUM(L5:L7)</f>
        <v>118</v>
      </c>
      <c r="M18" s="19">
        <f>SUM(M5:M7)</f>
        <v>88</v>
      </c>
      <c r="N18" s="19"/>
      <c r="O18" s="19"/>
      <c r="P18" s="19"/>
      <c r="Q18" s="19">
        <f>Q7</f>
        <v>44</v>
      </c>
      <c r="R18" s="19">
        <f>R7</f>
        <v>57</v>
      </c>
      <c r="S18" s="19"/>
      <c r="T18" s="19"/>
      <c r="U18" s="19">
        <f>U7+U6</f>
        <v>83</v>
      </c>
      <c r="V18" s="19">
        <f>V7+V6</f>
        <v>78</v>
      </c>
      <c r="W18" s="19"/>
      <c r="X18" s="19"/>
      <c r="Y18" s="19">
        <f>SUM(Y5:Y7)</f>
        <v>88</v>
      </c>
      <c r="Z18" s="19">
        <f>SUM(Z5:Z7)</f>
        <v>79</v>
      </c>
      <c r="AC18" s="19"/>
    </row>
    <row r="19" spans="1:29" s="21" customFormat="1" x14ac:dyDescent="0.25">
      <c r="A19" s="21" t="s">
        <v>6167</v>
      </c>
      <c r="B19" s="22"/>
      <c r="C19" s="22"/>
      <c r="D19" s="22">
        <f>SUM(D4:D6)</f>
        <v>177</v>
      </c>
      <c r="E19" s="22">
        <f>SUM(E4:E6)</f>
        <v>173</v>
      </c>
      <c r="F19" s="22"/>
      <c r="G19" s="22"/>
      <c r="H19" s="22">
        <f>H4+H5</f>
        <v>185</v>
      </c>
      <c r="I19" s="22">
        <f>I4+I5</f>
        <v>157</v>
      </c>
      <c r="J19" s="22"/>
      <c r="K19" s="22"/>
      <c r="L19" s="22">
        <f>L4</f>
        <v>204</v>
      </c>
      <c r="M19" s="22">
        <f>M4</f>
        <v>152</v>
      </c>
      <c r="N19" s="22"/>
      <c r="O19" s="22"/>
      <c r="P19" s="22"/>
      <c r="Q19" s="22">
        <f>SUM(Q4:Q6)</f>
        <v>118</v>
      </c>
      <c r="R19" s="22">
        <f>SUM(R4:R6)</f>
        <v>123</v>
      </c>
      <c r="S19" s="22"/>
      <c r="T19" s="22"/>
      <c r="U19" s="22">
        <f>U4+U5</f>
        <v>164</v>
      </c>
      <c r="V19" s="22">
        <f>V4+V5</f>
        <v>144</v>
      </c>
      <c r="W19" s="22"/>
      <c r="X19" s="22"/>
      <c r="Y19" s="22">
        <f>Y4</f>
        <v>138</v>
      </c>
      <c r="Z19" s="22">
        <f>Z4</f>
        <v>131</v>
      </c>
      <c r="AC19" s="22"/>
    </row>
    <row r="20" spans="1:29" s="18" customFormat="1" x14ac:dyDescent="0.25">
      <c r="A20" s="18" t="s">
        <v>6168</v>
      </c>
      <c r="B20" s="19"/>
      <c r="C20" s="19"/>
      <c r="D20" s="19">
        <f>SUM(D10:D12)</f>
        <v>331</v>
      </c>
      <c r="E20" s="19">
        <f>SUM(E10:E12)</f>
        <v>343</v>
      </c>
      <c r="F20" s="19"/>
      <c r="G20" s="19"/>
      <c r="H20" s="19">
        <f>H11+H10</f>
        <v>273</v>
      </c>
      <c r="I20" s="19">
        <f>I11+I10</f>
        <v>318</v>
      </c>
      <c r="J20" s="19"/>
      <c r="K20" s="19"/>
      <c r="L20" s="20">
        <f>L10</f>
        <v>214</v>
      </c>
      <c r="M20" s="20">
        <f>M10</f>
        <v>251</v>
      </c>
      <c r="N20" s="19"/>
      <c r="O20" s="19"/>
      <c r="P20" s="19"/>
      <c r="Q20" s="19">
        <f>SUM(Q10:Q12)</f>
        <v>377</v>
      </c>
      <c r="R20" s="19">
        <f>SUM(R10:R12)</f>
        <v>367</v>
      </c>
      <c r="S20" s="19"/>
      <c r="T20" s="19"/>
      <c r="U20" s="19">
        <f>U11+U10</f>
        <v>317</v>
      </c>
      <c r="V20" s="19">
        <f>V11+V10</f>
        <v>282</v>
      </c>
      <c r="W20" s="19"/>
      <c r="X20" s="19"/>
      <c r="Y20" s="20">
        <f>Y10</f>
        <v>291</v>
      </c>
      <c r="Z20" s="20">
        <f>Z10</f>
        <v>299</v>
      </c>
      <c r="AC20" s="19"/>
    </row>
    <row r="21" spans="1:29" s="21" customFormat="1" x14ac:dyDescent="0.25">
      <c r="A21" s="21" t="s">
        <v>6169</v>
      </c>
      <c r="B21" s="22"/>
      <c r="C21" s="22"/>
      <c r="D21" s="22">
        <f>D13</f>
        <v>29</v>
      </c>
      <c r="E21" s="22">
        <f>E13</f>
        <v>24</v>
      </c>
      <c r="F21" s="22"/>
      <c r="G21" s="22"/>
      <c r="H21" s="22">
        <f>H13+H12</f>
        <v>31</v>
      </c>
      <c r="I21" s="22">
        <f>I13+I12</f>
        <v>37</v>
      </c>
      <c r="J21" s="22"/>
      <c r="K21" s="22"/>
      <c r="L21" s="23">
        <f>SUM(L11:L13)</f>
        <v>25</v>
      </c>
      <c r="M21" s="23">
        <f>SUM(M11:M13)</f>
        <v>33</v>
      </c>
      <c r="N21" s="22"/>
      <c r="O21" s="22"/>
      <c r="P21" s="22"/>
      <c r="Q21" s="22">
        <f>Q13</f>
        <v>42</v>
      </c>
      <c r="R21" s="22">
        <f>R13</f>
        <v>28</v>
      </c>
      <c r="S21" s="22"/>
      <c r="T21" s="22"/>
      <c r="U21" s="22">
        <f>U13+U12</f>
        <v>35</v>
      </c>
      <c r="V21" s="22">
        <f>V13+V12</f>
        <v>28</v>
      </c>
      <c r="W21" s="22"/>
      <c r="X21" s="22"/>
      <c r="Y21" s="23">
        <f>SUM(Y11:Y13)</f>
        <v>35</v>
      </c>
      <c r="Z21" s="23">
        <f>SUM(Z11:Z13)</f>
        <v>49</v>
      </c>
      <c r="AC21" s="22"/>
    </row>
    <row r="24" spans="1:29" x14ac:dyDescent="0.25">
      <c r="A24" t="s">
        <v>6170</v>
      </c>
      <c r="D24" s="24">
        <f>D18/(D18+D21)</f>
        <v>0.68478260869565222</v>
      </c>
      <c r="E24" s="24">
        <f>E18/(E18+E21)</f>
        <v>0.73913043478260865</v>
      </c>
      <c r="F24" s="25"/>
      <c r="G24" s="25"/>
      <c r="H24" s="24">
        <f>H18/(H18+H21)</f>
        <v>0.73949579831932777</v>
      </c>
      <c r="I24" s="24">
        <f>I18/(I18+I21)</f>
        <v>0.67543859649122806</v>
      </c>
      <c r="J24" s="25"/>
      <c r="K24" s="25"/>
      <c r="L24" s="24">
        <f>L18/(L18+L21)</f>
        <v>0.82517482517482521</v>
      </c>
      <c r="M24" s="24">
        <f>M18/(M18+M21)</f>
        <v>0.72727272727272729</v>
      </c>
      <c r="N24" s="24"/>
      <c r="O24" s="25"/>
      <c r="P24" s="25"/>
      <c r="Q24" s="24">
        <f>Q18/(Q18+Q21)</f>
        <v>0.51162790697674421</v>
      </c>
      <c r="R24" s="24">
        <f>R18/(R18+R21)</f>
        <v>0.6705882352941176</v>
      </c>
      <c r="S24" s="25"/>
      <c r="T24" s="25"/>
      <c r="U24" s="24">
        <f>U18/(U18+U21)</f>
        <v>0.70338983050847459</v>
      </c>
      <c r="V24" s="24">
        <f>V18/(V18+V21)</f>
        <v>0.73584905660377353</v>
      </c>
      <c r="W24" s="25"/>
      <c r="X24" s="25"/>
      <c r="Y24" s="24">
        <f>Y18/(Y18+Y21)</f>
        <v>0.71544715447154472</v>
      </c>
      <c r="Z24" s="24">
        <f>Z18/(Z18+Z21)</f>
        <v>0.6171875</v>
      </c>
    </row>
    <row r="25" spans="1:29" x14ac:dyDescent="0.25">
      <c r="A25" t="s">
        <v>6171</v>
      </c>
      <c r="D25" s="24">
        <f>D20/(D20+D19)</f>
        <v>0.65157480314960625</v>
      </c>
      <c r="E25" s="24">
        <f>E20/(E20+E19)</f>
        <v>0.6647286821705426</v>
      </c>
      <c r="F25" s="25"/>
      <c r="G25" s="25"/>
      <c r="H25" s="24">
        <f>H20/(H20+H19)</f>
        <v>0.59606986899563319</v>
      </c>
      <c r="I25" s="24">
        <f>I20/(I20+I19)</f>
        <v>0.66947368421052633</v>
      </c>
      <c r="J25" s="25"/>
      <c r="K25" s="25"/>
      <c r="L25" s="24">
        <f>L20/(L20+L19)</f>
        <v>0.51196172248803828</v>
      </c>
      <c r="M25" s="24">
        <f>M20/(M20+M19)</f>
        <v>0.62282878411910669</v>
      </c>
      <c r="N25" s="24"/>
      <c r="O25" s="25"/>
      <c r="P25" s="25"/>
      <c r="Q25" s="24">
        <f>Q20/(Q20+Q19)</f>
        <v>0.76161616161616164</v>
      </c>
      <c r="R25" s="24">
        <f>R20/(R20+R19)</f>
        <v>0.74897959183673468</v>
      </c>
      <c r="S25" s="25"/>
      <c r="T25" s="25"/>
      <c r="U25" s="24">
        <f>U20/(U20+U19)</f>
        <v>0.65904365904365902</v>
      </c>
      <c r="V25" s="24">
        <f>V20/(V20+V19)</f>
        <v>0.6619718309859155</v>
      </c>
      <c r="W25" s="25"/>
      <c r="X25" s="25"/>
      <c r="Y25" s="24">
        <f>Y20/(Y20+Y19)</f>
        <v>0.67832167832167833</v>
      </c>
      <c r="Z25" s="24">
        <f>Z20/(Z20+Z19)</f>
        <v>0.6953488372093023</v>
      </c>
    </row>
    <row r="26" spans="1:29" x14ac:dyDescent="0.25">
      <c r="A26" t="s">
        <v>6172</v>
      </c>
      <c r="D26" s="24">
        <f>D18/(D18+D19)</f>
        <v>0.26250000000000001</v>
      </c>
      <c r="E26" s="24">
        <f>E18/(E18+E19)</f>
        <v>0.28215767634854771</v>
      </c>
      <c r="F26" s="25"/>
      <c r="G26" s="25"/>
      <c r="H26" s="24">
        <f>H18/(H18+H19)</f>
        <v>0.32234432234432236</v>
      </c>
      <c r="I26" s="24">
        <f>I18/(I18+I19)</f>
        <v>0.32905982905982906</v>
      </c>
      <c r="J26" s="25"/>
      <c r="K26" s="25"/>
      <c r="L26" s="24">
        <f>L18/(L18+L19)</f>
        <v>0.36645962732919257</v>
      </c>
      <c r="M26" s="24">
        <f>M18/(M18+M19)</f>
        <v>0.36666666666666664</v>
      </c>
      <c r="N26" s="24"/>
      <c r="O26" s="25"/>
      <c r="P26" s="25"/>
      <c r="Q26" s="24">
        <f>Q18/(Q18+Q19)</f>
        <v>0.27160493827160492</v>
      </c>
      <c r="R26" s="24">
        <f>R18/(R18+R19)</f>
        <v>0.31666666666666665</v>
      </c>
      <c r="S26" s="25"/>
      <c r="T26" s="25"/>
      <c r="U26" s="24">
        <f>U18/(U18+U19)</f>
        <v>0.33603238866396762</v>
      </c>
      <c r="V26" s="24">
        <f>V18/(V18+V19)</f>
        <v>0.35135135135135137</v>
      </c>
      <c r="W26" s="25"/>
      <c r="X26" s="25"/>
      <c r="Y26" s="24">
        <f>Y18/(Y18+Y19)</f>
        <v>0.38938053097345132</v>
      </c>
      <c r="Z26" s="24">
        <f>Z18/(Z18+Z19)</f>
        <v>0.37619047619047619</v>
      </c>
    </row>
    <row r="27" spans="1:29" x14ac:dyDescent="0.25">
      <c r="A27" t="s">
        <v>6173</v>
      </c>
      <c r="D27" s="24">
        <f>D20/(D20+D21)</f>
        <v>0.9194444444444444</v>
      </c>
      <c r="E27" s="24">
        <f>E20/(E20+E21)</f>
        <v>0.93460490463215262</v>
      </c>
      <c r="F27" s="25"/>
      <c r="G27" s="25"/>
      <c r="H27" s="24">
        <f>H20/(H20+H21)</f>
        <v>0.89802631578947367</v>
      </c>
      <c r="I27" s="24">
        <f>I20/(I20+I21)</f>
        <v>0.89577464788732397</v>
      </c>
      <c r="J27" s="25"/>
      <c r="K27" s="25"/>
      <c r="L27" s="24">
        <f>L20/(L20+L21)</f>
        <v>0.89539748953974896</v>
      </c>
      <c r="M27" s="24">
        <f>M20/(M20+M21)</f>
        <v>0.88380281690140849</v>
      </c>
      <c r="N27" s="24"/>
      <c r="O27" s="25"/>
      <c r="P27" s="25"/>
      <c r="Q27" s="24">
        <f>Q20/(Q20+Q21)</f>
        <v>0.89976133651551315</v>
      </c>
      <c r="R27" s="24">
        <f>R20/(R20+R21)</f>
        <v>0.92911392405063287</v>
      </c>
      <c r="S27" s="25"/>
      <c r="T27" s="25"/>
      <c r="U27" s="24">
        <f>U20/(U20+U21)</f>
        <v>0.90056818181818177</v>
      </c>
      <c r="V27" s="24">
        <f>V20/(V20+V21)</f>
        <v>0.9096774193548387</v>
      </c>
      <c r="W27" s="25"/>
      <c r="X27" s="25"/>
      <c r="Y27" s="24">
        <f>Y20/(Y20+Y21)</f>
        <v>0.8926380368098159</v>
      </c>
      <c r="Z27" s="24">
        <f>Z20/(Z20+Z21)</f>
        <v>0.85919540229885061</v>
      </c>
    </row>
    <row r="28" spans="1:29" x14ac:dyDescent="0.25">
      <c r="A28" t="s">
        <v>6174</v>
      </c>
      <c r="D28" s="24">
        <f>SUM(D18:D21)/673</f>
        <v>0.89153046062407137</v>
      </c>
      <c r="E28" s="24">
        <f>SUM(E18:E21)/673</f>
        <v>0.90341753343239228</v>
      </c>
      <c r="F28" s="25"/>
      <c r="G28" s="25"/>
      <c r="H28" s="24">
        <f>SUM(H18:H21)/673</f>
        <v>0.85735512630014854</v>
      </c>
      <c r="I28" s="24">
        <f>SUM(I18:I21)/673</f>
        <v>0.87518573551263001</v>
      </c>
      <c r="J28" s="25"/>
      <c r="K28" s="25"/>
      <c r="L28" s="24">
        <f>SUM(L18:L21)/673</f>
        <v>0.83358098068350672</v>
      </c>
      <c r="M28" s="24">
        <f>SUM(M18:M21)/673</f>
        <v>0.7786032689450223</v>
      </c>
      <c r="N28" s="24"/>
      <c r="O28" s="25"/>
      <c r="P28" s="25"/>
      <c r="Q28" s="24">
        <f>SUM(Q18:Q21)/673</f>
        <v>0.86329866270430911</v>
      </c>
      <c r="R28" s="24">
        <f>SUM(R18:R21)/673</f>
        <v>0.85438335809806831</v>
      </c>
      <c r="S28" s="25"/>
      <c r="T28" s="25"/>
      <c r="U28" s="24">
        <f>SUM(U18:U21)/673</f>
        <v>0.89004457652303115</v>
      </c>
      <c r="V28" s="24">
        <f>SUM(V18:V21)/673</f>
        <v>0.79049034175334321</v>
      </c>
      <c r="W28" s="25"/>
      <c r="X28" s="25"/>
      <c r="Y28" s="24">
        <f>SUM(Y18:Y21)/673</f>
        <v>0.82020802377414559</v>
      </c>
      <c r="Z28" s="24">
        <f>SUM(Z18:Z21)/673</f>
        <v>0.82912332838038638</v>
      </c>
    </row>
    <row r="31" spans="1:29" x14ac:dyDescent="0.25">
      <c r="L31" s="28"/>
      <c r="M31" s="28"/>
      <c r="O31" s="28"/>
      <c r="P31" s="28"/>
      <c r="Q31" s="28"/>
      <c r="R31" s="28"/>
      <c r="S31" s="28"/>
      <c r="T31" s="28"/>
      <c r="U31" s="28"/>
      <c r="V31" s="28"/>
      <c r="W31" s="28"/>
      <c r="X31" s="28"/>
      <c r="Y31" s="28"/>
      <c r="Z31" s="28"/>
      <c r="AA31" s="4"/>
    </row>
    <row r="32" spans="1:29" x14ac:dyDescent="0.25">
      <c r="K32" s="27"/>
      <c r="L32" s="28"/>
      <c r="M32" s="28"/>
      <c r="N32" s="28"/>
      <c r="O32" s="28"/>
      <c r="P32" s="28"/>
      <c r="Q32" s="28"/>
      <c r="R32" s="28"/>
      <c r="T32" s="28"/>
      <c r="U32" s="28"/>
      <c r="V32" s="28"/>
      <c r="W32" s="28"/>
      <c r="X32" s="28"/>
      <c r="Y32" s="28"/>
      <c r="Z32" s="28"/>
      <c r="AA32" s="4"/>
    </row>
    <row r="33" spans="11:27" x14ac:dyDescent="0.25">
      <c r="K33" s="28"/>
      <c r="L33" s="4"/>
      <c r="M33" s="28"/>
      <c r="N33" s="27" t="s">
        <v>6184</v>
      </c>
      <c r="O33" s="28"/>
      <c r="P33" s="28"/>
      <c r="Q33" s="28"/>
      <c r="R33" s="28"/>
      <c r="S33" s="28"/>
      <c r="T33" s="28"/>
      <c r="U33" s="28"/>
      <c r="V33" s="28"/>
      <c r="W33" s="28"/>
      <c r="X33" s="28"/>
      <c r="Y33" s="28"/>
      <c r="Z33" s="28"/>
      <c r="AA33" s="4"/>
    </row>
    <row r="34" spans="11:27" x14ac:dyDescent="0.25">
      <c r="K34" s="28"/>
      <c r="L34" s="4"/>
      <c r="M34" s="28"/>
      <c r="N34" s="28"/>
      <c r="O34" s="28"/>
      <c r="P34" s="28"/>
      <c r="Q34" s="28"/>
      <c r="R34" s="28"/>
      <c r="S34" s="4" t="s">
        <v>6170</v>
      </c>
      <c r="T34" s="28" t="s">
        <v>6171</v>
      </c>
      <c r="U34" s="28" t="s">
        <v>6172</v>
      </c>
      <c r="V34" s="28" t="s">
        <v>6173</v>
      </c>
      <c r="W34" s="27" t="s">
        <v>6174</v>
      </c>
      <c r="X34" s="28"/>
      <c r="Y34" s="28"/>
      <c r="Z34" s="28"/>
      <c r="AA34" s="4"/>
    </row>
    <row r="35" spans="11:27" x14ac:dyDescent="0.25">
      <c r="L35" s="29"/>
      <c r="M35" s="30"/>
      <c r="N35" s="4" t="s">
        <v>6148</v>
      </c>
      <c r="O35" s="30"/>
      <c r="P35" s="30"/>
      <c r="Q35" s="28"/>
      <c r="R35" s="28"/>
      <c r="S35" s="36">
        <v>0.68478260869565222</v>
      </c>
      <c r="T35" s="36">
        <v>0.65157480314960625</v>
      </c>
      <c r="U35" s="36">
        <v>0.26250000000000001</v>
      </c>
      <c r="V35" s="36">
        <v>0.9194444444444444</v>
      </c>
      <c r="W35" s="30">
        <v>0.89153046062407137</v>
      </c>
      <c r="X35" s="30"/>
      <c r="Z35" s="30"/>
      <c r="AA35" s="4"/>
    </row>
    <row r="36" spans="11:27" x14ac:dyDescent="0.25">
      <c r="L36" s="29"/>
      <c r="M36" s="30"/>
      <c r="N36" s="4" t="s">
        <v>6149</v>
      </c>
      <c r="O36" s="30"/>
      <c r="P36" s="30"/>
      <c r="Q36" s="28"/>
      <c r="R36" s="28"/>
      <c r="S36" s="36">
        <v>0.73913043478260865</v>
      </c>
      <c r="T36" s="36">
        <v>0.6647286821705426</v>
      </c>
      <c r="U36" s="36">
        <v>0.28215767634854771</v>
      </c>
      <c r="V36" s="36">
        <v>0.93460490463215262</v>
      </c>
      <c r="W36" s="30">
        <v>0.90341753343239228</v>
      </c>
      <c r="X36" s="30"/>
      <c r="Z36" s="30"/>
      <c r="AA36" s="4"/>
    </row>
    <row r="37" spans="11:27" x14ac:dyDescent="0.25">
      <c r="L37" s="29"/>
      <c r="M37" s="30"/>
      <c r="N37" s="4" t="s">
        <v>6144</v>
      </c>
      <c r="O37" s="30"/>
      <c r="P37" s="30"/>
      <c r="Q37" s="28"/>
      <c r="R37" s="28"/>
      <c r="S37" s="36">
        <v>0.73949579831932777</v>
      </c>
      <c r="T37" s="36">
        <v>0.59606986899563319</v>
      </c>
      <c r="U37" s="36">
        <v>0.32234432234432236</v>
      </c>
      <c r="V37" s="36">
        <v>0.89802631578947367</v>
      </c>
      <c r="W37" s="30">
        <v>0.85735512630014854</v>
      </c>
      <c r="X37" s="30"/>
      <c r="Z37" s="30"/>
      <c r="AA37" s="4"/>
    </row>
    <row r="38" spans="11:27" x14ac:dyDescent="0.25">
      <c r="L38" s="29"/>
      <c r="M38" s="30"/>
      <c r="N38" s="4" t="s">
        <v>6145</v>
      </c>
      <c r="O38" s="30"/>
      <c r="P38" s="30"/>
      <c r="Q38" s="28"/>
      <c r="R38" s="28"/>
      <c r="S38" s="36">
        <v>0.67543859649122806</v>
      </c>
      <c r="T38" s="36">
        <v>0.66947368421052633</v>
      </c>
      <c r="U38" s="36">
        <v>0.32905982905982906</v>
      </c>
      <c r="V38" s="36">
        <v>0.89577464788732397</v>
      </c>
      <c r="W38" s="30">
        <v>0.87518573551263001</v>
      </c>
      <c r="X38" s="30"/>
      <c r="Z38" s="30"/>
      <c r="AA38" s="4"/>
    </row>
    <row r="39" spans="11:27" x14ac:dyDescent="0.25">
      <c r="L39" s="29"/>
      <c r="M39" s="30"/>
      <c r="N39" s="4" t="s">
        <v>6140</v>
      </c>
      <c r="O39" s="30"/>
      <c r="P39" s="30"/>
      <c r="Q39" s="28"/>
      <c r="R39" s="28"/>
      <c r="S39" s="36">
        <v>0.82517482517482521</v>
      </c>
      <c r="T39" s="36">
        <v>0.51196172248803828</v>
      </c>
      <c r="U39" s="36">
        <v>0.36645962732919257</v>
      </c>
      <c r="V39" s="36">
        <v>0.89539748953974896</v>
      </c>
      <c r="W39" s="30">
        <v>0.83358098068350672</v>
      </c>
      <c r="X39" s="30"/>
      <c r="Z39" s="30"/>
      <c r="AA39" s="4"/>
    </row>
    <row r="40" spans="11:27" x14ac:dyDescent="0.25">
      <c r="L40" s="29"/>
      <c r="M40" s="30"/>
      <c r="N40" s="4" t="s">
        <v>6141</v>
      </c>
      <c r="O40" s="30"/>
      <c r="P40" s="30"/>
      <c r="Q40" s="28"/>
      <c r="R40" s="28"/>
      <c r="S40" s="36">
        <v>0.72727272727272729</v>
      </c>
      <c r="T40" s="36">
        <v>0.62282878411910669</v>
      </c>
      <c r="U40" s="36">
        <v>0.36666666666666664</v>
      </c>
      <c r="V40" s="36">
        <v>0.88380281690140849</v>
      </c>
      <c r="W40" s="30">
        <v>0.7786032689450223</v>
      </c>
      <c r="X40" s="30"/>
      <c r="Z40" s="30"/>
      <c r="AA40" s="4"/>
    </row>
    <row r="41" spans="11:27" x14ac:dyDescent="0.25">
      <c r="L41" s="29"/>
      <c r="M41" s="30"/>
      <c r="N41" s="4" t="s">
        <v>6160</v>
      </c>
      <c r="O41" s="30"/>
      <c r="P41" s="30"/>
      <c r="Q41" s="28"/>
      <c r="R41" s="28"/>
      <c r="S41" s="36">
        <v>0.51162790697674421</v>
      </c>
      <c r="T41" s="36">
        <v>0.76161616161616164</v>
      </c>
      <c r="U41" s="36">
        <v>0.27160493827160492</v>
      </c>
      <c r="V41" s="36">
        <v>0.89976133651551315</v>
      </c>
      <c r="W41" s="24">
        <v>0.86329866270430911</v>
      </c>
      <c r="X41" s="30"/>
      <c r="Y41" s="30"/>
      <c r="Z41" s="30"/>
      <c r="AA41" s="4"/>
    </row>
    <row r="42" spans="11:27" x14ac:dyDescent="0.25">
      <c r="L42" s="29"/>
      <c r="M42" s="30"/>
      <c r="N42" s="4" t="s">
        <v>6161</v>
      </c>
      <c r="O42" s="30"/>
      <c r="P42" s="30"/>
      <c r="Q42" s="28"/>
      <c r="R42" s="28"/>
      <c r="S42" s="36">
        <v>0.6705882352941176</v>
      </c>
      <c r="T42" s="36">
        <v>0.74897959183673468</v>
      </c>
      <c r="U42" s="36">
        <v>0.31666666666666665</v>
      </c>
      <c r="V42" s="36">
        <v>0.92911392405063287</v>
      </c>
      <c r="W42" s="24">
        <v>0.85438335809806831</v>
      </c>
      <c r="X42" s="30"/>
      <c r="Y42" s="30"/>
      <c r="Z42" s="30"/>
      <c r="AA42" s="4"/>
    </row>
    <row r="43" spans="11:27" x14ac:dyDescent="0.25">
      <c r="L43" s="29"/>
      <c r="M43" s="30"/>
      <c r="N43" s="4" t="s">
        <v>6156</v>
      </c>
      <c r="O43" s="30"/>
      <c r="P43" s="30"/>
      <c r="Q43" s="28"/>
      <c r="R43" s="28"/>
      <c r="S43" s="36">
        <v>0.70338983050847459</v>
      </c>
      <c r="T43" s="36">
        <v>0.65904365904365902</v>
      </c>
      <c r="U43" s="36">
        <v>0.33603238866396762</v>
      </c>
      <c r="V43" s="36">
        <v>0.90056818181818177</v>
      </c>
      <c r="W43" s="24">
        <v>0.89004457652303115</v>
      </c>
      <c r="X43" s="30"/>
      <c r="Z43" s="30"/>
      <c r="AA43" s="4"/>
    </row>
    <row r="44" spans="11:27" x14ac:dyDescent="0.25">
      <c r="L44" s="29"/>
      <c r="M44" s="30"/>
      <c r="N44" s="4" t="s">
        <v>6157</v>
      </c>
      <c r="O44" s="30"/>
      <c r="P44" s="30"/>
      <c r="Q44" s="28"/>
      <c r="R44" s="28"/>
      <c r="S44" s="36">
        <v>0.73584905660377353</v>
      </c>
      <c r="T44" s="36">
        <v>0.6619718309859155</v>
      </c>
      <c r="U44" s="36">
        <v>0.35135135135135137</v>
      </c>
      <c r="V44" s="36">
        <v>0.9096774193548387</v>
      </c>
      <c r="W44" s="24">
        <v>0.79049034175334321</v>
      </c>
      <c r="X44" s="30"/>
      <c r="Z44" s="30"/>
      <c r="AA44" s="4"/>
    </row>
    <row r="45" spans="11:27" x14ac:dyDescent="0.25">
      <c r="L45" s="29"/>
      <c r="M45" s="30"/>
      <c r="N45" s="4" t="s">
        <v>6152</v>
      </c>
      <c r="O45" s="30"/>
      <c r="P45" s="30"/>
      <c r="Q45" s="28"/>
      <c r="R45" s="28"/>
      <c r="S45" s="36">
        <v>0.71544715447154472</v>
      </c>
      <c r="T45" s="36">
        <v>0.67832167832167833</v>
      </c>
      <c r="U45" s="36">
        <v>0.38938053097345132</v>
      </c>
      <c r="V45" s="36">
        <v>0.8926380368098159</v>
      </c>
      <c r="W45" s="24">
        <v>0.82020802377414559</v>
      </c>
      <c r="X45" s="30"/>
      <c r="Y45" s="30"/>
      <c r="Z45" s="30"/>
      <c r="AA45" s="4"/>
    </row>
    <row r="46" spans="11:27" x14ac:dyDescent="0.25">
      <c r="L46" s="29"/>
      <c r="M46" s="30"/>
      <c r="N46" s="4" t="s">
        <v>6153</v>
      </c>
      <c r="O46" s="30"/>
      <c r="P46" s="30"/>
      <c r="Q46" s="28"/>
      <c r="R46" s="28"/>
      <c r="S46" s="36">
        <v>0.6171875</v>
      </c>
      <c r="T46" s="36">
        <v>0.6953488372093023</v>
      </c>
      <c r="U46" s="36">
        <v>0.37619047619047619</v>
      </c>
      <c r="V46" s="36">
        <v>0.85919540229885061</v>
      </c>
      <c r="W46" s="24">
        <v>0.82912332838038638</v>
      </c>
      <c r="X46" s="30"/>
      <c r="Y46" s="30"/>
      <c r="Z46" s="30"/>
      <c r="AA46"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ABBFD-8D67-4303-B10E-D7A48585A856}">
  <dimension ref="A1:AC46"/>
  <sheetViews>
    <sheetView workbookViewId="0">
      <selection activeCell="C7" sqref="C7"/>
    </sheetView>
  </sheetViews>
  <sheetFormatPr defaultRowHeight="15" x14ac:dyDescent="0.25"/>
  <cols>
    <col min="1" max="1" width="15.5703125" customWidth="1"/>
    <col min="2" max="3" width="6" style="12" customWidth="1"/>
    <col min="4" max="5" width="6" style="5" customWidth="1"/>
    <col min="6" max="7" width="6" style="12" customWidth="1"/>
    <col min="8" max="8" width="13.85546875" style="5" customWidth="1"/>
    <col min="9" max="9" width="6" style="5" customWidth="1"/>
    <col min="10" max="11" width="6" style="12" customWidth="1"/>
    <col min="12" max="14" width="6" style="5" customWidth="1"/>
    <col min="15" max="16" width="6" style="12" customWidth="1"/>
    <col min="17" max="18" width="6" style="5" customWidth="1"/>
    <col min="19" max="20" width="6" style="12" customWidth="1"/>
    <col min="21" max="22" width="6" style="5" customWidth="1"/>
    <col min="23" max="24" width="6" style="12" customWidth="1"/>
    <col min="25" max="26" width="6" style="5" customWidth="1"/>
    <col min="29" max="29" width="7.28515625" style="5" customWidth="1"/>
  </cols>
  <sheetData>
    <row r="1" spans="1:29" s="7" customFormat="1" ht="131.25" customHeight="1" x14ac:dyDescent="0.25">
      <c r="A1" s="8" t="s">
        <v>2</v>
      </c>
      <c r="B1" s="10" t="s">
        <v>6146</v>
      </c>
      <c r="C1" s="10" t="s">
        <v>6147</v>
      </c>
      <c r="D1" s="6" t="s">
        <v>6148</v>
      </c>
      <c r="E1" s="6" t="s">
        <v>6149</v>
      </c>
      <c r="F1" s="10" t="s">
        <v>6142</v>
      </c>
      <c r="G1" s="10" t="s">
        <v>6143</v>
      </c>
      <c r="H1" s="6" t="s">
        <v>6144</v>
      </c>
      <c r="I1" s="6" t="s">
        <v>6145</v>
      </c>
      <c r="J1" s="13" t="s">
        <v>6138</v>
      </c>
      <c r="K1" s="10" t="s">
        <v>6139</v>
      </c>
      <c r="L1" s="6" t="s">
        <v>6140</v>
      </c>
      <c r="M1" s="6" t="s">
        <v>6141</v>
      </c>
      <c r="N1" s="6"/>
      <c r="O1" s="10" t="s">
        <v>6158</v>
      </c>
      <c r="P1" s="10" t="s">
        <v>6159</v>
      </c>
      <c r="Q1" s="6" t="s">
        <v>6160</v>
      </c>
      <c r="R1" s="6" t="s">
        <v>6161</v>
      </c>
      <c r="S1" s="10" t="s">
        <v>6154</v>
      </c>
      <c r="T1" s="10" t="s">
        <v>6155</v>
      </c>
      <c r="U1" s="6" t="s">
        <v>6156</v>
      </c>
      <c r="V1" s="6" t="s">
        <v>6157</v>
      </c>
      <c r="W1" s="10" t="s">
        <v>6150</v>
      </c>
      <c r="X1" s="10" t="s">
        <v>6151</v>
      </c>
      <c r="Y1" s="6" t="s">
        <v>6152</v>
      </c>
      <c r="Z1" s="6" t="s">
        <v>6153</v>
      </c>
      <c r="AC1" s="6"/>
    </row>
    <row r="2" spans="1:29" s="7" customFormat="1" ht="22.5" customHeight="1" x14ac:dyDescent="0.25">
      <c r="A2" t="s">
        <v>6164</v>
      </c>
      <c r="B2" s="10"/>
      <c r="C2" s="10"/>
      <c r="D2" s="6"/>
      <c r="E2" s="6"/>
      <c r="F2" s="10"/>
      <c r="G2" s="10"/>
      <c r="H2" s="6"/>
      <c r="I2" s="6"/>
      <c r="J2" s="13"/>
      <c r="K2" s="10"/>
      <c r="L2" s="6"/>
      <c r="M2" s="6"/>
      <c r="N2" s="6"/>
      <c r="O2" s="10"/>
      <c r="P2" s="10"/>
      <c r="Q2" s="6"/>
      <c r="R2" s="6"/>
      <c r="S2" s="10"/>
      <c r="T2" s="10"/>
      <c r="U2" s="6"/>
      <c r="V2" s="6"/>
      <c r="W2" s="10"/>
      <c r="X2" s="10"/>
      <c r="Y2" s="6"/>
      <c r="Z2" s="6"/>
      <c r="AC2" s="6"/>
    </row>
    <row r="3" spans="1:29" s="14" customFormat="1" x14ac:dyDescent="0.25">
      <c r="A3" s="14" t="s">
        <v>2721</v>
      </c>
      <c r="B3" s="15">
        <f>COUNTIFS(predictions!AA:AA, "=NO",predictions!B:B,"&gt;0.55",predictions!$AB:$AB,"=-")</f>
        <v>49</v>
      </c>
      <c r="C3" s="15">
        <f>COUNTIFS(predictions!AA:AA, "=NO",predictions!C:C,"&gt;0.55",predictions!$AB:$AB,"=-")</f>
        <v>50</v>
      </c>
      <c r="D3" s="16">
        <f>COUNTIFS(predictions!AA:AA, "=NO",predictions!D:D,"&gt;0.55",predictions!$AB:$AB,"=-")</f>
        <v>49</v>
      </c>
      <c r="E3" s="16">
        <f>COUNTIFS(predictions!AA:AA, "=NO",predictions!E:E,"&gt;0.55",predictions!$AB:$AB,"=-")</f>
        <v>57</v>
      </c>
      <c r="F3" s="15">
        <f>COUNTIFS(predictions!AA:AA, "=NO",predictions!F:F,"&gt;0.55",predictions!$AB:$AB,"=-")</f>
        <v>70</v>
      </c>
      <c r="G3" s="15">
        <f>COUNTIFS(predictions!AA:AA, "=NO",predictions!G:G,"&gt;0.55",predictions!$AB:$AB,"=-")</f>
        <v>62</v>
      </c>
      <c r="H3" s="16">
        <f>COUNTIFS(predictions!AA:AA, "=NO",predictions!H:H,"&gt;0.55",predictions!$AB:$AB,"=-")</f>
        <v>58</v>
      </c>
      <c r="I3" s="16">
        <f>COUNTIFS(predictions!AA:AA, "=NO",predictions!I:I,"&gt;0.55",predictions!$AB:$AB,"=-")</f>
        <v>57</v>
      </c>
      <c r="J3" s="15">
        <f>COUNTIFS(predictions!AA:AA, "=NO",predictions!J:J,"&gt;0.55",predictions!$AB:$AB,"=-")</f>
        <v>43</v>
      </c>
      <c r="K3" s="15">
        <f>COUNTIFS(predictions!AA:AA, "=NO",predictions!K:K,"&gt;0.55",predictions!$AB:$AB,"=-")</f>
        <v>43</v>
      </c>
      <c r="L3" s="16">
        <f>COUNTIFS(predictions!AA:AA, "=NO",predictions!L:L,"&gt;0.55",predictions!$AB:$AB,"=-")</f>
        <v>77</v>
      </c>
      <c r="M3" s="16">
        <f>COUNTIFS(predictions!AA:AA, "=NO",predictions!M:M,"&gt;0.55",predictions!$AB:$AB,"=-")</f>
        <v>58</v>
      </c>
      <c r="N3" s="17"/>
      <c r="O3" s="15">
        <f>COUNTIFS(predictions!AA:AA, "=NO",predictions!O:O,"&gt;0.55",predictions!$AB:$AB,"=-")</f>
        <v>40</v>
      </c>
      <c r="P3" s="15">
        <f>COUNTIFS(predictions!AA:AA, "=NO",predictions!P:P,"&gt;0.55",predictions!$AB:$AB,"=-")</f>
        <v>46</v>
      </c>
      <c r="Q3" s="16">
        <f>COUNTIFS(predictions!AA:AA, "=NO",predictions!Q:Q,"&gt;0.55",predictions!$AB:$AB,"=-")</f>
        <v>40</v>
      </c>
      <c r="R3" s="16">
        <f>COUNTIFS(predictions!AA:AA, "=NO",predictions!R:R,"&gt;0.55",predictions!$AB:$AB,"=-")</f>
        <v>46</v>
      </c>
      <c r="S3" s="15">
        <f>COUNTIFS(predictions!AA:AA, "=NO",predictions!S:S,"&gt;0.55",predictions!$AB:$AB,"=-")</f>
        <v>72</v>
      </c>
      <c r="T3" s="15">
        <f>COUNTIFS(predictions!AA:AA, "=NO",predictions!T:T,"&gt;0.55",predictions!$AB:$AB,"=-")</f>
        <v>45</v>
      </c>
      <c r="U3" s="16">
        <f>COUNTIFS(predictions!AA:AA, "=NO",predictions!U:U,"&gt;0.55",predictions!$AB:$AB,"=-")</f>
        <v>51</v>
      </c>
      <c r="V3" s="16">
        <f>COUNTIFS(predictions!AA:AA, "=NO",predictions!V:V,"&gt;0.55",predictions!$AB:$AB,"=-")</f>
        <v>58</v>
      </c>
      <c r="W3" s="15">
        <f>COUNTIFS(predictions!AA:AA, "=NO",predictions!W:W,"&gt;0.55",predictions!$AB:$AB,"=-")</f>
        <v>39</v>
      </c>
      <c r="X3" s="15">
        <f>COUNTIFS(predictions!AA:AA, "=NO",predictions!X:X,"&gt;0.55",predictions!$AB:$AB,"=-")</f>
        <v>24</v>
      </c>
      <c r="Y3" s="16">
        <f>COUNTIFS(predictions!AA:AA, "=NO",predictions!Y:Y,"&gt;0.55",predictions!$AB:$AB,"=-")</f>
        <v>48</v>
      </c>
      <c r="Z3" s="16">
        <f>COUNTIFS(predictions!AA:AA, "=NO",predictions!Z:Z,"&gt;0.55",predictions!$AB:$AB,"=-")</f>
        <v>52</v>
      </c>
      <c r="AC3" s="17"/>
    </row>
    <row r="4" spans="1:29" x14ac:dyDescent="0.25">
      <c r="A4" t="s">
        <v>6</v>
      </c>
      <c r="B4" s="11">
        <f>COUNTIFS(predictions!AA:AA, "=NO",predictions!B:B,"&gt;0.55",predictions!$AB:$AB,"=NonIrritating")</f>
        <v>203</v>
      </c>
      <c r="C4" s="11">
        <f>COUNTIFS(predictions!AA:AA, "=NO",predictions!C:C,"&gt;0.55",predictions!$AB:$AB,"=NonIrritating")</f>
        <v>207</v>
      </c>
      <c r="D4" s="9">
        <f>COUNTIFS(predictions!AA:AA, "=NO",predictions!D:D,"&gt;0.55",predictions!$AB:$AB,"=NonIrritating")</f>
        <v>146</v>
      </c>
      <c r="E4" s="9">
        <f>COUNTIFS(predictions!AA:AA, "=NO",predictions!E:E,"&gt;0.55",predictions!$AB:$AB,"=NonIrritating")</f>
        <v>140</v>
      </c>
      <c r="F4" s="11">
        <f>COUNTIFS(predictions!AA:AA, "=NO",predictions!F:F,"&gt;0.55",predictions!$AB:$AB,"=NonIrritating")</f>
        <v>240</v>
      </c>
      <c r="G4" s="11">
        <f>COUNTIFS(predictions!AA:AA, "=NO",predictions!G:G,"&gt;0.55",predictions!$AB:$AB,"=NonIrritating")</f>
        <v>245</v>
      </c>
      <c r="H4" s="9">
        <f>COUNTIFS(predictions!AA:AA, "=NO",predictions!H:H,"&gt;0.55",predictions!$AB:$AB,"=NonIrritating")</f>
        <v>169</v>
      </c>
      <c r="I4" s="9">
        <f>COUNTIFS(predictions!AA:AA, "=NO",predictions!I:I,"&gt;0.55",predictions!$AB:$AB,"=NonIrritating")</f>
        <v>144</v>
      </c>
      <c r="J4" s="11">
        <f>COUNTIFS(predictions!AA:AA, "=NO",predictions!J:J,"&gt;0.55",predictions!$AB:$AB,"=NonIrritating")</f>
        <v>125</v>
      </c>
      <c r="K4" s="11">
        <f>COUNTIFS(predictions!AA:AA, "=NO",predictions!K:K,"&gt;0.55",predictions!$AB:$AB,"=NonIrritating")</f>
        <v>109</v>
      </c>
      <c r="L4" s="9">
        <f>COUNTIFS(predictions!AA:AA, "=NO",predictions!L:L,"&gt;0.55",predictions!$AB:$AB,"=NonIrritating")</f>
        <v>195</v>
      </c>
      <c r="M4" s="9">
        <f>COUNTIFS(predictions!AA:AA, "=NO",predictions!M:M,"&gt;0.55",predictions!$AB:$AB,"=NonIrritating")</f>
        <v>143</v>
      </c>
      <c r="O4" s="11">
        <f>COUNTIFS(predictions!AA:AA, "=NO",predictions!O:O,"&gt;0.55",predictions!$AB:$AB,"=NonIrritating")</f>
        <v>115</v>
      </c>
      <c r="P4" s="11">
        <f>COUNTIFS(predictions!AA:AA, "=NO",predictions!P:P,"&gt;0.55",predictions!$AB:$AB,"=NonIrritating")</f>
        <v>186</v>
      </c>
      <c r="Q4" s="9">
        <f>COUNTIFS(predictions!AA:AA, "=NO",predictions!Q:Q,"&gt;0.55",predictions!$AB:$AB,"=NonIrritating")</f>
        <v>99</v>
      </c>
      <c r="R4" s="9">
        <f>COUNTIFS(predictions!AA:AA, "=NO",predictions!R:R,"&gt;0.55",predictions!$AB:$AB,"=NonIrritating")</f>
        <v>98</v>
      </c>
      <c r="S4" s="11">
        <f>COUNTIFS(predictions!AA:AA, "=NO",predictions!S:S,"&gt;0.55",predictions!$AB:$AB,"=NonIrritating")</f>
        <v>284</v>
      </c>
      <c r="T4" s="11">
        <f>COUNTIFS(predictions!AA:AA, "=NO",predictions!T:T,"&gt;0.55",predictions!$AB:$AB,"=NonIrritating")</f>
        <v>159</v>
      </c>
      <c r="U4" s="9">
        <f>COUNTIFS(predictions!AA:AA, "=NO",predictions!U:U,"&gt;0.55",predictions!$AB:$AB,"=NonIrritating")</f>
        <v>148</v>
      </c>
      <c r="V4" s="9">
        <f>COUNTIFS(predictions!AA:AA, "=NO",predictions!V:V,"&gt;0.55",predictions!$AB:$AB,"=NonIrritating")</f>
        <v>132</v>
      </c>
      <c r="W4" s="11">
        <f>COUNTIFS(predictions!AA:AA, "=NO",predictions!W:W,"&gt;0.55",predictions!$AB:$AB,"=NonIrritating")</f>
        <v>87</v>
      </c>
      <c r="X4" s="11">
        <f>COUNTIFS(predictions!AA:AA, "=NO",predictions!X:X,"&gt;0.55",predictions!$AB:$AB,"=NonIrritating")</f>
        <v>51</v>
      </c>
      <c r="Y4" s="9">
        <f>COUNTIFS(predictions!AA:AA, "=NO",predictions!Y:Y,"&gt;0.55",predictions!$AB:$AB,"=NonIrritating")</f>
        <v>129</v>
      </c>
      <c r="Z4" s="9">
        <f>COUNTIFS(predictions!AA:AA, "=NO",predictions!Z:Z,"&gt;0.55",predictions!$AB:$AB,"=NonIrritating")</f>
        <v>125</v>
      </c>
    </row>
    <row r="5" spans="1:29" x14ac:dyDescent="0.25">
      <c r="A5" t="s">
        <v>22</v>
      </c>
      <c r="B5" s="11">
        <f>COUNTIFS(predictions!AA:AA, "=NO",predictions!B:B,"&gt;0.55",predictions!$AB:$AB,"=type2B")</f>
        <v>11</v>
      </c>
      <c r="C5" s="11">
        <f>COUNTIFS(predictions!AA:AA, "=NO",predictions!C:C,"&gt;0.55",predictions!$AB:$AB,"=type2B")</f>
        <v>13</v>
      </c>
      <c r="D5" s="9">
        <f>COUNTIFS(predictions!AA:AA, "=NO",predictions!D:D,"&gt;0.55",predictions!$AB:$AB,"=type2B")</f>
        <v>9</v>
      </c>
      <c r="E5" s="9">
        <f>COUNTIFS(predictions!AA:AA, "=NO",predictions!E:E,"&gt;0.55",predictions!$AB:$AB,"=type2B")</f>
        <v>11</v>
      </c>
      <c r="F5" s="11">
        <f>COUNTIFS(predictions!AA:AA, "=NO",predictions!F:F,"&gt;0.55",predictions!$AB:$AB,"=type2B")</f>
        <v>14</v>
      </c>
      <c r="G5" s="11">
        <f>COUNTIFS(predictions!AA:AA, "=NO",predictions!G:G,"&gt;0.55",predictions!$AB:$AB,"=type2B")</f>
        <v>11</v>
      </c>
      <c r="H5" s="9">
        <f>COUNTIFS(predictions!AA:AA, "=NO",predictions!H:H,"&gt;0.55",predictions!$AB:$AB,"=type2B")</f>
        <v>12</v>
      </c>
      <c r="I5" s="9">
        <f>COUNTIFS(predictions!AA:AA, "=NO",predictions!I:I,"&gt;0.55",predictions!$AB:$AB,"=type2B")</f>
        <v>8</v>
      </c>
      <c r="J5" s="11">
        <f>COUNTIFS(predictions!AA:AA, "=NO",predictions!J:J,"&gt;0.55",predictions!$AB:$AB,"=type2B")</f>
        <v>7</v>
      </c>
      <c r="K5" s="11">
        <f>COUNTIFS(predictions!AA:AA, "=NO",predictions!K:K,"&gt;0.55",predictions!$AB:$AB,"=type2B")</f>
        <v>8</v>
      </c>
      <c r="L5" s="9">
        <f>COUNTIFS(predictions!AA:AA, "=NO",predictions!L:L,"&gt;0.55",predictions!$AB:$AB,"=type2B")</f>
        <v>17</v>
      </c>
      <c r="M5" s="9">
        <f>COUNTIFS(predictions!AA:AA, "=NO",predictions!M:M,"&gt;0.55",predictions!$AB:$AB,"=type2B")</f>
        <v>15</v>
      </c>
      <c r="O5" s="11">
        <f>COUNTIFS(predictions!AA:AA, "=NO",predictions!O:O,"&gt;0.55",predictions!$AB:$AB,"=type2B")</f>
        <v>11</v>
      </c>
      <c r="P5" s="11">
        <f>COUNTIFS(predictions!AA:AA, "=NO",predictions!P:P,"&gt;0.55",predictions!$AB:$AB,"=type2B")</f>
        <v>6</v>
      </c>
      <c r="Q5" s="9">
        <f>COUNTIFS(predictions!AA:AA, "=NO",predictions!Q:Q,"&gt;0.55",predictions!$AB:$AB,"=type2B")</f>
        <v>4</v>
      </c>
      <c r="R5" s="9">
        <f>COUNTIFS(predictions!AA:AA, "=NO",predictions!R:R,"&gt;0.55",predictions!$AB:$AB,"=type2B")</f>
        <v>6</v>
      </c>
      <c r="S5" s="11">
        <f>COUNTIFS(predictions!AA:AA, "=NO",predictions!S:S,"&gt;0.55",predictions!$AB:$AB,"=type2B")</f>
        <v>14</v>
      </c>
      <c r="T5" s="11">
        <f>COUNTIFS(predictions!AA:AA, "=NO",predictions!T:T,"&gt;0.55",predictions!$AB:$AB,"=type2B")</f>
        <v>10</v>
      </c>
      <c r="U5" s="9">
        <f>COUNTIFS(predictions!AA:AA, "=NO",predictions!U:U,"&gt;0.55",predictions!$AB:$AB,"=type2B")</f>
        <v>11</v>
      </c>
      <c r="V5" s="9">
        <f>COUNTIFS(predictions!AA:AA, "=NO",predictions!V:V,"&gt;0.55",predictions!$AB:$AB,"=type2B")</f>
        <v>8</v>
      </c>
      <c r="W5" s="11">
        <f>COUNTIFS(predictions!AA:AA, "=NO",predictions!W:W,"&gt;0.55",predictions!$AB:$AB,"=type2B")</f>
        <v>7</v>
      </c>
      <c r="X5" s="11">
        <f>COUNTIFS(predictions!AA:AA, "=NO",predictions!X:X,"&gt;0.55",predictions!$AB:$AB,"=type2B")</f>
        <v>6</v>
      </c>
      <c r="Y5" s="9">
        <f>COUNTIFS(predictions!AA:AA, "=NO",predictions!Y:Y,"&gt;0.55",predictions!$AB:$AB,"=type2B")</f>
        <v>12</v>
      </c>
      <c r="Z5" s="9">
        <f>COUNTIFS(predictions!AA:AA, "=NO",predictions!Z:Z,"&gt;0.55",predictions!$AB:$AB,"=type2B")</f>
        <v>8</v>
      </c>
    </row>
    <row r="6" spans="1:29" x14ac:dyDescent="0.25">
      <c r="A6" t="s">
        <v>36</v>
      </c>
      <c r="B6" s="11">
        <f>COUNTIFS(predictions!AA:AA, "=NO",predictions!B:B,"&gt;0.55",predictions!$AB:$AB,"=type2A")</f>
        <v>36</v>
      </c>
      <c r="C6" s="11">
        <f>COUNTIFS(predictions!AA:AA, "=NO",predictions!C:C,"&gt;0.55",predictions!$AB:$AB,"=type2A")</f>
        <v>30</v>
      </c>
      <c r="D6" s="9">
        <f>COUNTIFS(predictions!AA:AA, "=NO",predictions!D:D,"&gt;0.55",predictions!$AB:$AB,"=type2A")</f>
        <v>42</v>
      </c>
      <c r="E6" s="9">
        <f>COUNTIFS(predictions!AA:AA, "=NO",predictions!E:E,"&gt;0.55",predictions!$AB:$AB,"=type2A")</f>
        <v>44</v>
      </c>
      <c r="F6" s="11">
        <f>COUNTIFS(predictions!AA:AA, "=NO",predictions!F:F,"&gt;0.55",predictions!$AB:$AB,"=type2A")</f>
        <v>55</v>
      </c>
      <c r="G6" s="11">
        <f>COUNTIFS(predictions!AA:AA, "=NO",predictions!G:G,"&gt;0.55",predictions!$AB:$AB,"=type2A")</f>
        <v>43</v>
      </c>
      <c r="H6" s="9">
        <f>COUNTIFS(predictions!AA:AA, "=NO",predictions!H:H,"&gt;0.55",predictions!$AB:$AB,"=type2A")</f>
        <v>48</v>
      </c>
      <c r="I6" s="9">
        <f>COUNTIFS(predictions!AA:AA, "=NO",predictions!I:I,"&gt;0.55",predictions!$AB:$AB,"=type2A")</f>
        <v>44</v>
      </c>
      <c r="J6" s="11">
        <f>COUNTIFS(predictions!AA:AA, "=NO",predictions!J:J,"&gt;0.55",predictions!$AB:$AB,"=type2A")</f>
        <v>37</v>
      </c>
      <c r="K6" s="11">
        <f>COUNTIFS(predictions!AA:AA, "=NO",predictions!K:K,"&gt;0.55",predictions!$AB:$AB,"=type2A")</f>
        <v>36</v>
      </c>
      <c r="L6" s="9">
        <f>COUNTIFS(predictions!AA:AA, "=NO",predictions!L:L,"&gt;0.55",predictions!$AB:$AB,"=type2A")</f>
        <v>64</v>
      </c>
      <c r="M6" s="9">
        <f>COUNTIFS(predictions!AA:AA, "=NO",predictions!M:M,"&gt;0.55",predictions!$AB:$AB,"=type2A")</f>
        <v>47</v>
      </c>
      <c r="O6" s="11">
        <f>COUNTIFS(predictions!AA:AA, "=NO",predictions!O:O,"&gt;0.55",predictions!$AB:$AB,"=type2A")</f>
        <v>23</v>
      </c>
      <c r="P6" s="11">
        <f>COUNTIFS(predictions!AA:AA, "=NO",predictions!P:P,"&gt;0.55",predictions!$AB:$AB,"=type2A")</f>
        <v>23</v>
      </c>
      <c r="Q6" s="9">
        <f>COUNTIFS(predictions!AA:AA, "=NO",predictions!Q:Q,"&gt;0.55",predictions!$AB:$AB,"=type2A")</f>
        <v>31</v>
      </c>
      <c r="R6" s="9">
        <f>COUNTIFS(predictions!AA:AA, "=NO",predictions!R:R,"&gt;0.55",predictions!$AB:$AB,"=type2A")</f>
        <v>36</v>
      </c>
      <c r="S6" s="11">
        <f>COUNTIFS(predictions!AA:AA, "=NO",predictions!S:S,"&gt;0.55",predictions!$AB:$AB,"=type2A")</f>
        <v>49</v>
      </c>
      <c r="T6" s="11">
        <f>COUNTIFS(predictions!AA:AA, "=NO",predictions!T:T,"&gt;0.55",predictions!$AB:$AB,"=type2A")</f>
        <v>27</v>
      </c>
      <c r="U6" s="9">
        <f>COUNTIFS(predictions!AA:AA, "=NO",predictions!U:U,"&gt;0.55",predictions!$AB:$AB,"=type2A")</f>
        <v>49</v>
      </c>
      <c r="V6" s="9">
        <f>COUNTIFS(predictions!AA:AA, "=NO",predictions!V:V,"&gt;0.55",predictions!$AB:$AB,"=type2A")</f>
        <v>47</v>
      </c>
      <c r="W6" s="11">
        <f>COUNTIFS(predictions!AA:AA, "=NO",predictions!W:W,"&gt;0.55",predictions!$AB:$AB,"=type2A")</f>
        <v>28</v>
      </c>
      <c r="X6" s="11">
        <f>COUNTIFS(predictions!AA:AA, "=NO",predictions!X:X,"&gt;0.55",predictions!$AB:$AB,"=type2A")</f>
        <v>17</v>
      </c>
      <c r="Y6" s="9">
        <f>COUNTIFS(predictions!AA:AA, "=NO",predictions!Y:Y,"&gt;0.55",predictions!$AB:$AB,"=type2A")</f>
        <v>48</v>
      </c>
      <c r="Z6" s="9">
        <f>COUNTIFS(predictions!AA:AA, "=NO",predictions!Z:Z,"&gt;0.55",predictions!$AB:$AB,"=type2A")</f>
        <v>46</v>
      </c>
    </row>
    <row r="7" spans="1:29" x14ac:dyDescent="0.25">
      <c r="A7" t="s">
        <v>29</v>
      </c>
      <c r="B7" s="11">
        <f>COUNTIFS(predictions!AA:AA, "=NO",predictions!B:B,"&gt;0.55",predictions!$AB:$AB,"=type1")</f>
        <v>48</v>
      </c>
      <c r="C7" s="11">
        <f>COUNTIFS(predictions!AA:AA, "=NO",predictions!C:C,"&gt;0.55",predictions!$AB:$AB,"=type1")</f>
        <v>44</v>
      </c>
      <c r="D7" s="9">
        <f>COUNTIFS(predictions!AA:AA, "=NO",predictions!D:D,"&gt;0.55",predictions!$AB:$AB,"=type1")</f>
        <v>57</v>
      </c>
      <c r="E7" s="9">
        <f>COUNTIFS(predictions!AA:AA, "=NO",predictions!E:E,"&gt;0.55",predictions!$AB:$AB,"=type1")</f>
        <v>60</v>
      </c>
      <c r="F7" s="11">
        <f>COUNTIFS(predictions!AA:AA, "=NO",predictions!F:F,"&gt;0.55",predictions!$AB:$AB,"=type1")</f>
        <v>59</v>
      </c>
      <c r="G7" s="11">
        <f>COUNTIFS(predictions!AA:AA, "=NO",predictions!G:G,"&gt;0.55",predictions!$AB:$AB,"=type1")</f>
        <v>42</v>
      </c>
      <c r="H7" s="9">
        <f>COUNTIFS(predictions!AA:AA, "=NO",predictions!H:H,"&gt;0.55",predictions!$AB:$AB,"=type1")</f>
        <v>61</v>
      </c>
      <c r="I7" s="9">
        <f>COUNTIFS(predictions!AA:AA, "=NO",predictions!I:I,"&gt;0.55",predictions!$AB:$AB,"=type1")</f>
        <v>53</v>
      </c>
      <c r="J7" s="11">
        <f>COUNTIFS(predictions!AA:AA, "=NO",predictions!J:J,"&gt;0.55",predictions!$AB:$AB,"=type1")</f>
        <v>40</v>
      </c>
      <c r="K7" s="11">
        <f>COUNTIFS(predictions!AA:AA, "=NO",predictions!K:K,"&gt;0.55",predictions!$AB:$AB,"=type1")</f>
        <v>39</v>
      </c>
      <c r="L7" s="9">
        <f>COUNTIFS(predictions!AA:AA, "=NO",predictions!L:L,"&gt;0.55",predictions!$AB:$AB,"=type1")</f>
        <v>68</v>
      </c>
      <c r="M7" s="9">
        <f>COUNTIFS(predictions!AA:AA, "=NO",predictions!M:M,"&gt;0.55",predictions!$AB:$AB,"=type1")</f>
        <v>51</v>
      </c>
      <c r="O7" s="11">
        <f>COUNTIFS(predictions!AA:AA, "=NO",predictions!O:O,"&gt;0.55",predictions!$AB:$AB,"=type1")</f>
        <v>27</v>
      </c>
      <c r="P7" s="11">
        <f>COUNTIFS(predictions!AA:AA, "=NO",predictions!P:P,"&gt;0.55",predictions!$AB:$AB,"=type1")</f>
        <v>31</v>
      </c>
      <c r="Q7" s="9">
        <f>COUNTIFS(predictions!AA:AA, "=NO",predictions!Q:Q,"&gt;0.55",predictions!$AB:$AB,"=type1")</f>
        <v>40</v>
      </c>
      <c r="R7" s="9">
        <f>COUNTIFS(predictions!AA:AA, "=NO",predictions!R:R,"&gt;0.55",predictions!$AB:$AB,"=type1")</f>
        <v>51</v>
      </c>
      <c r="S7" s="11">
        <f>COUNTIFS(predictions!AA:AA, "=NO",predictions!S:S,"&gt;0.55",predictions!$AB:$AB,"=type1")</f>
        <v>61</v>
      </c>
      <c r="T7" s="11">
        <f>COUNTIFS(predictions!AA:AA, "=NO",predictions!T:T,"&gt;0.55",predictions!$AB:$AB,"=type1")</f>
        <v>36</v>
      </c>
      <c r="U7" s="9">
        <f>COUNTIFS(predictions!AA:AA, "=NO",predictions!U:U,"&gt;0.55",predictions!$AB:$AB,"=type1")</f>
        <v>55</v>
      </c>
      <c r="V7" s="9">
        <f>COUNTIFS(predictions!AA:AA, "=NO",predictions!V:V,"&gt;0.55",predictions!$AB:$AB,"=type1")</f>
        <v>53</v>
      </c>
      <c r="W7" s="11">
        <f>COUNTIFS(predictions!AA:AA, "=NO",predictions!W:W,"&gt;0.55",predictions!$AB:$AB,"=type1")</f>
        <v>34</v>
      </c>
      <c r="X7" s="11">
        <f>COUNTIFS(predictions!AA:AA, "=NO",predictions!X:X,"&gt;0.55",predictions!$AB:$AB,"=type1")</f>
        <v>23</v>
      </c>
      <c r="Y7" s="9">
        <f>COUNTIFS(predictions!AA:AA, "=NO",predictions!Y:Y,"&gt;0.55",predictions!$AB:$AB,"=type1")</f>
        <v>56</v>
      </c>
      <c r="Z7" s="9">
        <f>COUNTIFS(predictions!AA:AA, "=NO",predictions!Z:Z,"&gt;0.55",predictions!$AB:$AB,"=type1")</f>
        <v>48</v>
      </c>
    </row>
    <row r="8" spans="1:29" x14ac:dyDescent="0.25">
      <c r="A8" t="s">
        <v>6165</v>
      </c>
      <c r="B8" s="11"/>
      <c r="C8" s="11"/>
      <c r="D8" s="9"/>
      <c r="E8" s="9"/>
      <c r="F8" s="11"/>
      <c r="G8" s="11"/>
      <c r="H8" s="9"/>
      <c r="I8" s="9"/>
      <c r="J8" s="11"/>
      <c r="K8" s="11"/>
      <c r="L8" s="9"/>
      <c r="M8" s="9"/>
      <c r="O8" s="11"/>
      <c r="P8" s="11"/>
      <c r="Q8" s="9"/>
      <c r="R8" s="9"/>
      <c r="S8" s="11"/>
      <c r="T8" s="11"/>
      <c r="U8" s="9"/>
      <c r="V8" s="9"/>
      <c r="W8" s="11"/>
      <c r="X8" s="11"/>
      <c r="Y8" s="9"/>
      <c r="Z8" s="9"/>
    </row>
    <row r="9" spans="1:29" s="14" customFormat="1" x14ac:dyDescent="0.25">
      <c r="A9" s="14" t="s">
        <v>2721</v>
      </c>
      <c r="B9" s="15">
        <f>COUNTIFS(predictions!AA:AA, "=NO",predictions!B:B,"&lt;0.45",predictions!$AB:$AB,"=-")</f>
        <v>52</v>
      </c>
      <c r="C9" s="15">
        <f>COUNTIFS(predictions!AA:AA, "=NO",predictions!C:C,"&lt;0.45",predictions!$AB:$AB,"=-")</f>
        <v>69</v>
      </c>
      <c r="D9" s="16">
        <f>COUNTIFS(predictions!AA:AA, "=NO",predictions!D:D,"&lt;0.45",predictions!$AB:$AB,"=-")</f>
        <v>61</v>
      </c>
      <c r="E9" s="16">
        <f>COUNTIFS(predictions!AA:AA, "=NO",predictions!E:E,"&lt;0.45",predictions!$AB:$AB,"=-")</f>
        <v>58</v>
      </c>
      <c r="F9" s="15">
        <f>COUNTIFS(predictions!AA:AA, "=NO",predictions!F:F,"&lt;0.45",predictions!$AB:$AB,"=-")</f>
        <v>42</v>
      </c>
      <c r="G9" s="15">
        <f>COUNTIFS(predictions!AA:AA, "=NO",predictions!G:G,"&lt;0.45",predictions!$AB:$AB,"=-")</f>
        <v>52</v>
      </c>
      <c r="H9" s="16">
        <f>COUNTIFS(predictions!AA:AA, "=NO",predictions!H:H,"&lt;0.45",predictions!$AB:$AB,"=-")</f>
        <v>54</v>
      </c>
      <c r="I9" s="16">
        <f>COUNTIFS(predictions!AA:AA, "=NO",predictions!I:I,"&lt;0.45",predictions!$AB:$AB,"=-")</f>
        <v>57</v>
      </c>
      <c r="J9" s="15">
        <f>COUNTIFS(predictions!AA:AA, "=NO",predictions!J:J,"&lt;0.45",predictions!$AB:$AB,"=-")</f>
        <v>79</v>
      </c>
      <c r="K9" s="15">
        <f>COUNTIFS(predictions!AA:AA, "=NO",predictions!K:K,"&lt;0.45",predictions!$AB:$AB,"=-")</f>
        <v>80</v>
      </c>
      <c r="L9" s="16">
        <f>COUNTIFS(predictions!AA:AA, "=NO",predictions!L:L,"&lt;0.45",predictions!$AB:$AB,"=-")</f>
        <v>32</v>
      </c>
      <c r="M9" s="16">
        <f>COUNTIFS(predictions!AA:AA, "=NO",predictions!M:M,"&lt;0.45",predictions!$AB:$AB,"=-")</f>
        <v>45</v>
      </c>
      <c r="N9" s="17"/>
      <c r="O9" s="15">
        <f>COUNTIFS(predictions!AA:AA, "=NO",predictions!O:O,"&lt;0.45",predictions!$AB:$AB,"=-")</f>
        <v>76</v>
      </c>
      <c r="P9" s="15">
        <f>COUNTIFS(predictions!AA:AA, "=NO",predictions!P:P,"&lt;0.45",predictions!$AB:$AB,"=-")</f>
        <v>73</v>
      </c>
      <c r="Q9" s="16">
        <f>COUNTIFS(predictions!AA:AA, "=NO",predictions!Q:Q,"&lt;0.45",predictions!$AB:$AB,"=-")</f>
        <v>65</v>
      </c>
      <c r="R9" s="16">
        <f>COUNTIFS(predictions!AA:AA, "=NO",predictions!R:R,"&lt;0.45",predictions!$AB:$AB,"=-")</f>
        <v>61</v>
      </c>
      <c r="S9" s="15">
        <f>COUNTIFS(predictions!AA:AA, "=NO",predictions!S:S,"&lt;0.45",predictions!$AB:$AB,"=-")</f>
        <v>46</v>
      </c>
      <c r="T9" s="15">
        <f>COUNTIFS(predictions!AA:AA, "=NO",predictions!T:T,"&lt;0.45",predictions!$AB:$AB,"=-")</f>
        <v>58</v>
      </c>
      <c r="U9" s="16">
        <f>COUNTIFS(predictions!AA:AA, "=NO",predictions!U:U,"&lt;0.45",predictions!$AB:$AB,"=-")</f>
        <v>58</v>
      </c>
      <c r="V9" s="16">
        <f>COUNTIFS(predictions!AA:AA, "=NO",predictions!V:V,"&lt;0.45",predictions!$AB:$AB,"=-")</f>
        <v>48</v>
      </c>
      <c r="W9" s="15">
        <f>COUNTIFS(predictions!AA:AA, "=NO",predictions!W:W,"&lt;0.45",predictions!$AB:$AB,"=-")</f>
        <v>86</v>
      </c>
      <c r="X9" s="15">
        <f>COUNTIFS(predictions!AA:AA, "=NO",predictions!X:X,"&lt;0.45",predictions!$AB:$AB,"=-")</f>
        <v>98</v>
      </c>
      <c r="Y9" s="16">
        <f>COUNTIFS(predictions!AA:AA, "=NO",predictions!Y:Y,"&lt;0.45",predictions!$AB:$AB,"=-")</f>
        <v>49</v>
      </c>
      <c r="Z9" s="16">
        <f>COUNTIFS(predictions!AA:AA, "=NO",predictions!Z:Z,"&lt;0.45",predictions!$AB:$AB,"=-")</f>
        <v>52</v>
      </c>
      <c r="AC9" s="17"/>
    </row>
    <row r="10" spans="1:29" x14ac:dyDescent="0.25">
      <c r="A10" t="s">
        <v>6</v>
      </c>
      <c r="B10" s="11">
        <f>COUNTIFS(predictions!AA:AA, "=NO",predictions!B:B,"&lt;0.45",predictions!$AB:$AB,"=NonIrritating")</f>
        <v>188</v>
      </c>
      <c r="C10" s="11">
        <f>COUNTIFS(predictions!AA:AA, "=NO",predictions!C:C,"&lt;0.45",predictions!$AB:$AB,"=NonIrritating")</f>
        <v>220</v>
      </c>
      <c r="D10" s="9">
        <f>COUNTIFS(predictions!AA:AA, "=NO",predictions!D:D,"&lt;0.45",predictions!$AB:$AB,"=NonIrritating")</f>
        <v>295</v>
      </c>
      <c r="E10" s="9">
        <f>COUNTIFS(predictions!AA:AA, "=NO",predictions!E:E,"&lt;0.45",predictions!$AB:$AB,"=NonIrritating")</f>
        <v>306</v>
      </c>
      <c r="F10" s="11">
        <f>COUNTIFS(predictions!AA:AA, "=NO",predictions!F:F,"&lt;0.45",predictions!$AB:$AB,"=NonIrritating")</f>
        <v>154</v>
      </c>
      <c r="G10" s="11">
        <f>COUNTIFS(predictions!AA:AA, "=NO",predictions!G:G,"&lt;0.45",predictions!$AB:$AB,"=NonIrritating")</f>
        <v>200</v>
      </c>
      <c r="H10" s="9">
        <f>COUNTIFS(predictions!AA:AA, "=NO",predictions!H:H,"&lt;0.45",predictions!$AB:$AB,"=NonIrritating")</f>
        <v>253</v>
      </c>
      <c r="I10" s="9">
        <f>COUNTIFS(predictions!AA:AA, "=NO",predictions!I:I,"&lt;0.45",predictions!$AB:$AB,"=NonIrritating")</f>
        <v>294</v>
      </c>
      <c r="J10" s="11">
        <f>COUNTIFS(predictions!AA:AA, "=NO",predictions!J:J,"&lt;0.45",predictions!$AB:$AB,"=NonIrritating")</f>
        <v>343</v>
      </c>
      <c r="K10" s="11">
        <f>COUNTIFS(predictions!AA:AA, "=NO",predictions!K:K,"&lt;0.45",predictions!$AB:$AB,"=NonIrritating")</f>
        <v>352</v>
      </c>
      <c r="L10" s="9">
        <f>COUNTIFS(predictions!AA:AA, "=NO",predictions!L:L,"&lt;0.45",predictions!$AB:$AB,"=NonIrritating")</f>
        <v>204</v>
      </c>
      <c r="M10" s="9">
        <f>COUNTIFS(predictions!AA:AA, "=NO",predictions!M:M,"&lt;0.45",predictions!$AB:$AB,"=NonIrritating")</f>
        <v>240</v>
      </c>
      <c r="O10" s="11">
        <f>COUNTIFS(predictions!AA:AA, "=NO",predictions!O:O,"&lt;0.45",predictions!$AB:$AB,"=NonIrritating")</f>
        <v>297</v>
      </c>
      <c r="P10" s="11">
        <f>COUNTIFS(predictions!AA:AA, "=NO",predictions!P:P,"&lt;0.45",predictions!$AB:$AB,"=NonIrritating")</f>
        <v>260</v>
      </c>
      <c r="Q10" s="9">
        <f>COUNTIFS(predictions!AA:AA, "=NO",predictions!Q:Q,"&lt;0.45",predictions!$AB:$AB,"=NonIrritating")</f>
        <v>336</v>
      </c>
      <c r="R10" s="9">
        <f>COUNTIFS(predictions!AA:AA, "=NO",predictions!R:R,"&lt;0.45",predictions!$AB:$AB,"=NonIrritating")</f>
        <v>327</v>
      </c>
      <c r="S10" s="11">
        <f>COUNTIFS(predictions!AA:AA, "=NO",predictions!S:S,"&lt;0.45",predictions!$AB:$AB,"=NonIrritating")</f>
        <v>159</v>
      </c>
      <c r="T10" s="11">
        <f>COUNTIFS(predictions!AA:AA, "=NO",predictions!T:T,"&lt;0.45",predictions!$AB:$AB,"=NonIrritating")</f>
        <v>217</v>
      </c>
      <c r="U10" s="9">
        <f>COUNTIFS(predictions!AA:AA, "=NO",predictions!U:U,"&lt;0.45",predictions!$AB:$AB,"=NonIrritating")</f>
        <v>296</v>
      </c>
      <c r="V10" s="9">
        <f>COUNTIFS(predictions!AA:AA, "=NO",predictions!V:V,"&lt;0.45",predictions!$AB:$AB,"=NonIrritating")</f>
        <v>264</v>
      </c>
      <c r="W10" s="11">
        <f>COUNTIFS(predictions!AA:AA, "=NO",predictions!W:W,"&lt;0.45",predictions!$AB:$AB,"=NonIrritating")</f>
        <v>386</v>
      </c>
      <c r="X10" s="11">
        <f>COUNTIFS(predictions!AA:AA, "=NO",predictions!X:X,"&lt;0.45",predictions!$AB:$AB,"=NonIrritating")</f>
        <v>431</v>
      </c>
      <c r="Y10" s="9">
        <f>COUNTIFS(predictions!AA:AA, "=NO",predictions!Y:Y,"&lt;0.45",predictions!$AB:$AB,"=NonIrritating")</f>
        <v>278</v>
      </c>
      <c r="Z10" s="9">
        <f>COUNTIFS(predictions!AA:AA, "=NO",predictions!Z:Z,"&lt;0.45",predictions!$AB:$AB,"=NonIrritating")</f>
        <v>283</v>
      </c>
    </row>
    <row r="11" spans="1:29" x14ac:dyDescent="0.25">
      <c r="A11" t="s">
        <v>22</v>
      </c>
      <c r="B11" s="11">
        <f>COUNTIFS(predictions!AA:AA, "=NO",predictions!B:B,"&lt;0.45",predictions!$AB:$AB,"=type2B")</f>
        <v>18</v>
      </c>
      <c r="C11" s="11">
        <f>COUNTIFS(predictions!AA:AA, "=NO",predictions!C:C,"&lt;0.45",predictions!$AB:$AB,"=type2B")</f>
        <v>14</v>
      </c>
      <c r="D11" s="9">
        <f>COUNTIFS(predictions!AA:AA, "=NO",predictions!D:D,"&lt;0.45",predictions!$AB:$AB,"=type2B")</f>
        <v>21</v>
      </c>
      <c r="E11" s="9">
        <f>COUNTIFS(predictions!AA:AA, "=NO",predictions!E:E,"&lt;0.45",predictions!$AB:$AB,"=type2B")</f>
        <v>20</v>
      </c>
      <c r="F11" s="11">
        <f>COUNTIFS(predictions!AA:AA, "=NO",predictions!F:F,"&lt;0.45",predictions!$AB:$AB,"=type2B")</f>
        <v>14</v>
      </c>
      <c r="G11" s="11">
        <f>COUNTIFS(predictions!AA:AA, "=NO",predictions!G:G,"&lt;0.45",predictions!$AB:$AB,"=type2B")</f>
        <v>21</v>
      </c>
      <c r="H11" s="9">
        <f>COUNTIFS(predictions!AA:AA, "=NO",predictions!H:H,"&lt;0.45",predictions!$AB:$AB,"=type2B")</f>
        <v>19</v>
      </c>
      <c r="I11" s="9">
        <f>COUNTIFS(predictions!AA:AA, "=NO",predictions!I:I,"&lt;0.45",predictions!$AB:$AB,"=type2B")</f>
        <v>24</v>
      </c>
      <c r="J11" s="11">
        <f>COUNTIFS(predictions!AA:AA, "=NO",predictions!J:J,"&lt;0.45",predictions!$AB:$AB,"=type2B")</f>
        <v>25</v>
      </c>
      <c r="K11" s="11">
        <f>COUNTIFS(predictions!AA:AA, "=NO",predictions!K:K,"&lt;0.45",predictions!$AB:$AB,"=type2B")</f>
        <v>26</v>
      </c>
      <c r="L11" s="9">
        <f>COUNTIFS(predictions!AA:AA, "=NO",predictions!L:L,"&lt;0.45",predictions!$AB:$AB,"=type2B")</f>
        <v>11</v>
      </c>
      <c r="M11" s="9">
        <f>COUNTIFS(predictions!AA:AA, "=NO",predictions!M:M,"&lt;0.45",predictions!$AB:$AB,"=type2B")</f>
        <v>14</v>
      </c>
      <c r="O11" s="11">
        <f>COUNTIFS(predictions!AA:AA, "=NO",predictions!O:O,"&lt;0.45",predictions!$AB:$AB,"=type2B")</f>
        <v>22</v>
      </c>
      <c r="P11" s="11">
        <f>COUNTIFS(predictions!AA:AA, "=NO",predictions!P:P,"&lt;0.45",predictions!$AB:$AB,"=type2B")</f>
        <v>21</v>
      </c>
      <c r="Q11" s="9">
        <f>COUNTIFS(predictions!AA:AA, "=NO",predictions!Q:Q,"&lt;0.45",predictions!$AB:$AB,"=type2B")</f>
        <v>23</v>
      </c>
      <c r="R11" s="9">
        <f>COUNTIFS(predictions!AA:AA, "=NO",predictions!R:R,"&lt;0.45",predictions!$AB:$AB,"=type2B")</f>
        <v>23</v>
      </c>
      <c r="S11" s="11">
        <f>COUNTIFS(predictions!AA:AA, "=NO",predictions!S:S,"&lt;0.45",predictions!$AB:$AB,"=type2B")</f>
        <v>13</v>
      </c>
      <c r="T11" s="11">
        <f>COUNTIFS(predictions!AA:AA, "=NO",predictions!T:T,"&lt;0.45",predictions!$AB:$AB,"=type2B")</f>
        <v>21</v>
      </c>
      <c r="U11" s="9">
        <f>COUNTIFS(predictions!AA:AA, "=NO",predictions!U:U,"&lt;0.45",predictions!$AB:$AB,"=type2B")</f>
        <v>19</v>
      </c>
      <c r="V11" s="9">
        <f>COUNTIFS(predictions!AA:AA, "=NO",predictions!V:V,"&lt;0.45",predictions!$AB:$AB,"=type2B")</f>
        <v>20</v>
      </c>
      <c r="W11" s="11">
        <f>COUNTIFS(predictions!AA:AA, "=NO",predictions!W:W,"&lt;0.45",predictions!$AB:$AB,"=type2B")</f>
        <v>27</v>
      </c>
      <c r="X11" s="11">
        <f>COUNTIFS(predictions!AA:AA, "=NO",predictions!X:X,"&lt;0.45",predictions!$AB:$AB,"=type2B")</f>
        <v>27</v>
      </c>
      <c r="Y11" s="9">
        <f>COUNTIFS(predictions!AA:AA, "=NO",predictions!Y:Y,"&lt;0.45",predictions!$AB:$AB,"=type2B")</f>
        <v>17</v>
      </c>
      <c r="Z11" s="9">
        <f>COUNTIFS(predictions!AA:AA, "=NO",predictions!Z:Z,"&lt;0.45",predictions!$AB:$AB,"=type2B")</f>
        <v>22</v>
      </c>
    </row>
    <row r="12" spans="1:29" x14ac:dyDescent="0.25">
      <c r="A12" t="s">
        <v>36</v>
      </c>
      <c r="B12" s="11">
        <f>COUNTIFS(predictions!AA:AA, "=NO",predictions!B:B,"&lt;0.45",predictions!$AB:$AB,"=type2A")</f>
        <v>29</v>
      </c>
      <c r="C12" s="11">
        <f>COUNTIFS(predictions!AA:AA, "=NO",predictions!C:C,"&lt;0.45",predictions!$AB:$AB,"=type2A")</f>
        <v>42</v>
      </c>
      <c r="D12" s="9">
        <f>COUNTIFS(predictions!AA:AA, "=NO",predictions!D:D,"&lt;0.45",predictions!$AB:$AB,"=type2A")</f>
        <v>33</v>
      </c>
      <c r="E12" s="9">
        <f>COUNTIFS(predictions!AA:AA, "=NO",predictions!E:E,"&lt;0.45",predictions!$AB:$AB,"=type2A")</f>
        <v>36</v>
      </c>
      <c r="F12" s="11">
        <f>COUNTIFS(predictions!AA:AA, "=NO",predictions!F:F,"&lt;0.45",predictions!$AB:$AB,"=type2A")</f>
        <v>24</v>
      </c>
      <c r="G12" s="11">
        <f>COUNTIFS(predictions!AA:AA, "=NO",predictions!G:G,"&lt;0.45",predictions!$AB:$AB,"=type2A")</f>
        <v>39</v>
      </c>
      <c r="H12" s="9">
        <f>COUNTIFS(predictions!AA:AA, "=NO",predictions!H:H,"&lt;0.45",predictions!$AB:$AB,"=type2A")</f>
        <v>24</v>
      </c>
      <c r="I12" s="9">
        <f>COUNTIFS(predictions!AA:AA, "=NO",predictions!I:I,"&lt;0.45",predictions!$AB:$AB,"=type2A")</f>
        <v>31</v>
      </c>
      <c r="J12" s="11">
        <f>COUNTIFS(predictions!AA:AA, "=NO",predictions!J:J,"&lt;0.45",predictions!$AB:$AB,"=type2A")</f>
        <v>47</v>
      </c>
      <c r="K12" s="11">
        <f>COUNTIFS(predictions!AA:AA, "=NO",predictions!K:K,"&lt;0.45",predictions!$AB:$AB,"=type2A")</f>
        <v>47</v>
      </c>
      <c r="L12" s="9">
        <f>COUNTIFS(predictions!AA:AA, "=NO",predictions!L:L,"&lt;0.45",predictions!$AB:$AB,"=type2A")</f>
        <v>10</v>
      </c>
      <c r="M12" s="9">
        <f>COUNTIFS(predictions!AA:AA, "=NO",predictions!M:M,"&lt;0.45",predictions!$AB:$AB,"=type2A")</f>
        <v>15</v>
      </c>
      <c r="O12" s="11">
        <f>COUNTIFS(predictions!AA:AA, "=NO",predictions!O:O,"&lt;0.45",predictions!$AB:$AB,"=type2A")</f>
        <v>49</v>
      </c>
      <c r="P12" s="11">
        <f>COUNTIFS(predictions!AA:AA, "=NO",predictions!P:P,"&lt;0.45",predictions!$AB:$AB,"=type2A")</f>
        <v>54</v>
      </c>
      <c r="Q12" s="9">
        <f>COUNTIFS(predictions!AA:AA, "=NO",predictions!Q:Q,"&lt;0.45",predictions!$AB:$AB,"=type2A")</f>
        <v>39</v>
      </c>
      <c r="R12" s="9">
        <f>COUNTIFS(predictions!AA:AA, "=NO",predictions!R:R,"&lt;0.45",predictions!$AB:$AB,"=type2A")</f>
        <v>38</v>
      </c>
      <c r="S12" s="11">
        <f>COUNTIFS(predictions!AA:AA, "=NO",predictions!S:S,"&lt;0.45",predictions!$AB:$AB,"=type2A")</f>
        <v>25</v>
      </c>
      <c r="T12" s="11">
        <f>COUNTIFS(predictions!AA:AA, "=NO",predictions!T:T,"&lt;0.45",predictions!$AB:$AB,"=type2A")</f>
        <v>42</v>
      </c>
      <c r="U12" s="9">
        <f>COUNTIFS(predictions!AA:AA, "=NO",predictions!U:U,"&lt;0.45",predictions!$AB:$AB,"=type2A")</f>
        <v>25</v>
      </c>
      <c r="V12" s="9">
        <f>COUNTIFS(predictions!AA:AA, "=NO",predictions!V:V,"&lt;0.45",predictions!$AB:$AB,"=type2A")</f>
        <v>19</v>
      </c>
      <c r="W12" s="11">
        <f>COUNTIFS(predictions!AA:AA, "=NO",predictions!W:W,"&lt;0.45",predictions!$AB:$AB,"=type2A")</f>
        <v>57</v>
      </c>
      <c r="X12" s="11">
        <f>COUNTIFS(predictions!AA:AA, "=NO",predictions!X:X,"&lt;0.45",predictions!$AB:$AB,"=type2A")</f>
        <v>69</v>
      </c>
      <c r="Y12" s="9">
        <f>COUNTIFS(predictions!AA:AA, "=NO",predictions!Y:Y,"&lt;0.45",predictions!$AB:$AB,"=type2A")</f>
        <v>20</v>
      </c>
      <c r="Z12" s="9">
        <f>COUNTIFS(predictions!AA:AA, "=NO",predictions!Z:Z,"&lt;0.45",predictions!$AB:$AB,"=type2A")</f>
        <v>23</v>
      </c>
    </row>
    <row r="13" spans="1:29" x14ac:dyDescent="0.25">
      <c r="A13" t="s">
        <v>29</v>
      </c>
      <c r="B13" s="11">
        <f>COUNTIFS(predictions!AA:AA, "=NO",predictions!B:B,"&lt;0.45",predictions!$AB:$AB,"=type1")</f>
        <v>33</v>
      </c>
      <c r="C13" s="11">
        <f>COUNTIFS(predictions!AA:AA, "=NO",predictions!C:C,"&lt;0.45",predictions!$AB:$AB,"=type1")</f>
        <v>36</v>
      </c>
      <c r="D13" s="9">
        <f>COUNTIFS(predictions!AA:AA, "=NO",predictions!D:D,"&lt;0.45",predictions!$AB:$AB,"=type1")</f>
        <v>20</v>
      </c>
      <c r="E13" s="9">
        <f>COUNTIFS(predictions!AA:AA, "=NO",predictions!E:E,"&lt;0.45",predictions!$AB:$AB,"=type1")</f>
        <v>16</v>
      </c>
      <c r="F13" s="11">
        <f>COUNTIFS(predictions!AA:AA, "=NO",predictions!F:F,"&lt;0.45",predictions!$AB:$AB,"=type1")</f>
        <v>17</v>
      </c>
      <c r="G13" s="11">
        <f>COUNTIFS(predictions!AA:AA, "=NO",predictions!G:G,"&lt;0.45",predictions!$AB:$AB,"=type1")</f>
        <v>30</v>
      </c>
      <c r="H13" s="9">
        <f>COUNTIFS(predictions!AA:AA, "=NO",predictions!H:H,"&lt;0.45",predictions!$AB:$AB,"=type1")</f>
        <v>17</v>
      </c>
      <c r="I13" s="9">
        <f>COUNTIFS(predictions!AA:AA, "=NO",predictions!I:I,"&lt;0.45",predictions!$AB:$AB,"=type1")</f>
        <v>18</v>
      </c>
      <c r="J13" s="11">
        <f>COUNTIFS(predictions!AA:AA, "=NO",predictions!J:J,"&lt;0.45",predictions!$AB:$AB,"=type1")</f>
        <v>48</v>
      </c>
      <c r="K13" s="11">
        <f>COUNTIFS(predictions!AA:AA, "=NO",predictions!K:K,"&lt;0.45",predictions!$AB:$AB,"=type1")</f>
        <v>49</v>
      </c>
      <c r="L13" s="9">
        <f>COUNTIFS(predictions!AA:AA, "=NO",predictions!L:L,"&lt;0.45",predictions!$AB:$AB,"=type1")</f>
        <v>17</v>
      </c>
      <c r="M13" s="9">
        <f>COUNTIFS(predictions!AA:AA, "=NO",predictions!M:M,"&lt;0.45",predictions!$AB:$AB,"=type1")</f>
        <v>19</v>
      </c>
      <c r="O13" s="11">
        <f>COUNTIFS(predictions!AA:AA, "=NO",predictions!O:O,"&lt;0.45",predictions!$AB:$AB,"=type1")</f>
        <v>51</v>
      </c>
      <c r="P13" s="11">
        <f>COUNTIFS(predictions!AA:AA, "=NO",predictions!P:P,"&lt;0.45",predictions!$AB:$AB,"=type1")</f>
        <v>48</v>
      </c>
      <c r="Q13" s="9">
        <f>COUNTIFS(predictions!AA:AA, "=NO",predictions!Q:Q,"&lt;0.45",predictions!$AB:$AB,"=type1")</f>
        <v>33</v>
      </c>
      <c r="R13" s="9">
        <f>COUNTIFS(predictions!AA:AA, "=NO",predictions!R:R,"&lt;0.45",predictions!$AB:$AB,"=type1")</f>
        <v>19</v>
      </c>
      <c r="S13" s="11">
        <f>COUNTIFS(predictions!AA:AA, "=NO",predictions!S:S,"&lt;0.45",predictions!$AB:$AB,"=type1")</f>
        <v>19</v>
      </c>
      <c r="T13" s="11">
        <f>COUNTIFS(predictions!AA:AA, "=NO",predictions!T:T,"&lt;0.45",predictions!$AB:$AB,"=type1")</f>
        <v>32</v>
      </c>
      <c r="U13" s="9">
        <f>COUNTIFS(predictions!AA:AA, "=NO",predictions!U:U,"&lt;0.45",predictions!$AB:$AB,"=type1")</f>
        <v>20</v>
      </c>
      <c r="V13" s="9">
        <f>COUNTIFS(predictions!AA:AA, "=NO",predictions!V:V,"&lt;0.45",predictions!$AB:$AB,"=type1")</f>
        <v>14</v>
      </c>
      <c r="W13" s="11">
        <f>COUNTIFS(predictions!AA:AA, "=NO",predictions!W:W,"&lt;0.45",predictions!$AB:$AB,"=type1")</f>
        <v>51</v>
      </c>
      <c r="X13" s="11">
        <f>COUNTIFS(predictions!AA:AA, "=NO",predictions!X:X,"&lt;0.45",predictions!$AB:$AB,"=type1")</f>
        <v>60</v>
      </c>
      <c r="Y13" s="9">
        <f>COUNTIFS(predictions!AA:AA, "=NO",predictions!Y:Y,"&lt;0.45",predictions!$AB:$AB,"=type1")</f>
        <v>16</v>
      </c>
      <c r="Z13" s="9">
        <f>COUNTIFS(predictions!AA:AA, "=NO",predictions!Z:Z,"&lt;0.45",predictions!$AB:$AB,"=type1")</f>
        <v>27</v>
      </c>
    </row>
    <row r="15" spans="1:29" x14ac:dyDescent="0.25">
      <c r="A15" s="26"/>
    </row>
    <row r="18" spans="1:29" s="33" customFormat="1" x14ac:dyDescent="0.25">
      <c r="A18" s="33" t="s">
        <v>6166</v>
      </c>
      <c r="B18" s="34"/>
      <c r="C18" s="34"/>
      <c r="D18" s="34">
        <f>D7</f>
        <v>57</v>
      </c>
      <c r="E18" s="34">
        <f>E7</f>
        <v>60</v>
      </c>
      <c r="F18" s="34"/>
      <c r="G18" s="34"/>
      <c r="H18" s="34">
        <f>H7+H6</f>
        <v>109</v>
      </c>
      <c r="I18" s="34">
        <f>I7+I6</f>
        <v>97</v>
      </c>
      <c r="J18" s="34"/>
      <c r="K18" s="34"/>
      <c r="L18" s="34">
        <f>SUM(L5:L7)</f>
        <v>149</v>
      </c>
      <c r="M18" s="34">
        <f>SUM(M5:M7)</f>
        <v>113</v>
      </c>
      <c r="N18" s="34"/>
      <c r="O18" s="34"/>
      <c r="P18" s="34"/>
      <c r="Q18" s="34">
        <f>Q7</f>
        <v>40</v>
      </c>
      <c r="R18" s="34">
        <f>R7</f>
        <v>51</v>
      </c>
      <c r="S18" s="34"/>
      <c r="T18" s="34"/>
      <c r="U18" s="34">
        <f>U7+U6</f>
        <v>104</v>
      </c>
      <c r="V18" s="34">
        <f>V7+V6</f>
        <v>100</v>
      </c>
      <c r="W18" s="34"/>
      <c r="X18" s="34"/>
      <c r="Y18" s="34">
        <f>SUM(Y5:Y7)</f>
        <v>116</v>
      </c>
      <c r="Z18" s="34">
        <f>SUM(Z5:Z7)</f>
        <v>102</v>
      </c>
      <c r="AC18" s="34"/>
    </row>
    <row r="19" spans="1:29" s="2" customFormat="1" x14ac:dyDescent="0.25">
      <c r="A19" s="2" t="s">
        <v>6167</v>
      </c>
      <c r="B19" s="35"/>
      <c r="C19" s="35"/>
      <c r="D19" s="35">
        <f>SUM(D4:D6)</f>
        <v>197</v>
      </c>
      <c r="E19" s="35">
        <f>SUM(E4:E6)</f>
        <v>195</v>
      </c>
      <c r="F19" s="35"/>
      <c r="G19" s="35"/>
      <c r="H19" s="35">
        <f>H4+H5</f>
        <v>181</v>
      </c>
      <c r="I19" s="35">
        <f>I4+I5</f>
        <v>152</v>
      </c>
      <c r="J19" s="35"/>
      <c r="K19" s="35"/>
      <c r="L19" s="35">
        <f>L4</f>
        <v>195</v>
      </c>
      <c r="M19" s="35">
        <f>M4</f>
        <v>143</v>
      </c>
      <c r="N19" s="35"/>
      <c r="O19" s="35"/>
      <c r="P19" s="35"/>
      <c r="Q19" s="35">
        <f>SUM(Q4:Q6)</f>
        <v>134</v>
      </c>
      <c r="R19" s="35">
        <f>SUM(R4:R6)</f>
        <v>140</v>
      </c>
      <c r="S19" s="35"/>
      <c r="T19" s="35"/>
      <c r="U19" s="35">
        <f>U4+U5</f>
        <v>159</v>
      </c>
      <c r="V19" s="35">
        <f>V4+V5</f>
        <v>140</v>
      </c>
      <c r="W19" s="35"/>
      <c r="X19" s="35"/>
      <c r="Y19" s="35">
        <f>Y4</f>
        <v>129</v>
      </c>
      <c r="Z19" s="35">
        <f>Z4</f>
        <v>125</v>
      </c>
      <c r="AC19" s="35"/>
    </row>
    <row r="20" spans="1:29" s="33" customFormat="1" x14ac:dyDescent="0.25">
      <c r="A20" s="33" t="s">
        <v>6168</v>
      </c>
      <c r="B20" s="34"/>
      <c r="C20" s="34"/>
      <c r="D20" s="34">
        <f>SUM(D10:D12)</f>
        <v>349</v>
      </c>
      <c r="E20" s="34">
        <f>SUM(E10:E12)</f>
        <v>362</v>
      </c>
      <c r="F20" s="34"/>
      <c r="G20" s="34"/>
      <c r="H20" s="34">
        <f>H11+H10</f>
        <v>272</v>
      </c>
      <c r="I20" s="34">
        <f>I11+I10</f>
        <v>318</v>
      </c>
      <c r="J20" s="34"/>
      <c r="K20" s="34"/>
      <c r="L20" s="20">
        <f>L10</f>
        <v>204</v>
      </c>
      <c r="M20" s="20">
        <f>M10</f>
        <v>240</v>
      </c>
      <c r="N20" s="34"/>
      <c r="O20" s="34"/>
      <c r="P20" s="34"/>
      <c r="Q20" s="34">
        <f>SUM(Q10:Q12)</f>
        <v>398</v>
      </c>
      <c r="R20" s="34">
        <f>SUM(R10:R12)</f>
        <v>388</v>
      </c>
      <c r="S20" s="34"/>
      <c r="T20" s="34"/>
      <c r="U20" s="34">
        <f>U11+U10</f>
        <v>315</v>
      </c>
      <c r="V20" s="34">
        <f>V11+V10</f>
        <v>284</v>
      </c>
      <c r="W20" s="34"/>
      <c r="X20" s="34"/>
      <c r="Y20" s="20">
        <f>Y10</f>
        <v>278</v>
      </c>
      <c r="Z20" s="20">
        <f>Z10</f>
        <v>283</v>
      </c>
      <c r="AC20" s="34"/>
    </row>
    <row r="21" spans="1:29" s="2" customFormat="1" x14ac:dyDescent="0.25">
      <c r="A21" s="2" t="s">
        <v>6169</v>
      </c>
      <c r="B21" s="35"/>
      <c r="C21" s="35"/>
      <c r="D21" s="35">
        <f>D13</f>
        <v>20</v>
      </c>
      <c r="E21" s="35">
        <f>E13</f>
        <v>16</v>
      </c>
      <c r="F21" s="35"/>
      <c r="G21" s="35"/>
      <c r="H21" s="35">
        <f>H13+H12</f>
        <v>41</v>
      </c>
      <c r="I21" s="35">
        <f>I13+I12</f>
        <v>49</v>
      </c>
      <c r="J21" s="35"/>
      <c r="K21" s="35"/>
      <c r="L21" s="23">
        <f>SUM(L11:L13)</f>
        <v>38</v>
      </c>
      <c r="M21" s="23">
        <f>SUM(M11:M13)</f>
        <v>48</v>
      </c>
      <c r="N21" s="35"/>
      <c r="O21" s="35"/>
      <c r="P21" s="35"/>
      <c r="Q21" s="35">
        <f>Q13</f>
        <v>33</v>
      </c>
      <c r="R21" s="35">
        <f>R13</f>
        <v>19</v>
      </c>
      <c r="S21" s="35"/>
      <c r="T21" s="35"/>
      <c r="U21" s="35">
        <f>U13+U12</f>
        <v>45</v>
      </c>
      <c r="V21" s="35">
        <f>V13+V12</f>
        <v>33</v>
      </c>
      <c r="W21" s="35"/>
      <c r="X21" s="35"/>
      <c r="Y21" s="23">
        <f>SUM(Y11:Y13)</f>
        <v>53</v>
      </c>
      <c r="Z21" s="23">
        <f>SUM(Z11:Z13)</f>
        <v>72</v>
      </c>
      <c r="AC21" s="35"/>
    </row>
    <row r="24" spans="1:29" x14ac:dyDescent="0.25">
      <c r="A24" t="s">
        <v>6170</v>
      </c>
      <c r="D24" s="24">
        <f>D18/(D18+D21)</f>
        <v>0.74025974025974028</v>
      </c>
      <c r="E24" s="24">
        <f>E18/(E18+E21)</f>
        <v>0.78947368421052633</v>
      </c>
      <c r="F24" s="25"/>
      <c r="G24" s="25"/>
      <c r="H24" s="24">
        <f>H18/(H18+H21)</f>
        <v>0.72666666666666668</v>
      </c>
      <c r="I24" s="24">
        <f>I18/(I18+I21)</f>
        <v>0.66438356164383561</v>
      </c>
      <c r="J24" s="25"/>
      <c r="K24" s="25"/>
      <c r="L24" s="24">
        <f>L18/(L18+L21)</f>
        <v>0.79679144385026734</v>
      </c>
      <c r="M24" s="24">
        <f>M18/(M18+M21)</f>
        <v>0.70186335403726707</v>
      </c>
      <c r="N24" s="24"/>
      <c r="O24" s="25"/>
      <c r="P24" s="25"/>
      <c r="Q24" s="24">
        <f>Q18/(Q18+Q21)</f>
        <v>0.54794520547945202</v>
      </c>
      <c r="R24" s="24">
        <f>R18/(R18+R21)</f>
        <v>0.72857142857142854</v>
      </c>
      <c r="S24" s="25"/>
      <c r="T24" s="25"/>
      <c r="U24" s="24">
        <f>U18/(U18+U21)</f>
        <v>0.69798657718120805</v>
      </c>
      <c r="V24" s="24">
        <f>V18/(V18+V21)</f>
        <v>0.75187969924812026</v>
      </c>
      <c r="W24" s="25"/>
      <c r="X24" s="25"/>
      <c r="Y24" s="24">
        <f>Y18/(Y18+Y21)</f>
        <v>0.68639053254437865</v>
      </c>
      <c r="Z24" s="24">
        <f>Z18/(Z18+Z21)</f>
        <v>0.58620689655172409</v>
      </c>
    </row>
    <row r="25" spans="1:29" x14ac:dyDescent="0.25">
      <c r="A25" t="s">
        <v>6171</v>
      </c>
      <c r="D25" s="24">
        <f>D20/(D20+D19)</f>
        <v>0.63919413919413914</v>
      </c>
      <c r="E25" s="24">
        <f>E20/(E20+E19)</f>
        <v>0.64991023339317777</v>
      </c>
      <c r="F25" s="25"/>
      <c r="G25" s="25"/>
      <c r="H25" s="24">
        <f>H20/(H20+H19)</f>
        <v>0.60044150110375272</v>
      </c>
      <c r="I25" s="24">
        <f>I20/(I20+I19)</f>
        <v>0.67659574468085104</v>
      </c>
      <c r="J25" s="25"/>
      <c r="K25" s="25"/>
      <c r="L25" s="24">
        <f>L20/(L20+L19)</f>
        <v>0.51127819548872178</v>
      </c>
      <c r="M25" s="24">
        <f>M20/(M20+M19)</f>
        <v>0.62663185378590081</v>
      </c>
      <c r="N25" s="24"/>
      <c r="O25" s="25"/>
      <c r="P25" s="25"/>
      <c r="Q25" s="24">
        <f>Q20/(Q20+Q19)</f>
        <v>0.74812030075187974</v>
      </c>
      <c r="R25" s="24">
        <f>R20/(R20+R19)</f>
        <v>0.73484848484848486</v>
      </c>
      <c r="S25" s="25"/>
      <c r="T25" s="25"/>
      <c r="U25" s="24">
        <f>U20/(U20+U19)</f>
        <v>0.66455696202531644</v>
      </c>
      <c r="V25" s="24">
        <f>V20/(V20+V19)</f>
        <v>0.66981132075471694</v>
      </c>
      <c r="W25" s="25"/>
      <c r="X25" s="25"/>
      <c r="Y25" s="24">
        <f>Y20/(Y20+Y19)</f>
        <v>0.68304668304668303</v>
      </c>
      <c r="Z25" s="24">
        <f>Z20/(Z20+Z19)</f>
        <v>0.69362745098039214</v>
      </c>
    </row>
    <row r="26" spans="1:29" x14ac:dyDescent="0.25">
      <c r="A26" t="s">
        <v>6172</v>
      </c>
      <c r="D26" s="24">
        <f>D18/(D18+D19)</f>
        <v>0.22440944881889763</v>
      </c>
      <c r="E26" s="24">
        <f>E18/(E18+E19)</f>
        <v>0.23529411764705882</v>
      </c>
      <c r="F26" s="25"/>
      <c r="G26" s="25"/>
      <c r="H26" s="24">
        <f>H18/(H18+H19)</f>
        <v>0.37586206896551722</v>
      </c>
      <c r="I26" s="24">
        <f>I18/(I18+I19)</f>
        <v>0.38955823293172692</v>
      </c>
      <c r="J26" s="25"/>
      <c r="K26" s="25"/>
      <c r="L26" s="24">
        <f>L18/(L18+L19)</f>
        <v>0.43313953488372092</v>
      </c>
      <c r="M26" s="24">
        <f>M18/(M18+M19)</f>
        <v>0.44140625</v>
      </c>
      <c r="N26" s="24"/>
      <c r="O26" s="25"/>
      <c r="P26" s="25"/>
      <c r="Q26" s="24">
        <f>Q18/(Q18+Q19)</f>
        <v>0.22988505747126436</v>
      </c>
      <c r="R26" s="24">
        <f>R18/(R18+R19)</f>
        <v>0.26701570680628273</v>
      </c>
      <c r="S26" s="25"/>
      <c r="T26" s="25"/>
      <c r="U26" s="24">
        <f>U18/(U18+U19)</f>
        <v>0.39543726235741444</v>
      </c>
      <c r="V26" s="24">
        <f>V18/(V18+V19)</f>
        <v>0.41666666666666669</v>
      </c>
      <c r="W26" s="25"/>
      <c r="X26" s="25"/>
      <c r="Y26" s="24">
        <f>Y18/(Y18+Y19)</f>
        <v>0.47346938775510206</v>
      </c>
      <c r="Z26" s="24">
        <f>Z18/(Z18+Z19)</f>
        <v>0.44933920704845814</v>
      </c>
    </row>
    <row r="27" spans="1:29" x14ac:dyDescent="0.25">
      <c r="A27" t="s">
        <v>6173</v>
      </c>
      <c r="D27" s="24">
        <f>D20/(D20+D21)</f>
        <v>0.94579945799457998</v>
      </c>
      <c r="E27" s="24">
        <f>E20/(E20+E21)</f>
        <v>0.95767195767195767</v>
      </c>
      <c r="F27" s="25"/>
      <c r="G27" s="25"/>
      <c r="H27" s="24">
        <f>H20/(H20+H21)</f>
        <v>0.86900958466453671</v>
      </c>
      <c r="I27" s="24">
        <f>I20/(I20+I21)</f>
        <v>0.86648501362397823</v>
      </c>
      <c r="J27" s="25"/>
      <c r="K27" s="25"/>
      <c r="L27" s="24">
        <f>L20/(L20+L21)</f>
        <v>0.84297520661157022</v>
      </c>
      <c r="M27" s="24">
        <f>M20/(M20+M21)</f>
        <v>0.83333333333333337</v>
      </c>
      <c r="N27" s="24"/>
      <c r="O27" s="25"/>
      <c r="P27" s="25"/>
      <c r="Q27" s="24">
        <f>Q20/(Q20+Q21)</f>
        <v>0.92343387470997684</v>
      </c>
      <c r="R27" s="24">
        <f>R20/(R20+R21)</f>
        <v>0.95331695331695332</v>
      </c>
      <c r="S27" s="25"/>
      <c r="T27" s="25"/>
      <c r="U27" s="24">
        <f>U20/(U20+U21)</f>
        <v>0.875</v>
      </c>
      <c r="V27" s="24">
        <f>V20/(V20+V21)</f>
        <v>0.89589905362776023</v>
      </c>
      <c r="W27" s="25"/>
      <c r="X27" s="25"/>
      <c r="Y27" s="24">
        <f>Y20/(Y20+Y21)</f>
        <v>0.83987915407854985</v>
      </c>
      <c r="Z27" s="24">
        <f>Z20/(Z20+Z21)</f>
        <v>0.79718309859154934</v>
      </c>
    </row>
    <row r="28" spans="1:29" x14ac:dyDescent="0.25">
      <c r="A28" t="s">
        <v>6174</v>
      </c>
      <c r="D28" s="24">
        <f>SUM(D18:D21)/701</f>
        <v>0.88873038516405134</v>
      </c>
      <c r="E28" s="24">
        <f>SUM(E18:E21)/701</f>
        <v>0.90299572039942944</v>
      </c>
      <c r="F28" s="25"/>
      <c r="G28" s="25"/>
      <c r="H28" s="24">
        <f>SUM(H18:H21)/701</f>
        <v>0.86019971469329526</v>
      </c>
      <c r="I28" s="24">
        <f>SUM(I18:I21)/701</f>
        <v>0.87874465049928674</v>
      </c>
      <c r="J28" s="25"/>
      <c r="K28" s="25"/>
      <c r="L28" s="24">
        <f>SUM(L18:L21)/701</f>
        <v>0.83594864479315267</v>
      </c>
      <c r="M28" s="24">
        <f>SUM(M18:M21)/701</f>
        <v>0.77603423680456496</v>
      </c>
      <c r="N28" s="24"/>
      <c r="O28" s="25"/>
      <c r="P28" s="25"/>
      <c r="Q28" s="24">
        <f>SUM(Q18:Q21)/701</f>
        <v>0.86305278174037092</v>
      </c>
      <c r="R28" s="24">
        <f>SUM(R18:R21)/701</f>
        <v>0.85306704707560632</v>
      </c>
      <c r="S28" s="25"/>
      <c r="T28" s="25"/>
      <c r="U28" s="24">
        <f>SUM(U18:U21)/701</f>
        <v>0.88873038516405134</v>
      </c>
      <c r="V28" s="24">
        <f>SUM(V18:V21)/701</f>
        <v>0.79457917261055633</v>
      </c>
      <c r="W28" s="25"/>
      <c r="X28" s="25"/>
      <c r="Y28" s="24">
        <f>SUM(Y18:Y21)/701</f>
        <v>0.82168330955777458</v>
      </c>
      <c r="Z28" s="24">
        <f>SUM(Z18:Z21)/701</f>
        <v>0.83024251069900146</v>
      </c>
    </row>
    <row r="31" spans="1:29" x14ac:dyDescent="0.25">
      <c r="K31" s="28"/>
      <c r="L31" s="28"/>
      <c r="M31" s="28"/>
      <c r="N31" s="28"/>
      <c r="O31" s="28"/>
      <c r="P31" s="28"/>
      <c r="Q31" s="28"/>
      <c r="R31" s="28"/>
      <c r="S31" s="28"/>
      <c r="T31" s="28"/>
      <c r="U31" s="28"/>
      <c r="V31" s="28"/>
      <c r="W31" s="28"/>
      <c r="X31" s="28"/>
      <c r="Y31" s="28"/>
      <c r="Z31" s="28"/>
      <c r="AA31" s="4"/>
    </row>
    <row r="32" spans="1:29" x14ac:dyDescent="0.25">
      <c r="K32" s="27" t="s">
        <v>6176</v>
      </c>
      <c r="L32" s="28"/>
      <c r="M32" s="28"/>
      <c r="N32" s="28"/>
      <c r="O32" s="28"/>
      <c r="P32" s="28"/>
      <c r="Q32" s="28"/>
      <c r="R32" s="28"/>
      <c r="S32" s="27" t="s">
        <v>6175</v>
      </c>
      <c r="T32" s="28"/>
      <c r="U32" s="28"/>
      <c r="V32" s="28"/>
      <c r="W32" s="28"/>
      <c r="X32" s="28"/>
      <c r="Y32" s="28"/>
      <c r="Z32" s="28"/>
      <c r="AA32" s="4"/>
    </row>
    <row r="33" spans="11:27" x14ac:dyDescent="0.25">
      <c r="K33" s="28"/>
      <c r="L33" s="4"/>
      <c r="M33" s="28"/>
      <c r="N33" s="28"/>
      <c r="O33" s="28"/>
      <c r="P33" s="28"/>
      <c r="Q33" s="28"/>
      <c r="R33" s="28"/>
      <c r="S33" s="28"/>
      <c r="T33" s="28"/>
      <c r="U33" s="28"/>
      <c r="V33" s="28"/>
      <c r="W33" s="28"/>
      <c r="X33" s="28"/>
      <c r="Y33" s="28"/>
      <c r="Z33" s="28"/>
      <c r="AA33" s="4"/>
    </row>
    <row r="34" spans="11:27" x14ac:dyDescent="0.25">
      <c r="K34" s="28"/>
      <c r="L34" s="4" t="s">
        <v>6170</v>
      </c>
      <c r="M34" s="28" t="s">
        <v>6171</v>
      </c>
      <c r="N34" s="28" t="s">
        <v>6172</v>
      </c>
      <c r="O34" s="28" t="s">
        <v>6173</v>
      </c>
      <c r="P34" s="28" t="s">
        <v>6174</v>
      </c>
      <c r="Q34" s="28"/>
      <c r="R34" s="28"/>
      <c r="S34" s="4" t="s">
        <v>6170</v>
      </c>
      <c r="T34" s="28" t="s">
        <v>6171</v>
      </c>
      <c r="U34" s="28" t="s">
        <v>6172</v>
      </c>
      <c r="V34" s="28" t="s">
        <v>6173</v>
      </c>
      <c r="W34" s="28" t="s">
        <v>6174</v>
      </c>
      <c r="X34" s="28"/>
      <c r="Y34" s="28"/>
      <c r="Z34" s="28"/>
      <c r="AA34" s="4"/>
    </row>
    <row r="35" spans="11:27" x14ac:dyDescent="0.25">
      <c r="K35" s="4" t="s">
        <v>6148</v>
      </c>
      <c r="L35" s="29">
        <v>0.76136363636363635</v>
      </c>
      <c r="M35" s="30">
        <v>0.65231788079470199</v>
      </c>
      <c r="N35" s="30">
        <v>0.24187725631768953</v>
      </c>
      <c r="O35" s="30">
        <v>0.94939759036144578</v>
      </c>
      <c r="P35" s="30">
        <v>0.89175257731958768</v>
      </c>
      <c r="Q35" s="28"/>
      <c r="R35" s="28"/>
      <c r="S35" s="30">
        <v>0.74025974025974028</v>
      </c>
      <c r="T35" s="30">
        <v>0.63919413919413914</v>
      </c>
      <c r="U35" s="30">
        <v>0.22440944881889763</v>
      </c>
      <c r="V35" s="30">
        <v>0.94579945799457998</v>
      </c>
      <c r="W35" s="30">
        <v>0.88873038516405134</v>
      </c>
      <c r="X35" s="30"/>
      <c r="Y35" s="30"/>
      <c r="Z35" s="30"/>
      <c r="AA35" s="4"/>
    </row>
    <row r="36" spans="11:27" x14ac:dyDescent="0.25">
      <c r="K36" s="4" t="s">
        <v>6149</v>
      </c>
      <c r="L36" s="29">
        <v>0.8045977011494253</v>
      </c>
      <c r="M36" s="30">
        <v>0.65857605177993528</v>
      </c>
      <c r="N36" s="30">
        <v>0.24911032028469751</v>
      </c>
      <c r="O36" s="30">
        <v>0.95990566037735847</v>
      </c>
      <c r="P36" s="30">
        <v>0.90850515463917525</v>
      </c>
      <c r="Q36" s="28"/>
      <c r="R36" s="28"/>
      <c r="S36" s="30">
        <v>0.78947368421052633</v>
      </c>
      <c r="T36" s="30">
        <v>0.64991023339317777</v>
      </c>
      <c r="U36" s="30">
        <v>0.23529411764705882</v>
      </c>
      <c r="V36" s="30">
        <v>0.95767195767195767</v>
      </c>
      <c r="W36" s="30">
        <v>0.90299572039942944</v>
      </c>
      <c r="X36" s="30"/>
      <c r="Y36" s="30"/>
      <c r="Z36" s="30"/>
      <c r="AA36" s="4"/>
    </row>
    <row r="37" spans="11:27" x14ac:dyDescent="0.25">
      <c r="K37" s="4" t="s">
        <v>6144</v>
      </c>
      <c r="L37" s="29">
        <v>0.75274725274725274</v>
      </c>
      <c r="M37" s="30">
        <v>0.61991869918699183</v>
      </c>
      <c r="N37" s="30">
        <v>0.4228395061728395</v>
      </c>
      <c r="O37" s="30">
        <v>0.87142857142857144</v>
      </c>
      <c r="P37" s="30">
        <v>0.86855670103092786</v>
      </c>
      <c r="Q37" s="28"/>
      <c r="R37" s="28"/>
      <c r="S37" s="30">
        <v>0.72666666666666668</v>
      </c>
      <c r="T37" s="30">
        <v>0.60044150110375272</v>
      </c>
      <c r="U37" s="30">
        <v>0.37586206896551722</v>
      </c>
      <c r="V37" s="30">
        <v>0.86900958466453671</v>
      </c>
      <c r="W37" s="30">
        <v>0.86019971469329526</v>
      </c>
      <c r="X37" s="30"/>
      <c r="Y37" s="30"/>
      <c r="Z37" s="30"/>
      <c r="AA37" s="4"/>
    </row>
    <row r="38" spans="11:27" x14ac:dyDescent="0.25">
      <c r="K38" s="4" t="s">
        <v>6145</v>
      </c>
      <c r="L38" s="29">
        <v>0.7078651685393258</v>
      </c>
      <c r="M38" s="30">
        <v>0.69080234833659493</v>
      </c>
      <c r="N38" s="30">
        <v>0.44366197183098594</v>
      </c>
      <c r="O38" s="30">
        <v>0.8716049382716049</v>
      </c>
      <c r="P38" s="30">
        <v>0.88788659793814428</v>
      </c>
      <c r="Q38" s="28"/>
      <c r="R38" s="28"/>
      <c r="S38" s="30">
        <v>0.66438356164383561</v>
      </c>
      <c r="T38" s="30">
        <v>0.67659574468085104</v>
      </c>
      <c r="U38" s="30">
        <v>0.38955823293172692</v>
      </c>
      <c r="V38" s="30">
        <v>0.86648501362397823</v>
      </c>
      <c r="W38" s="30">
        <v>0.87874465049928674</v>
      </c>
      <c r="X38" s="30"/>
      <c r="Y38" s="30"/>
      <c r="Z38" s="30"/>
      <c r="AA38" s="4"/>
    </row>
    <row r="39" spans="11:27" x14ac:dyDescent="0.25">
      <c r="K39" s="4" t="s">
        <v>6140</v>
      </c>
      <c r="L39" s="29">
        <v>0.82969432314410485</v>
      </c>
      <c r="M39" s="30">
        <v>0.51508120649651967</v>
      </c>
      <c r="N39" s="30">
        <v>0.47619047619047616</v>
      </c>
      <c r="O39" s="30">
        <v>0.85057471264367812</v>
      </c>
      <c r="P39" s="30">
        <v>0.85051546391752575</v>
      </c>
      <c r="Q39" s="28"/>
      <c r="R39" s="28"/>
      <c r="S39" s="30">
        <v>0.79679144385026734</v>
      </c>
      <c r="T39" s="30">
        <v>0.51127819548872178</v>
      </c>
      <c r="U39" s="30">
        <v>0.43313953488372092</v>
      </c>
      <c r="V39" s="30">
        <v>0.84297520661157022</v>
      </c>
      <c r="W39" s="30">
        <v>0.83594864479315267</v>
      </c>
      <c r="X39" s="30"/>
      <c r="Y39" s="30"/>
      <c r="Z39" s="30"/>
      <c r="AA39" s="4"/>
    </row>
    <row r="40" spans="11:27" x14ac:dyDescent="0.25">
      <c r="K40" s="4" t="s">
        <v>6141</v>
      </c>
      <c r="L40" s="29">
        <v>0.75862068965517238</v>
      </c>
      <c r="M40" s="30">
        <v>0.62469733656174331</v>
      </c>
      <c r="N40" s="30">
        <v>0.49838187702265374</v>
      </c>
      <c r="O40" s="30">
        <v>0.8403908794788274</v>
      </c>
      <c r="P40" s="30">
        <v>0.79381443298969068</v>
      </c>
      <c r="Q40" s="28"/>
      <c r="R40" s="28"/>
      <c r="S40" s="30">
        <v>0.70186335403726707</v>
      </c>
      <c r="T40" s="30">
        <v>0.62663185378590081</v>
      </c>
      <c r="U40" s="30">
        <v>0.44140625</v>
      </c>
      <c r="V40" s="30">
        <v>0.83333333333333337</v>
      </c>
      <c r="W40" s="30">
        <v>0.77603423680456496</v>
      </c>
      <c r="X40" s="30"/>
      <c r="Y40" s="30"/>
      <c r="Z40" s="30"/>
      <c r="AA40" s="4"/>
    </row>
    <row r="41" spans="11:27" x14ac:dyDescent="0.25">
      <c r="K41" s="4" t="s">
        <v>6160</v>
      </c>
      <c r="L41" s="29">
        <v>0.57831325301204817</v>
      </c>
      <c r="M41" s="30">
        <v>0.7593220338983051</v>
      </c>
      <c r="N41" s="30">
        <v>0.25263157894736843</v>
      </c>
      <c r="O41" s="30">
        <v>0.92753623188405798</v>
      </c>
      <c r="P41" s="30">
        <v>0.86726804123711343</v>
      </c>
      <c r="Q41" s="28"/>
      <c r="R41" s="28"/>
      <c r="S41" s="30">
        <v>0.54794520547945202</v>
      </c>
      <c r="T41" s="30">
        <v>0.74812030075187974</v>
      </c>
      <c r="U41" s="30">
        <v>0.22988505747126436</v>
      </c>
      <c r="V41" s="30">
        <v>0.92343387470997684</v>
      </c>
      <c r="W41" s="30">
        <v>0.86305278174037092</v>
      </c>
      <c r="X41" s="30"/>
      <c r="Y41" s="30"/>
      <c r="Z41" s="30"/>
      <c r="AA41" s="4"/>
    </row>
    <row r="42" spans="11:27" x14ac:dyDescent="0.25">
      <c r="K42" s="4" t="s">
        <v>6161</v>
      </c>
      <c r="L42" s="29">
        <v>0.75</v>
      </c>
      <c r="M42" s="30">
        <v>0.74105621805792166</v>
      </c>
      <c r="N42" s="30">
        <v>0.28301886792452829</v>
      </c>
      <c r="O42" s="30">
        <v>0.95604395604395609</v>
      </c>
      <c r="P42" s="30">
        <v>0.85953608247422686</v>
      </c>
      <c r="Q42" s="28"/>
      <c r="R42" s="28"/>
      <c r="S42" s="30">
        <v>0.72857142857142854</v>
      </c>
      <c r="T42" s="30">
        <v>0.73484848484848486</v>
      </c>
      <c r="U42" s="30">
        <v>0.26701570680628273</v>
      </c>
      <c r="V42" s="30">
        <v>0.95331695331695332</v>
      </c>
      <c r="W42" s="30">
        <v>0.85306704707560632</v>
      </c>
      <c r="X42" s="30"/>
      <c r="Y42" s="30"/>
      <c r="Z42" s="30"/>
      <c r="AA42" s="4"/>
    </row>
    <row r="43" spans="11:27" x14ac:dyDescent="0.25">
      <c r="K43" s="4" t="s">
        <v>6156</v>
      </c>
      <c r="L43" s="29">
        <v>0.74175824175824179</v>
      </c>
      <c r="M43" s="30">
        <v>0.68349514563106795</v>
      </c>
      <c r="N43" s="30">
        <v>0.45302013422818793</v>
      </c>
      <c r="O43" s="30">
        <v>0.8822055137844611</v>
      </c>
      <c r="P43" s="30">
        <v>0.89819587628865982</v>
      </c>
      <c r="Q43" s="28"/>
      <c r="R43" s="28"/>
      <c r="S43" s="30">
        <v>0.69798657718120805</v>
      </c>
      <c r="T43" s="30">
        <v>0.66455696202531644</v>
      </c>
      <c r="U43" s="30">
        <v>0.39543726235741444</v>
      </c>
      <c r="V43" s="30">
        <v>0.875</v>
      </c>
      <c r="W43" s="30">
        <v>0.88873038516405134</v>
      </c>
      <c r="X43" s="30"/>
      <c r="Y43" s="30"/>
      <c r="Z43" s="30"/>
      <c r="AA43" s="4"/>
    </row>
    <row r="44" spans="11:27" x14ac:dyDescent="0.25">
      <c r="K44" s="4" t="s">
        <v>6157</v>
      </c>
      <c r="L44" s="29">
        <v>0.79268292682926833</v>
      </c>
      <c r="M44" s="30">
        <v>0.68965517241379315</v>
      </c>
      <c r="N44" s="30">
        <v>0.47445255474452552</v>
      </c>
      <c r="O44" s="30">
        <v>0.903954802259887</v>
      </c>
      <c r="P44" s="30">
        <v>0.80927835051546393</v>
      </c>
      <c r="Q44" s="28"/>
      <c r="R44" s="28"/>
      <c r="S44" s="30">
        <v>0.75187969924812026</v>
      </c>
      <c r="T44" s="30">
        <v>0.66981132075471694</v>
      </c>
      <c r="U44" s="30">
        <v>0.41666666666666669</v>
      </c>
      <c r="V44" s="30">
        <v>0.89589905362776023</v>
      </c>
      <c r="W44" s="30">
        <v>0.79457917261055633</v>
      </c>
      <c r="X44" s="30"/>
      <c r="Y44" s="30"/>
      <c r="Z44" s="30"/>
      <c r="AA44" s="4"/>
    </row>
    <row r="45" spans="11:27" x14ac:dyDescent="0.25">
      <c r="K45" s="4" t="s">
        <v>6152</v>
      </c>
      <c r="L45" s="29">
        <v>0.71291866028708128</v>
      </c>
      <c r="M45" s="30">
        <v>0.70319634703196343</v>
      </c>
      <c r="N45" s="30">
        <v>0.53405017921146958</v>
      </c>
      <c r="O45" s="30">
        <v>0.83695652173913049</v>
      </c>
      <c r="P45" s="30">
        <v>0.83376288659793818</v>
      </c>
      <c r="Q45" s="28"/>
      <c r="R45" s="28"/>
      <c r="S45" s="30">
        <v>0.68639053254437865</v>
      </c>
      <c r="T45" s="30">
        <v>0.68304668304668303</v>
      </c>
      <c r="U45" s="30">
        <v>0.47346938775510206</v>
      </c>
      <c r="V45" s="30">
        <v>0.83987915407854985</v>
      </c>
      <c r="W45" s="30">
        <v>0.82168330955777458</v>
      </c>
      <c r="X45" s="30"/>
      <c r="Y45" s="30"/>
      <c r="Z45" s="30"/>
      <c r="AA45" s="4"/>
    </row>
    <row r="46" spans="11:27" x14ac:dyDescent="0.25">
      <c r="K46" s="4" t="s">
        <v>6153</v>
      </c>
      <c r="L46" s="29">
        <v>0.62910798122065725</v>
      </c>
      <c r="M46" s="30">
        <v>0.71136363636363631</v>
      </c>
      <c r="N46" s="30">
        <v>0.51340996168582376</v>
      </c>
      <c r="O46" s="30">
        <v>0.79846938775510201</v>
      </c>
      <c r="P46" s="30">
        <v>0.84149484536082475</v>
      </c>
      <c r="Q46" s="28"/>
      <c r="R46" s="28"/>
      <c r="S46" s="30">
        <v>0.58620689655172409</v>
      </c>
      <c r="T46" s="30">
        <v>0.69362745098039214</v>
      </c>
      <c r="U46" s="30">
        <v>0.44933920704845814</v>
      </c>
      <c r="V46" s="30">
        <v>0.79718309859154934</v>
      </c>
      <c r="W46" s="30">
        <v>0.83024251069900146</v>
      </c>
      <c r="X46" s="30"/>
      <c r="Y46" s="30"/>
      <c r="Z46" s="30"/>
      <c r="AA46" s="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predictions</vt:lpstr>
      <vt:lpstr>summ_upd</vt:lpstr>
      <vt:lpstr>summ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Sedykh</cp:lastModifiedBy>
  <dcterms:created xsi:type="dcterms:W3CDTF">2020-08-20T01:54:22Z</dcterms:created>
  <dcterms:modified xsi:type="dcterms:W3CDTF">2021-07-22T02:39:17Z</dcterms:modified>
</cp:coreProperties>
</file>