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grant\Documents\Monarch Butterflies\Model Parameters\Roadside MW\"/>
    </mc:Choice>
  </mc:AlternateContent>
  <bookViews>
    <workbookView xWindow="0" yWindow="0" windowWidth="15360" windowHeight="8736" firstSheet="3" activeTab="5"/>
  </bookViews>
  <sheets>
    <sheet name="Original" sheetId="1" r:id="rId1"/>
    <sheet name="Combined" sheetId="2" r:id="rId2"/>
    <sheet name="Max mean eggs" sheetId="3" r:id="rId3"/>
    <sheet name="Eggs per patch" sheetId="4" r:id="rId4"/>
    <sheet name="Max eggs per patch" sheetId="5" r:id="rId5"/>
    <sheet name="Maximize eggs" sheetId="6" r:id="rId6"/>
  </sheets>
  <calcPr calcId="152511"/>
</workbook>
</file>

<file path=xl/calcChain.xml><?xml version="1.0" encoding="utf-8"?>
<calcChain xmlns="http://schemas.openxmlformats.org/spreadsheetml/2006/main">
  <c r="E3" i="6" l="1"/>
  <c r="B4" i="6"/>
  <c r="B3" i="6"/>
  <c r="I23" i="5" l="1"/>
  <c r="J23" i="5"/>
  <c r="K23" i="5"/>
  <c r="H23" i="5"/>
  <c r="I22" i="5" l="1"/>
  <c r="J22" i="5"/>
  <c r="K22" i="5"/>
  <c r="H22" i="5"/>
  <c r="H21" i="5"/>
  <c r="K21" i="5"/>
  <c r="J21" i="5"/>
  <c r="I21" i="5"/>
  <c r="P12" i="5"/>
  <c r="G190" i="4" l="1"/>
  <c r="G184" i="4"/>
  <c r="G178" i="4"/>
  <c r="G172" i="4"/>
  <c r="G166" i="4"/>
  <c r="G160" i="4"/>
  <c r="G154" i="4"/>
  <c r="G148" i="4"/>
  <c r="G142" i="4"/>
  <c r="G136" i="4"/>
  <c r="G129" i="4"/>
  <c r="G122" i="4"/>
  <c r="G115" i="4"/>
  <c r="G108" i="4"/>
  <c r="G101" i="4"/>
  <c r="G94" i="4"/>
  <c r="G88" i="4"/>
  <c r="G82" i="4"/>
  <c r="G76" i="4"/>
  <c r="G70" i="4"/>
  <c r="G64" i="4"/>
  <c r="G58" i="4"/>
  <c r="G52" i="4"/>
  <c r="G46" i="4"/>
  <c r="G40" i="4"/>
  <c r="G34" i="4"/>
  <c r="G28" i="4"/>
  <c r="G22" i="4"/>
  <c r="G15" i="4"/>
  <c r="G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2" i="4"/>
  <c r="F190" i="2"/>
  <c r="F184" i="2"/>
  <c r="F178" i="2"/>
  <c r="F172" i="2"/>
  <c r="F166" i="2"/>
  <c r="F160" i="2"/>
  <c r="F154" i="2"/>
  <c r="F148" i="2"/>
  <c r="F142" i="2"/>
  <c r="F136" i="2"/>
  <c r="F129" i="2"/>
  <c r="F122" i="2"/>
  <c r="F115" i="2"/>
  <c r="F108" i="2"/>
  <c r="F101" i="2"/>
  <c r="F94" i="2"/>
  <c r="F88" i="2"/>
  <c r="F82" i="2"/>
  <c r="F76" i="2"/>
  <c r="F70" i="2"/>
  <c r="F64" i="2"/>
  <c r="F58" i="2"/>
  <c r="F52" i="2"/>
  <c r="F46" i="2"/>
  <c r="F40" i="2"/>
  <c r="F34" i="2"/>
  <c r="F28" i="2"/>
  <c r="F22" i="2"/>
  <c r="F15" i="2"/>
  <c r="F8" i="2"/>
</calcChain>
</file>

<file path=xl/sharedStrings.xml><?xml version="1.0" encoding="utf-8"?>
<sst xmlns="http://schemas.openxmlformats.org/spreadsheetml/2006/main" count="491" uniqueCount="27">
  <si>
    <t>140th Street</t>
  </si>
  <si>
    <t>260th Street</t>
  </si>
  <si>
    <t>Date</t>
  </si>
  <si>
    <t>Site</t>
  </si>
  <si>
    <t>Patch Size</t>
  </si>
  <si>
    <t>Mean eggs/plant</t>
  </si>
  <si>
    <t>Street</t>
  </si>
  <si>
    <t>Max Eggs</t>
  </si>
  <si>
    <t>This is the maximum of the mean eggs/plant from several visits to each site</t>
  </si>
  <si>
    <t>Total Eggs</t>
  </si>
  <si>
    <t>Max eggs</t>
  </si>
  <si>
    <t>0-5</t>
  </si>
  <si>
    <t>20-60</t>
  </si>
  <si>
    <t>5-20</t>
  </si>
  <si>
    <t>60-100+</t>
  </si>
  <si>
    <t>mean eggs/patch</t>
  </si>
  <si>
    <t>1-5</t>
  </si>
  <si>
    <t>Could set up model to have pref value of 1 and then change number of eggs dropped per category</t>
  </si>
  <si>
    <t>other sites where we don’t have data we would still just use a pref value</t>
  </si>
  <si>
    <t>until then use pref value x 20 = number of eggs</t>
  </si>
  <si>
    <t>pref value</t>
  </si>
  <si>
    <t>another potential thing to look at would be cumulative eggs, but shouldn't be too different</t>
  </si>
  <si>
    <t>1/2 pref val</t>
  </si>
  <si>
    <t>these results are from multiple monarchs though, not just one monarch, so 1/2 pref value better</t>
  </si>
  <si>
    <t>y=1.7x^0.45+57.3x^-0.55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</si>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</sst>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quotePrefix="1" applyNumberFormat="1"/>
    <xf numFmtId="16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Number of Eggs/Plant vs. Patch Size, 140th Street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eggs/plant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7.9370842362225056E-3"/>
                  <c:y val="-0.3248573153277067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93"/>
              <c:pt idx="0">
                <c:v>8</c:v>
              </c:pt>
              <c:pt idx="1">
                <c:v>70</c:v>
              </c:pt>
              <c:pt idx="2">
                <c:v>2</c:v>
              </c:pt>
              <c:pt idx="3">
                <c:v>8</c:v>
              </c:pt>
              <c:pt idx="4">
                <c:v>70</c:v>
              </c:pt>
              <c:pt idx="5">
                <c:v>2</c:v>
              </c:pt>
              <c:pt idx="6">
                <c:v>20</c:v>
              </c:pt>
              <c:pt idx="7">
                <c:v>20</c:v>
              </c:pt>
              <c:pt idx="8">
                <c:v>5</c:v>
              </c:pt>
              <c:pt idx="9">
                <c:v>15</c:v>
              </c:pt>
              <c:pt idx="10">
                <c:v>2</c:v>
              </c:pt>
              <c:pt idx="11">
                <c:v>22</c:v>
              </c:pt>
              <c:pt idx="12">
                <c:v>20</c:v>
              </c:pt>
              <c:pt idx="13">
                <c:v>14</c:v>
              </c:pt>
              <c:pt idx="14">
                <c:v>27</c:v>
              </c:pt>
              <c:pt idx="15">
                <c:v>26</c:v>
              </c:pt>
              <c:pt idx="16">
                <c:v>26</c:v>
              </c:pt>
              <c:pt idx="17">
                <c:v>34</c:v>
              </c:pt>
              <c:pt idx="18">
                <c:v>9</c:v>
              </c:pt>
              <c:pt idx="19">
                <c:v>70</c:v>
              </c:pt>
              <c:pt idx="20">
                <c:v>2</c:v>
              </c:pt>
              <c:pt idx="21">
                <c:v>20</c:v>
              </c:pt>
              <c:pt idx="22">
                <c:v>25</c:v>
              </c:pt>
              <c:pt idx="23">
                <c:v>5</c:v>
              </c:pt>
              <c:pt idx="24">
                <c:v>14</c:v>
              </c:pt>
              <c:pt idx="25">
                <c:v>2</c:v>
              </c:pt>
              <c:pt idx="26">
                <c:v>22</c:v>
              </c:pt>
              <c:pt idx="27">
                <c:v>20</c:v>
              </c:pt>
              <c:pt idx="28">
                <c:v>13</c:v>
              </c:pt>
              <c:pt idx="29">
                <c:v>27</c:v>
              </c:pt>
              <c:pt idx="30">
                <c:v>26</c:v>
              </c:pt>
              <c:pt idx="31">
                <c:v>26</c:v>
              </c:pt>
              <c:pt idx="32">
                <c:v>34</c:v>
              </c:pt>
              <c:pt idx="33">
                <c:v>8</c:v>
              </c:pt>
              <c:pt idx="34">
                <c:v>70</c:v>
              </c:pt>
              <c:pt idx="35">
                <c:v>2</c:v>
              </c:pt>
              <c:pt idx="36">
                <c:v>20</c:v>
              </c:pt>
              <c:pt idx="37">
                <c:v>21</c:v>
              </c:pt>
              <c:pt idx="38">
                <c:v>5</c:v>
              </c:pt>
              <c:pt idx="39">
                <c:v>17</c:v>
              </c:pt>
              <c:pt idx="40">
                <c:v>2</c:v>
              </c:pt>
              <c:pt idx="41">
                <c:v>22</c:v>
              </c:pt>
              <c:pt idx="42">
                <c:v>20</c:v>
              </c:pt>
              <c:pt idx="43">
                <c:v>15</c:v>
              </c:pt>
              <c:pt idx="44">
                <c:v>27</c:v>
              </c:pt>
              <c:pt idx="45">
                <c:v>26</c:v>
              </c:pt>
              <c:pt idx="46">
                <c:v>26</c:v>
              </c:pt>
              <c:pt idx="47">
                <c:v>34</c:v>
              </c:pt>
              <c:pt idx="48">
                <c:v>8</c:v>
              </c:pt>
              <c:pt idx="49">
                <c:v>70</c:v>
              </c:pt>
              <c:pt idx="50">
                <c:v>3</c:v>
              </c:pt>
              <c:pt idx="51">
                <c:v>20</c:v>
              </c:pt>
              <c:pt idx="52">
                <c:v>20</c:v>
              </c:pt>
              <c:pt idx="53">
                <c:v>6</c:v>
              </c:pt>
              <c:pt idx="54">
                <c:v>18</c:v>
              </c:pt>
              <c:pt idx="55">
                <c:v>2</c:v>
              </c:pt>
              <c:pt idx="56">
                <c:v>22</c:v>
              </c:pt>
              <c:pt idx="57">
                <c:v>20</c:v>
              </c:pt>
              <c:pt idx="58">
                <c:v>14</c:v>
              </c:pt>
              <c:pt idx="59">
                <c:v>27</c:v>
              </c:pt>
              <c:pt idx="60">
                <c:v>26</c:v>
              </c:pt>
              <c:pt idx="61">
                <c:v>26</c:v>
              </c:pt>
              <c:pt idx="62">
                <c:v>34</c:v>
              </c:pt>
              <c:pt idx="63">
                <c:v>8</c:v>
              </c:pt>
              <c:pt idx="64">
                <c:v>70</c:v>
              </c:pt>
              <c:pt idx="65">
                <c:v>4</c:v>
              </c:pt>
              <c:pt idx="66">
                <c:v>32</c:v>
              </c:pt>
              <c:pt idx="67">
                <c:v>20</c:v>
              </c:pt>
              <c:pt idx="68">
                <c:v>5</c:v>
              </c:pt>
              <c:pt idx="69">
                <c:v>16</c:v>
              </c:pt>
              <c:pt idx="70">
                <c:v>2</c:v>
              </c:pt>
              <c:pt idx="71">
                <c:v>22</c:v>
              </c:pt>
              <c:pt idx="72">
                <c:v>20</c:v>
              </c:pt>
              <c:pt idx="73">
                <c:v>13</c:v>
              </c:pt>
              <c:pt idx="74">
                <c:v>27</c:v>
              </c:pt>
              <c:pt idx="75">
                <c:v>26</c:v>
              </c:pt>
              <c:pt idx="76">
                <c:v>26</c:v>
              </c:pt>
              <c:pt idx="77">
                <c:v>34</c:v>
              </c:pt>
              <c:pt idx="78">
                <c:v>8</c:v>
              </c:pt>
              <c:pt idx="79">
                <c:v>70</c:v>
              </c:pt>
              <c:pt idx="80">
                <c:v>5</c:v>
              </c:pt>
              <c:pt idx="81">
                <c:v>32</c:v>
              </c:pt>
              <c:pt idx="82">
                <c:v>20</c:v>
              </c:pt>
              <c:pt idx="83">
                <c:v>5</c:v>
              </c:pt>
              <c:pt idx="84">
                <c:v>17</c:v>
              </c:pt>
              <c:pt idx="85">
                <c:v>2</c:v>
              </c:pt>
              <c:pt idx="86">
                <c:v>22</c:v>
              </c:pt>
              <c:pt idx="87">
                <c:v>20</c:v>
              </c:pt>
              <c:pt idx="88">
                <c:v>14</c:v>
              </c:pt>
              <c:pt idx="89">
                <c:v>27</c:v>
              </c:pt>
              <c:pt idx="90">
                <c:v>26</c:v>
              </c:pt>
              <c:pt idx="91">
                <c:v>26</c:v>
              </c:pt>
              <c:pt idx="92">
                <c:v>34</c:v>
              </c:pt>
            </c:numLit>
          </c:xVal>
          <c:yVal>
            <c:numLit>
              <c:formatCode>General</c:formatCode>
              <c:ptCount val="93"/>
              <c:pt idx="0">
                <c:v>0.25</c:v>
              </c:pt>
              <c:pt idx="1">
                <c:v>0</c:v>
              </c:pt>
              <c:pt idx="2">
                <c:v>0.5</c:v>
              </c:pt>
              <c:pt idx="3">
                <c:v>1.25</c:v>
              </c:pt>
              <c:pt idx="4">
                <c:v>0.25</c:v>
              </c:pt>
              <c:pt idx="5">
                <c:v>1.5</c:v>
              </c:pt>
              <c:pt idx="6">
                <c:v>0.15</c:v>
              </c:pt>
              <c:pt idx="7">
                <c:v>0.35</c:v>
              </c:pt>
              <c:pt idx="8">
                <c:v>0.2</c:v>
              </c:pt>
              <c:pt idx="9">
                <c:v>0.6</c:v>
              </c:pt>
              <c:pt idx="10">
                <c:v>1.5</c:v>
              </c:pt>
              <c:pt idx="11">
                <c:v>0.15</c:v>
              </c:pt>
              <c:pt idx="12">
                <c:v>0.05</c:v>
              </c:pt>
              <c:pt idx="13">
                <c:v>0.14285700000000001</c:v>
              </c:pt>
              <c:pt idx="14">
                <c:v>0.45</c:v>
              </c:pt>
              <c:pt idx="15">
                <c:v>0.25</c:v>
              </c:pt>
              <c:pt idx="16">
                <c:v>0.8</c:v>
              </c:pt>
              <c:pt idx="17">
                <c:v>1</c:v>
              </c:pt>
              <c:pt idx="18">
                <c:v>0.77777777777777779</c:v>
              </c:pt>
              <c:pt idx="19">
                <c:v>0.7</c:v>
              </c:pt>
              <c:pt idx="20">
                <c:v>0</c:v>
              </c:pt>
              <c:pt idx="21">
                <c:v>0.25</c:v>
              </c:pt>
              <c:pt idx="22">
                <c:v>1.1499999999999999</c:v>
              </c:pt>
              <c:pt idx="23">
                <c:v>0</c:v>
              </c:pt>
              <c:pt idx="24">
                <c:v>1.1428571428571428</c:v>
              </c:pt>
              <c:pt idx="25">
                <c:v>1</c:v>
              </c:pt>
              <c:pt idx="26">
                <c:v>0.15</c:v>
              </c:pt>
              <c:pt idx="27">
                <c:v>0.2</c:v>
              </c:pt>
              <c:pt idx="28">
                <c:v>0.84615384615384615</c:v>
              </c:pt>
              <c:pt idx="29">
                <c:v>0.7</c:v>
              </c:pt>
              <c:pt idx="30">
                <c:v>0.25</c:v>
              </c:pt>
              <c:pt idx="31">
                <c:v>0.65</c:v>
              </c:pt>
              <c:pt idx="32">
                <c:v>1.05</c:v>
              </c:pt>
              <c:pt idx="33">
                <c:v>0.75</c:v>
              </c:pt>
              <c:pt idx="34">
                <c:v>0.3</c:v>
              </c:pt>
              <c:pt idx="35">
                <c:v>0</c:v>
              </c:pt>
              <c:pt idx="36">
                <c:v>0.45</c:v>
              </c:pt>
              <c:pt idx="37">
                <c:v>0.8</c:v>
              </c:pt>
              <c:pt idx="38">
                <c:v>0</c:v>
              </c:pt>
              <c:pt idx="39">
                <c:v>0.35294117647058826</c:v>
              </c:pt>
              <c:pt idx="40">
                <c:v>1.5</c:v>
              </c:pt>
              <c:pt idx="41">
                <c:v>0.35</c:v>
              </c:pt>
              <c:pt idx="42">
                <c:v>0.3</c:v>
              </c:pt>
              <c:pt idx="43">
                <c:v>1.8666666666666667</c:v>
              </c:pt>
              <c:pt idx="44">
                <c:v>1.1499999999999999</c:v>
              </c:pt>
              <c:pt idx="45">
                <c:v>0.4</c:v>
              </c:pt>
              <c:pt idx="46">
                <c:v>0.35</c:v>
              </c:pt>
              <c:pt idx="47">
                <c:v>0.6</c:v>
              </c:pt>
              <c:pt idx="48">
                <c:v>0.125</c:v>
              </c:pt>
              <c:pt idx="49">
                <c:v>0.05</c:v>
              </c:pt>
              <c:pt idx="50">
                <c:v>0</c:v>
              </c:pt>
              <c:pt idx="51">
                <c:v>0.5</c:v>
              </c:pt>
              <c:pt idx="52">
                <c:v>0.35</c:v>
              </c:pt>
              <c:pt idx="53">
                <c:v>0.16666666666666666</c:v>
              </c:pt>
              <c:pt idx="54">
                <c:v>1.3333333333333333</c:v>
              </c:pt>
              <c:pt idx="55">
                <c:v>0</c:v>
              </c:pt>
              <c:pt idx="56">
                <c:v>0.1</c:v>
              </c:pt>
              <c:pt idx="57">
                <c:v>0.05</c:v>
              </c:pt>
              <c:pt idx="58">
                <c:v>0.2857142857142857</c:v>
              </c:pt>
              <c:pt idx="59">
                <c:v>0.15</c:v>
              </c:pt>
              <c:pt idx="60">
                <c:v>0.1</c:v>
              </c:pt>
              <c:pt idx="61">
                <c:v>0.2</c:v>
              </c:pt>
              <c:pt idx="62">
                <c:v>0.25</c:v>
              </c:pt>
              <c:pt idx="63">
                <c:v>0.125</c:v>
              </c:pt>
              <c:pt idx="64">
                <c:v>0.2</c:v>
              </c:pt>
              <c:pt idx="65">
                <c:v>0</c:v>
              </c:pt>
              <c:pt idx="66">
                <c:v>0.5</c:v>
              </c:pt>
              <c:pt idx="67">
                <c:v>0.25</c:v>
              </c:pt>
              <c:pt idx="68">
                <c:v>0.2</c:v>
              </c:pt>
              <c:pt idx="69">
                <c:v>0.625</c:v>
              </c:pt>
              <c:pt idx="70">
                <c:v>0</c:v>
              </c:pt>
              <c:pt idx="71">
                <c:v>0</c:v>
              </c:pt>
              <c:pt idx="72">
                <c:v>0.35</c:v>
              </c:pt>
              <c:pt idx="73">
                <c:v>0</c:v>
              </c:pt>
              <c:pt idx="74">
                <c:v>0.65</c:v>
              </c:pt>
              <c:pt idx="75">
                <c:v>0.3</c:v>
              </c:pt>
              <c:pt idx="76">
                <c:v>0</c:v>
              </c:pt>
              <c:pt idx="77">
                <c:v>0.05</c:v>
              </c:pt>
              <c:pt idx="78">
                <c:v>0</c:v>
              </c:pt>
              <c:pt idx="79">
                <c:v>0</c:v>
              </c:pt>
              <c:pt idx="80">
                <c:v>0.2</c:v>
              </c:pt>
              <c:pt idx="81">
                <c:v>0</c:v>
              </c:pt>
              <c:pt idx="82">
                <c:v>0.1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0.45</c:v>
              </c:pt>
              <c:pt idx="90">
                <c:v>0.1</c:v>
              </c:pt>
              <c:pt idx="91">
                <c:v>0</c:v>
              </c:pt>
              <c:pt idx="92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05024"/>
        <c:axId val="297705584"/>
      </c:scatterChart>
      <c:valAx>
        <c:axId val="297705024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Plants/Patch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7705584"/>
        <c:crosses val="autoZero"/>
        <c:crossBetween val="midCat"/>
      </c:valAx>
      <c:valAx>
        <c:axId val="29770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Mean Number of Eggs/Plant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770502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Eggs/Plant vs. Patch Size, 260th Street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eggs/plant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47420143473497883"/>
                  <c:y val="-0.306139071359977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96"/>
              <c:pt idx="0">
                <c:v>112</c:v>
              </c:pt>
              <c:pt idx="1">
                <c:v>3</c:v>
              </c:pt>
              <c:pt idx="2">
                <c:v>52</c:v>
              </c:pt>
              <c:pt idx="3">
                <c:v>4</c:v>
              </c:pt>
              <c:pt idx="4">
                <c:v>1</c:v>
              </c:pt>
              <c:pt idx="5">
                <c:v>56</c:v>
              </c:pt>
              <c:pt idx="6">
                <c:v>112</c:v>
              </c:pt>
              <c:pt idx="7">
                <c:v>3</c:v>
              </c:pt>
              <c:pt idx="8">
                <c:v>52</c:v>
              </c:pt>
              <c:pt idx="9">
                <c:v>3</c:v>
              </c:pt>
              <c:pt idx="10">
                <c:v>2</c:v>
              </c:pt>
              <c:pt idx="11">
                <c:v>56</c:v>
              </c:pt>
              <c:pt idx="12">
                <c:v>23</c:v>
              </c:pt>
              <c:pt idx="13">
                <c:v>9</c:v>
              </c:pt>
              <c:pt idx="14">
                <c:v>23</c:v>
              </c:pt>
              <c:pt idx="15">
                <c:v>67</c:v>
              </c:pt>
              <c:pt idx="16">
                <c:v>19</c:v>
              </c:pt>
              <c:pt idx="17">
                <c:v>6</c:v>
              </c:pt>
              <c:pt idx="18">
                <c:v>4</c:v>
              </c:pt>
              <c:pt idx="19">
                <c:v>9</c:v>
              </c:pt>
              <c:pt idx="20">
                <c:v>21</c:v>
              </c:pt>
              <c:pt idx="21">
                <c:v>112</c:v>
              </c:pt>
              <c:pt idx="22">
                <c:v>3</c:v>
              </c:pt>
              <c:pt idx="23">
                <c:v>52</c:v>
              </c:pt>
              <c:pt idx="24">
                <c:v>3</c:v>
              </c:pt>
              <c:pt idx="25">
                <c:v>2</c:v>
              </c:pt>
              <c:pt idx="26">
                <c:v>56</c:v>
              </c:pt>
              <c:pt idx="27">
                <c:v>23</c:v>
              </c:pt>
              <c:pt idx="28">
                <c:v>9</c:v>
              </c:pt>
              <c:pt idx="29">
                <c:v>23</c:v>
              </c:pt>
              <c:pt idx="30">
                <c:v>67</c:v>
              </c:pt>
              <c:pt idx="31">
                <c:v>19</c:v>
              </c:pt>
              <c:pt idx="32">
                <c:v>6</c:v>
              </c:pt>
              <c:pt idx="33">
                <c:v>4</c:v>
              </c:pt>
              <c:pt idx="34">
                <c:v>3</c:v>
              </c:pt>
              <c:pt idx="35">
                <c:v>21</c:v>
              </c:pt>
              <c:pt idx="36">
                <c:v>112</c:v>
              </c:pt>
              <c:pt idx="37">
                <c:v>3</c:v>
              </c:pt>
              <c:pt idx="38">
                <c:v>52</c:v>
              </c:pt>
              <c:pt idx="39">
                <c:v>3</c:v>
              </c:pt>
              <c:pt idx="40">
                <c:v>2</c:v>
              </c:pt>
              <c:pt idx="41">
                <c:v>56</c:v>
              </c:pt>
              <c:pt idx="42">
                <c:v>23</c:v>
              </c:pt>
              <c:pt idx="43">
                <c:v>11</c:v>
              </c:pt>
              <c:pt idx="44">
                <c:v>23</c:v>
              </c:pt>
              <c:pt idx="45">
                <c:v>67</c:v>
              </c:pt>
              <c:pt idx="46">
                <c:v>18</c:v>
              </c:pt>
              <c:pt idx="47">
                <c:v>6</c:v>
              </c:pt>
              <c:pt idx="48">
                <c:v>7</c:v>
              </c:pt>
              <c:pt idx="49">
                <c:v>3</c:v>
              </c:pt>
              <c:pt idx="50">
                <c:v>21</c:v>
              </c:pt>
              <c:pt idx="51">
                <c:v>112</c:v>
              </c:pt>
              <c:pt idx="52">
                <c:v>3</c:v>
              </c:pt>
              <c:pt idx="53">
                <c:v>52</c:v>
              </c:pt>
              <c:pt idx="54">
                <c:v>3</c:v>
              </c:pt>
              <c:pt idx="55">
                <c:v>2</c:v>
              </c:pt>
              <c:pt idx="56">
                <c:v>56</c:v>
              </c:pt>
              <c:pt idx="57">
                <c:v>23</c:v>
              </c:pt>
              <c:pt idx="58">
                <c:v>11</c:v>
              </c:pt>
              <c:pt idx="59">
                <c:v>23</c:v>
              </c:pt>
              <c:pt idx="60">
                <c:v>67</c:v>
              </c:pt>
              <c:pt idx="61">
                <c:v>18</c:v>
              </c:pt>
              <c:pt idx="62">
                <c:v>6</c:v>
              </c:pt>
              <c:pt idx="63">
                <c:v>7</c:v>
              </c:pt>
              <c:pt idx="64">
                <c:v>5</c:v>
              </c:pt>
              <c:pt idx="65">
                <c:v>21</c:v>
              </c:pt>
              <c:pt idx="66">
                <c:v>112</c:v>
              </c:pt>
              <c:pt idx="67">
                <c:v>3</c:v>
              </c:pt>
              <c:pt idx="68">
                <c:v>52</c:v>
              </c:pt>
              <c:pt idx="69">
                <c:v>3</c:v>
              </c:pt>
              <c:pt idx="70">
                <c:v>2</c:v>
              </c:pt>
              <c:pt idx="71">
                <c:v>56</c:v>
              </c:pt>
              <c:pt idx="72">
                <c:v>23</c:v>
              </c:pt>
              <c:pt idx="73">
                <c:v>11</c:v>
              </c:pt>
              <c:pt idx="74">
                <c:v>23</c:v>
              </c:pt>
              <c:pt idx="75">
                <c:v>67</c:v>
              </c:pt>
              <c:pt idx="76">
                <c:v>17</c:v>
              </c:pt>
              <c:pt idx="77">
                <c:v>7</c:v>
              </c:pt>
              <c:pt idx="78">
                <c:v>8</c:v>
              </c:pt>
              <c:pt idx="79">
                <c:v>5</c:v>
              </c:pt>
              <c:pt idx="80">
                <c:v>21</c:v>
              </c:pt>
              <c:pt idx="81">
                <c:v>112</c:v>
              </c:pt>
              <c:pt idx="82">
                <c:v>3</c:v>
              </c:pt>
              <c:pt idx="83">
                <c:v>52</c:v>
              </c:pt>
              <c:pt idx="84">
                <c:v>3</c:v>
              </c:pt>
              <c:pt idx="85">
                <c:v>3</c:v>
              </c:pt>
              <c:pt idx="86">
                <c:v>56</c:v>
              </c:pt>
              <c:pt idx="87">
                <c:v>23</c:v>
              </c:pt>
              <c:pt idx="88">
                <c:v>12</c:v>
              </c:pt>
              <c:pt idx="89">
                <c:v>23</c:v>
              </c:pt>
              <c:pt idx="90">
                <c:v>67</c:v>
              </c:pt>
              <c:pt idx="91">
                <c:v>16</c:v>
              </c:pt>
              <c:pt idx="92">
                <c:v>7</c:v>
              </c:pt>
              <c:pt idx="93">
                <c:v>9</c:v>
              </c:pt>
              <c:pt idx="94">
                <c:v>4</c:v>
              </c:pt>
              <c:pt idx="95">
                <c:v>21</c:v>
              </c:pt>
            </c:numLit>
          </c:xVal>
          <c:yVal>
            <c:numLit>
              <c:formatCode>General</c:formatCode>
              <c:ptCount val="96"/>
              <c:pt idx="0">
                <c:v>0.1</c:v>
              </c:pt>
              <c:pt idx="1">
                <c:v>0.66666666666666663</c:v>
              </c:pt>
              <c:pt idx="2">
                <c:v>0.1</c:v>
              </c:pt>
              <c:pt idx="3">
                <c:v>2.75</c:v>
              </c:pt>
              <c:pt idx="4">
                <c:v>11</c:v>
              </c:pt>
              <c:pt idx="5">
                <c:v>0.45</c:v>
              </c:pt>
              <c:pt idx="6">
                <c:v>0.05</c:v>
              </c:pt>
              <c:pt idx="7">
                <c:v>0.66666666666666663</c:v>
              </c:pt>
              <c:pt idx="8">
                <c:v>0.1</c:v>
              </c:pt>
              <c:pt idx="9">
                <c:v>0</c:v>
              </c:pt>
              <c:pt idx="10">
                <c:v>0</c:v>
              </c:pt>
              <c:pt idx="11">
                <c:v>0.15</c:v>
              </c:pt>
              <c:pt idx="12">
                <c:v>1.25</c:v>
              </c:pt>
              <c:pt idx="13">
                <c:v>0.33333333333333331</c:v>
              </c:pt>
              <c:pt idx="14">
                <c:v>0.1</c:v>
              </c:pt>
              <c:pt idx="15">
                <c:v>0.35</c:v>
              </c:pt>
              <c:pt idx="16">
                <c:v>1</c:v>
              </c:pt>
              <c:pt idx="17">
                <c:v>0.83333333333333337</c:v>
              </c:pt>
              <c:pt idx="18">
                <c:v>0</c:v>
              </c:pt>
              <c:pt idx="19">
                <c:v>0.55555555555555558</c:v>
              </c:pt>
              <c:pt idx="20">
                <c:v>0.25</c:v>
              </c:pt>
              <c:pt idx="21">
                <c:v>0.1</c:v>
              </c:pt>
              <c:pt idx="22">
                <c:v>5.666666666666667</c:v>
              </c:pt>
              <c:pt idx="23">
                <c:v>0.25</c:v>
              </c:pt>
              <c:pt idx="24">
                <c:v>2.6666666666666665</c:v>
              </c:pt>
              <c:pt idx="25">
                <c:v>5</c:v>
              </c:pt>
              <c:pt idx="26">
                <c:v>1.1499999999999999</c:v>
              </c:pt>
              <c:pt idx="27">
                <c:v>1.55</c:v>
              </c:pt>
              <c:pt idx="28">
                <c:v>0.44444444444444442</c:v>
              </c:pt>
              <c:pt idx="29">
                <c:v>0.3</c:v>
              </c:pt>
              <c:pt idx="30">
                <c:v>0.4</c:v>
              </c:pt>
              <c:pt idx="31">
                <c:v>0.78947368421052633</c:v>
              </c:pt>
              <c:pt idx="32">
                <c:v>2.8333333333333335</c:v>
              </c:pt>
              <c:pt idx="33">
                <c:v>4</c:v>
              </c:pt>
              <c:pt idx="34">
                <c:v>1.6666666666666667</c:v>
              </c:pt>
              <c:pt idx="35">
                <c:v>0.2</c:v>
              </c:pt>
              <c:pt idx="36">
                <c:v>0.35</c:v>
              </c:pt>
              <c:pt idx="37">
                <c:v>0.66666666666666663</c:v>
              </c:pt>
              <c:pt idx="38">
                <c:v>0.3</c:v>
              </c:pt>
              <c:pt idx="39">
                <c:v>2.3333333333333335</c:v>
              </c:pt>
              <c:pt idx="40">
                <c:v>10</c:v>
              </c:pt>
              <c:pt idx="41">
                <c:v>0.5</c:v>
              </c:pt>
              <c:pt idx="42">
                <c:v>1</c:v>
              </c:pt>
              <c:pt idx="43">
                <c:v>9.0909090909090912E-2</c:v>
              </c:pt>
              <c:pt idx="44">
                <c:v>0.25</c:v>
              </c:pt>
              <c:pt idx="45">
                <c:v>0.3</c:v>
              </c:pt>
              <c:pt idx="46">
                <c:v>2.4444444444444446</c:v>
              </c:pt>
              <c:pt idx="47">
                <c:v>1.5</c:v>
              </c:pt>
              <c:pt idx="48">
                <c:v>0.7142857142857143</c:v>
              </c:pt>
              <c:pt idx="49">
                <c:v>0.33333333333333331</c:v>
              </c:pt>
              <c:pt idx="50">
                <c:v>0.65</c:v>
              </c:pt>
              <c:pt idx="51">
                <c:v>0</c:v>
              </c:pt>
              <c:pt idx="52">
                <c:v>0</c:v>
              </c:pt>
              <c:pt idx="53">
                <c:v>0.35</c:v>
              </c:pt>
              <c:pt idx="54">
                <c:v>0</c:v>
              </c:pt>
              <c:pt idx="55">
                <c:v>4.5</c:v>
              </c:pt>
              <c:pt idx="56">
                <c:v>0.55000000000000004</c:v>
              </c:pt>
              <c:pt idx="57">
                <c:v>1.45</c:v>
              </c:pt>
              <c:pt idx="58">
                <c:v>0.18181818181818182</c:v>
              </c:pt>
              <c:pt idx="59">
                <c:v>0.1</c:v>
              </c:pt>
              <c:pt idx="60">
                <c:v>0.25</c:v>
              </c:pt>
              <c:pt idx="61">
                <c:v>2.4444444444444446</c:v>
              </c:pt>
              <c:pt idx="62">
                <c:v>0.5</c:v>
              </c:pt>
              <c:pt idx="63">
                <c:v>0.42857142857142855</c:v>
              </c:pt>
              <c:pt idx="64">
                <c:v>0</c:v>
              </c:pt>
              <c:pt idx="65">
                <c:v>0.75</c:v>
              </c:pt>
              <c:pt idx="66">
                <c:v>0.05</c:v>
              </c:pt>
              <c:pt idx="67">
                <c:v>0.66666666666666663</c:v>
              </c:pt>
              <c:pt idx="68">
                <c:v>0.15</c:v>
              </c:pt>
              <c:pt idx="69">
                <c:v>0</c:v>
              </c:pt>
              <c:pt idx="70">
                <c:v>1</c:v>
              </c:pt>
              <c:pt idx="71">
                <c:v>0.5</c:v>
              </c:pt>
              <c:pt idx="72">
                <c:v>0.2</c:v>
              </c:pt>
              <c:pt idx="73">
                <c:v>0.81818181818181823</c:v>
              </c:pt>
              <c:pt idx="74">
                <c:v>0.15</c:v>
              </c:pt>
              <c:pt idx="75">
                <c:v>0.15</c:v>
              </c:pt>
              <c:pt idx="76">
                <c:v>0.41176470588235292</c:v>
              </c:pt>
              <c:pt idx="77">
                <c:v>0.14285714285714285</c:v>
              </c:pt>
              <c:pt idx="78">
                <c:v>0.25</c:v>
              </c:pt>
              <c:pt idx="79">
                <c:v>2.4</c:v>
              </c:pt>
              <c:pt idx="80">
                <c:v>0.95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0.1</c:v>
              </c:pt>
              <c:pt idx="87">
                <c:v>0.15</c:v>
              </c:pt>
              <c:pt idx="88">
                <c:v>0</c:v>
              </c:pt>
              <c:pt idx="89">
                <c:v>0</c:v>
              </c:pt>
              <c:pt idx="90">
                <c:v>0.2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0.1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78064"/>
        <c:axId val="301678624"/>
      </c:scatterChart>
      <c:valAx>
        <c:axId val="30167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Plants/Patch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1678624"/>
        <c:crosses val="autoZero"/>
        <c:crossBetween val="midCat"/>
      </c:valAx>
      <c:valAx>
        <c:axId val="30167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Mean Number of Eggs/Plant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167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eggs/plant - all data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Mean eggs/plant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1955818022747154E-2"/>
                  <c:y val="-0.41907079323417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Combined!$C$2:$C$190</c:f>
              <c:numCache>
                <c:formatCode>General</c:formatCode>
                <c:ptCount val="189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32</c:v>
                </c:pt>
                <c:pt idx="26">
                  <c:v>32</c:v>
                </c:pt>
                <c:pt idx="27">
                  <c:v>20</c:v>
                </c:pt>
                <c:pt idx="28">
                  <c:v>25</c:v>
                </c:pt>
                <c:pt idx="29">
                  <c:v>21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15</c:v>
                </c:pt>
                <c:pt idx="40">
                  <c:v>14</c:v>
                </c:pt>
                <c:pt idx="41">
                  <c:v>17</c:v>
                </c:pt>
                <c:pt idx="42">
                  <c:v>18</c:v>
                </c:pt>
                <c:pt idx="43">
                  <c:v>16</c:v>
                </c:pt>
                <c:pt idx="44">
                  <c:v>17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14</c:v>
                </c:pt>
                <c:pt idx="64">
                  <c:v>13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14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112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9</c:v>
                </c:pt>
                <c:pt idx="142">
                  <c:v>9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19</c:v>
                </c:pt>
                <c:pt idx="160">
                  <c:v>19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7</c:v>
                </c:pt>
                <c:pt idx="170">
                  <c:v>7</c:v>
                </c:pt>
                <c:pt idx="171">
                  <c:v>4</c:v>
                </c:pt>
                <c:pt idx="172">
                  <c:v>4</c:v>
                </c:pt>
                <c:pt idx="173">
                  <c:v>7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3</c:v>
                </c:pt>
                <c:pt idx="179">
                  <c:v>3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</c:numCache>
            </c:numRef>
          </c:xVal>
          <c:yVal>
            <c:numRef>
              <c:f>Combined!$D$2:$D$190</c:f>
              <c:numCache>
                <c:formatCode>General</c:formatCode>
                <c:ptCount val="189"/>
                <c:pt idx="0">
                  <c:v>0.25</c:v>
                </c:pt>
                <c:pt idx="1">
                  <c:v>1.25</c:v>
                </c:pt>
                <c:pt idx="2">
                  <c:v>0.77777777777777779</c:v>
                </c:pt>
                <c:pt idx="3">
                  <c:v>0.75</c:v>
                </c:pt>
                <c:pt idx="4">
                  <c:v>0.125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0.7</c:v>
                </c:pt>
                <c:pt idx="10">
                  <c:v>0.3</c:v>
                </c:pt>
                <c:pt idx="11">
                  <c:v>0.05</c:v>
                </c:pt>
                <c:pt idx="12">
                  <c:v>0.2</c:v>
                </c:pt>
                <c:pt idx="13">
                  <c:v>0</c:v>
                </c:pt>
                <c:pt idx="14">
                  <c:v>0.5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0.15</c:v>
                </c:pt>
                <c:pt idx="22">
                  <c:v>0.25</c:v>
                </c:pt>
                <c:pt idx="23">
                  <c:v>0.45</c:v>
                </c:pt>
                <c:pt idx="24">
                  <c:v>0.5</c:v>
                </c:pt>
                <c:pt idx="25">
                  <c:v>0.5</c:v>
                </c:pt>
                <c:pt idx="26">
                  <c:v>0</c:v>
                </c:pt>
                <c:pt idx="27">
                  <c:v>0.35</c:v>
                </c:pt>
                <c:pt idx="28">
                  <c:v>1.1499999999999999</c:v>
                </c:pt>
                <c:pt idx="29">
                  <c:v>0.8</c:v>
                </c:pt>
                <c:pt idx="30">
                  <c:v>0.35</c:v>
                </c:pt>
                <c:pt idx="31">
                  <c:v>0.25</c:v>
                </c:pt>
                <c:pt idx="32">
                  <c:v>0.1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0.16666666666666666</c:v>
                </c:pt>
                <c:pt idx="37">
                  <c:v>0.2</c:v>
                </c:pt>
                <c:pt idx="38">
                  <c:v>0</c:v>
                </c:pt>
                <c:pt idx="39">
                  <c:v>0.6</c:v>
                </c:pt>
                <c:pt idx="40">
                  <c:v>1.1428571428571428</c:v>
                </c:pt>
                <c:pt idx="41">
                  <c:v>0.35294117647058826</c:v>
                </c:pt>
                <c:pt idx="42">
                  <c:v>1.3333333333333333</c:v>
                </c:pt>
                <c:pt idx="43">
                  <c:v>0.625</c:v>
                </c:pt>
                <c:pt idx="44">
                  <c:v>0</c:v>
                </c:pt>
                <c:pt idx="45">
                  <c:v>1.5</c:v>
                </c:pt>
                <c:pt idx="46">
                  <c:v>1</c:v>
                </c:pt>
                <c:pt idx="47">
                  <c:v>1.5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0.15</c:v>
                </c:pt>
                <c:pt idx="52">
                  <c:v>0.15</c:v>
                </c:pt>
                <c:pt idx="53">
                  <c:v>0.35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0.05</c:v>
                </c:pt>
                <c:pt idx="58">
                  <c:v>0.2</c:v>
                </c:pt>
                <c:pt idx="59">
                  <c:v>0.3</c:v>
                </c:pt>
                <c:pt idx="60">
                  <c:v>0.05</c:v>
                </c:pt>
                <c:pt idx="61">
                  <c:v>0.35</c:v>
                </c:pt>
                <c:pt idx="62">
                  <c:v>0</c:v>
                </c:pt>
                <c:pt idx="63">
                  <c:v>0.14285700000000001</c:v>
                </c:pt>
                <c:pt idx="64">
                  <c:v>0.84615384615384615</c:v>
                </c:pt>
                <c:pt idx="65">
                  <c:v>1.8666666666666667</c:v>
                </c:pt>
                <c:pt idx="66">
                  <c:v>0.2857142857142857</c:v>
                </c:pt>
                <c:pt idx="67">
                  <c:v>0</c:v>
                </c:pt>
                <c:pt idx="68">
                  <c:v>0</c:v>
                </c:pt>
                <c:pt idx="69">
                  <c:v>0.45</c:v>
                </c:pt>
                <c:pt idx="70">
                  <c:v>0.7</c:v>
                </c:pt>
                <c:pt idx="71">
                  <c:v>1.1499999999999999</c:v>
                </c:pt>
                <c:pt idx="72">
                  <c:v>0.15</c:v>
                </c:pt>
                <c:pt idx="73">
                  <c:v>0.65</c:v>
                </c:pt>
                <c:pt idx="74">
                  <c:v>0.45</c:v>
                </c:pt>
                <c:pt idx="75">
                  <c:v>0.25</c:v>
                </c:pt>
                <c:pt idx="76">
                  <c:v>0.25</c:v>
                </c:pt>
                <c:pt idx="77">
                  <c:v>0.4</c:v>
                </c:pt>
                <c:pt idx="78">
                  <c:v>0.1</c:v>
                </c:pt>
                <c:pt idx="79">
                  <c:v>0.3</c:v>
                </c:pt>
                <c:pt idx="80">
                  <c:v>0.1</c:v>
                </c:pt>
                <c:pt idx="81">
                  <c:v>0.8</c:v>
                </c:pt>
                <c:pt idx="82">
                  <c:v>0.65</c:v>
                </c:pt>
                <c:pt idx="83">
                  <c:v>0.35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1.05</c:v>
                </c:pt>
                <c:pt idx="89">
                  <c:v>0.6</c:v>
                </c:pt>
                <c:pt idx="90">
                  <c:v>0.25</c:v>
                </c:pt>
                <c:pt idx="91">
                  <c:v>0.05</c:v>
                </c:pt>
                <c:pt idx="92">
                  <c:v>0</c:v>
                </c:pt>
                <c:pt idx="93">
                  <c:v>0.1</c:v>
                </c:pt>
                <c:pt idx="94">
                  <c:v>0.05</c:v>
                </c:pt>
                <c:pt idx="95">
                  <c:v>0.1</c:v>
                </c:pt>
                <c:pt idx="96">
                  <c:v>0.35</c:v>
                </c:pt>
                <c:pt idx="97">
                  <c:v>0</c:v>
                </c:pt>
                <c:pt idx="98">
                  <c:v>0.05</c:v>
                </c:pt>
                <c:pt idx="99">
                  <c:v>0</c:v>
                </c:pt>
                <c:pt idx="100">
                  <c:v>0.66666666666666663</c:v>
                </c:pt>
                <c:pt idx="101">
                  <c:v>0.66666666666666663</c:v>
                </c:pt>
                <c:pt idx="102">
                  <c:v>5.666666666666667</c:v>
                </c:pt>
                <c:pt idx="103">
                  <c:v>0.66666666666666663</c:v>
                </c:pt>
                <c:pt idx="104">
                  <c:v>0</c:v>
                </c:pt>
                <c:pt idx="105">
                  <c:v>0.66666666666666663</c:v>
                </c:pt>
                <c:pt idx="106">
                  <c:v>0</c:v>
                </c:pt>
                <c:pt idx="107">
                  <c:v>0.1</c:v>
                </c:pt>
                <c:pt idx="108">
                  <c:v>0.1</c:v>
                </c:pt>
                <c:pt idx="109">
                  <c:v>0.25</c:v>
                </c:pt>
                <c:pt idx="110">
                  <c:v>0.3</c:v>
                </c:pt>
                <c:pt idx="111">
                  <c:v>0.35</c:v>
                </c:pt>
                <c:pt idx="112">
                  <c:v>0.15</c:v>
                </c:pt>
                <c:pt idx="113">
                  <c:v>0</c:v>
                </c:pt>
                <c:pt idx="114">
                  <c:v>2.75</c:v>
                </c:pt>
                <c:pt idx="115">
                  <c:v>0</c:v>
                </c:pt>
                <c:pt idx="116">
                  <c:v>2.6666666666666665</c:v>
                </c:pt>
                <c:pt idx="117">
                  <c:v>2.3333333333333335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</c:v>
                </c:pt>
                <c:pt idx="122">
                  <c:v>0</c:v>
                </c:pt>
                <c:pt idx="123">
                  <c:v>5</c:v>
                </c:pt>
                <c:pt idx="124">
                  <c:v>10</c:v>
                </c:pt>
                <c:pt idx="125">
                  <c:v>4.5</c:v>
                </c:pt>
                <c:pt idx="126">
                  <c:v>1</c:v>
                </c:pt>
                <c:pt idx="127">
                  <c:v>0</c:v>
                </c:pt>
                <c:pt idx="128">
                  <c:v>0.45</c:v>
                </c:pt>
                <c:pt idx="129">
                  <c:v>0.15</c:v>
                </c:pt>
                <c:pt idx="130">
                  <c:v>1.1499999999999999</c:v>
                </c:pt>
                <c:pt idx="131">
                  <c:v>0.5</c:v>
                </c:pt>
                <c:pt idx="132">
                  <c:v>0.55000000000000004</c:v>
                </c:pt>
                <c:pt idx="133">
                  <c:v>0.5</c:v>
                </c:pt>
                <c:pt idx="134">
                  <c:v>0.1</c:v>
                </c:pt>
                <c:pt idx="135">
                  <c:v>1.25</c:v>
                </c:pt>
                <c:pt idx="136">
                  <c:v>1.55</c:v>
                </c:pt>
                <c:pt idx="137">
                  <c:v>1</c:v>
                </c:pt>
                <c:pt idx="138">
                  <c:v>1.45</c:v>
                </c:pt>
                <c:pt idx="139">
                  <c:v>0.2</c:v>
                </c:pt>
                <c:pt idx="140">
                  <c:v>0.15</c:v>
                </c:pt>
                <c:pt idx="141">
                  <c:v>0.33333333333333331</c:v>
                </c:pt>
                <c:pt idx="142">
                  <c:v>0.44444444444444442</c:v>
                </c:pt>
                <c:pt idx="143">
                  <c:v>9.0909090909090912E-2</c:v>
                </c:pt>
                <c:pt idx="144">
                  <c:v>0.18181818181818182</c:v>
                </c:pt>
                <c:pt idx="145">
                  <c:v>0.81818181818181823</c:v>
                </c:pt>
                <c:pt idx="146">
                  <c:v>0</c:v>
                </c:pt>
                <c:pt idx="147">
                  <c:v>0.1</c:v>
                </c:pt>
                <c:pt idx="148">
                  <c:v>0.3</c:v>
                </c:pt>
                <c:pt idx="149">
                  <c:v>0.25</c:v>
                </c:pt>
                <c:pt idx="150">
                  <c:v>0.1</c:v>
                </c:pt>
                <c:pt idx="151">
                  <c:v>0.15</c:v>
                </c:pt>
                <c:pt idx="152">
                  <c:v>0</c:v>
                </c:pt>
                <c:pt idx="153">
                  <c:v>0.35</c:v>
                </c:pt>
                <c:pt idx="154">
                  <c:v>0.4</c:v>
                </c:pt>
                <c:pt idx="155">
                  <c:v>0.3</c:v>
                </c:pt>
                <c:pt idx="156">
                  <c:v>0.25</c:v>
                </c:pt>
                <c:pt idx="157">
                  <c:v>0.15</c:v>
                </c:pt>
                <c:pt idx="158">
                  <c:v>0.2</c:v>
                </c:pt>
                <c:pt idx="159">
                  <c:v>1</c:v>
                </c:pt>
                <c:pt idx="160">
                  <c:v>0.78947368421052633</c:v>
                </c:pt>
                <c:pt idx="161">
                  <c:v>2.4444444444444446</c:v>
                </c:pt>
                <c:pt idx="162">
                  <c:v>2.4444444444444446</c:v>
                </c:pt>
                <c:pt idx="163">
                  <c:v>0.41176470588235292</c:v>
                </c:pt>
                <c:pt idx="164">
                  <c:v>0</c:v>
                </c:pt>
                <c:pt idx="165">
                  <c:v>0.83333333333333337</c:v>
                </c:pt>
                <c:pt idx="166">
                  <c:v>2.8333333333333335</c:v>
                </c:pt>
                <c:pt idx="167">
                  <c:v>1.5</c:v>
                </c:pt>
                <c:pt idx="168">
                  <c:v>0.5</c:v>
                </c:pt>
                <c:pt idx="169">
                  <c:v>0.14285714285714285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0.7142857142857143</c:v>
                </c:pt>
                <c:pt idx="174">
                  <c:v>0.42857142857142855</c:v>
                </c:pt>
                <c:pt idx="175">
                  <c:v>0.25</c:v>
                </c:pt>
                <c:pt idx="176">
                  <c:v>0</c:v>
                </c:pt>
                <c:pt idx="177">
                  <c:v>0.55555555555555558</c:v>
                </c:pt>
                <c:pt idx="178">
                  <c:v>1.6666666666666667</c:v>
                </c:pt>
                <c:pt idx="179">
                  <c:v>0.33333333333333331</c:v>
                </c:pt>
                <c:pt idx="180">
                  <c:v>0</c:v>
                </c:pt>
                <c:pt idx="181">
                  <c:v>2.4</c:v>
                </c:pt>
                <c:pt idx="182">
                  <c:v>0</c:v>
                </c:pt>
                <c:pt idx="183">
                  <c:v>0.25</c:v>
                </c:pt>
                <c:pt idx="184">
                  <c:v>0.2</c:v>
                </c:pt>
                <c:pt idx="185">
                  <c:v>0.65</c:v>
                </c:pt>
                <c:pt idx="186">
                  <c:v>0.75</c:v>
                </c:pt>
                <c:pt idx="187">
                  <c:v>0.95</c:v>
                </c:pt>
                <c:pt idx="188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80864"/>
        <c:axId val="301681424"/>
      </c:scatterChart>
      <c:valAx>
        <c:axId val="3016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1424"/>
        <c:crosses val="autoZero"/>
        <c:crossBetween val="midCat"/>
      </c:valAx>
      <c:valAx>
        <c:axId val="3016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eggs/plant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Mean </a:t>
            </a:r>
            <a:r>
              <a:rPr lang="en-US"/>
              <a:t>Eggs/Plant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mean eggs'!$E$1</c:f>
              <c:strCache>
                <c:ptCount val="1"/>
                <c:pt idx="0">
                  <c:v>Max Eggs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8044181977252846E-2"/>
                  <c:y val="-0.36401246719160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 mean eggs'!$B$2:$B$190</c:f>
              <c:numCache>
                <c:formatCode>General</c:formatCode>
                <c:ptCount val="189"/>
                <c:pt idx="0">
                  <c:v>8</c:v>
                </c:pt>
                <c:pt idx="1">
                  <c:v>70</c:v>
                </c:pt>
                <c:pt idx="2">
                  <c:v>5</c:v>
                </c:pt>
                <c:pt idx="3">
                  <c:v>32</c:v>
                </c:pt>
                <c:pt idx="4">
                  <c:v>20</c:v>
                </c:pt>
                <c:pt idx="5">
                  <c:v>5</c:v>
                </c:pt>
                <c:pt idx="6">
                  <c:v>17</c:v>
                </c:pt>
                <c:pt idx="7">
                  <c:v>2</c:v>
                </c:pt>
                <c:pt idx="8">
                  <c:v>22</c:v>
                </c:pt>
                <c:pt idx="9">
                  <c:v>20</c:v>
                </c:pt>
                <c:pt idx="10">
                  <c:v>14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34</c:v>
                </c:pt>
                <c:pt idx="15">
                  <c:v>112</c:v>
                </c:pt>
                <c:pt idx="16">
                  <c:v>3</c:v>
                </c:pt>
                <c:pt idx="17">
                  <c:v>52</c:v>
                </c:pt>
                <c:pt idx="18">
                  <c:v>3</c:v>
                </c:pt>
                <c:pt idx="19">
                  <c:v>3</c:v>
                </c:pt>
                <c:pt idx="20">
                  <c:v>56</c:v>
                </c:pt>
                <c:pt idx="21">
                  <c:v>23</c:v>
                </c:pt>
                <c:pt idx="22">
                  <c:v>12</c:v>
                </c:pt>
                <c:pt idx="23">
                  <c:v>23</c:v>
                </c:pt>
                <c:pt idx="24">
                  <c:v>67</c:v>
                </c:pt>
                <c:pt idx="25">
                  <c:v>16</c:v>
                </c:pt>
                <c:pt idx="26">
                  <c:v>7</c:v>
                </c:pt>
                <c:pt idx="27">
                  <c:v>9</c:v>
                </c:pt>
                <c:pt idx="28">
                  <c:v>4</c:v>
                </c:pt>
                <c:pt idx="29">
                  <c:v>21</c:v>
                </c:pt>
              </c:numCache>
            </c:numRef>
          </c:xVal>
          <c:yVal>
            <c:numRef>
              <c:f>'Max mean eggs'!$E$2:$E$190</c:f>
              <c:numCache>
                <c:formatCode>General</c:formatCode>
                <c:ptCount val="189"/>
                <c:pt idx="0">
                  <c:v>1.25</c:v>
                </c:pt>
                <c:pt idx="1">
                  <c:v>0.7</c:v>
                </c:pt>
                <c:pt idx="2">
                  <c:v>1.5</c:v>
                </c:pt>
                <c:pt idx="3">
                  <c:v>0.5</c:v>
                </c:pt>
                <c:pt idx="4">
                  <c:v>1.1499999999999999</c:v>
                </c:pt>
                <c:pt idx="5">
                  <c:v>0.2</c:v>
                </c:pt>
                <c:pt idx="6">
                  <c:v>1.3333333333333333</c:v>
                </c:pt>
                <c:pt idx="7">
                  <c:v>1.5</c:v>
                </c:pt>
                <c:pt idx="8">
                  <c:v>0.35</c:v>
                </c:pt>
                <c:pt idx="9">
                  <c:v>0.35</c:v>
                </c:pt>
                <c:pt idx="10">
                  <c:v>1.8666666666666667</c:v>
                </c:pt>
                <c:pt idx="11">
                  <c:v>1.1499999999999999</c:v>
                </c:pt>
                <c:pt idx="12">
                  <c:v>0.4</c:v>
                </c:pt>
                <c:pt idx="13">
                  <c:v>0.8</c:v>
                </c:pt>
                <c:pt idx="14">
                  <c:v>1.05</c:v>
                </c:pt>
                <c:pt idx="15">
                  <c:v>0.35</c:v>
                </c:pt>
                <c:pt idx="16">
                  <c:v>5.666666666666667</c:v>
                </c:pt>
                <c:pt idx="17">
                  <c:v>0.35</c:v>
                </c:pt>
                <c:pt idx="18">
                  <c:v>2.75</c:v>
                </c:pt>
                <c:pt idx="19">
                  <c:v>11</c:v>
                </c:pt>
                <c:pt idx="20">
                  <c:v>1.1499999999999999</c:v>
                </c:pt>
                <c:pt idx="21">
                  <c:v>1.55</c:v>
                </c:pt>
                <c:pt idx="22">
                  <c:v>0.81818181818181823</c:v>
                </c:pt>
                <c:pt idx="23">
                  <c:v>0.3</c:v>
                </c:pt>
                <c:pt idx="24">
                  <c:v>0.4</c:v>
                </c:pt>
                <c:pt idx="25">
                  <c:v>2.4444444444444446</c:v>
                </c:pt>
                <c:pt idx="26">
                  <c:v>2.8333333333333335</c:v>
                </c:pt>
                <c:pt idx="27">
                  <c:v>4</c:v>
                </c:pt>
                <c:pt idx="28">
                  <c:v>2.4</c:v>
                </c:pt>
                <c:pt idx="29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83664"/>
        <c:axId val="302226096"/>
      </c:scatterChart>
      <c:valAx>
        <c:axId val="3016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Patch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26096"/>
        <c:crosses val="autoZero"/>
        <c:crossBetween val="midCat"/>
      </c:valAx>
      <c:valAx>
        <c:axId val="3022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Eggs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'Eggs per patch'!$F$1</c:f>
              <c:strCache>
                <c:ptCount val="1"/>
                <c:pt idx="0">
                  <c:v>Total Eggs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3254593175853E-2"/>
                  <c:y val="-0.39420931758530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'Eggs per patch'!$C$2:$C$190</c:f>
              <c:numCache>
                <c:formatCode>General</c:formatCode>
                <c:ptCount val="189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32</c:v>
                </c:pt>
                <c:pt idx="26">
                  <c:v>32</c:v>
                </c:pt>
                <c:pt idx="27">
                  <c:v>20</c:v>
                </c:pt>
                <c:pt idx="28">
                  <c:v>25</c:v>
                </c:pt>
                <c:pt idx="29">
                  <c:v>21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15</c:v>
                </c:pt>
                <c:pt idx="40">
                  <c:v>14</c:v>
                </c:pt>
                <c:pt idx="41">
                  <c:v>17</c:v>
                </c:pt>
                <c:pt idx="42">
                  <c:v>18</c:v>
                </c:pt>
                <c:pt idx="43">
                  <c:v>16</c:v>
                </c:pt>
                <c:pt idx="44">
                  <c:v>17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14</c:v>
                </c:pt>
                <c:pt idx="64">
                  <c:v>13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14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112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9</c:v>
                </c:pt>
                <c:pt idx="142">
                  <c:v>9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12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19</c:v>
                </c:pt>
                <c:pt idx="160">
                  <c:v>19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7</c:v>
                </c:pt>
                <c:pt idx="170">
                  <c:v>7</c:v>
                </c:pt>
                <c:pt idx="171">
                  <c:v>4</c:v>
                </c:pt>
                <c:pt idx="172">
                  <c:v>4</c:v>
                </c:pt>
                <c:pt idx="173">
                  <c:v>7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3</c:v>
                </c:pt>
                <c:pt idx="179">
                  <c:v>3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</c:numCache>
            </c:numRef>
          </c:xVal>
          <c:yVal>
            <c:numRef>
              <c:f>'Eggs per patch'!$F$2:$F$190</c:f>
              <c:numCache>
                <c:formatCode>General</c:formatCode>
                <c:ptCount val="189"/>
                <c:pt idx="0">
                  <c:v>2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17.5</c:v>
                </c:pt>
                <c:pt idx="9">
                  <c:v>49</c:v>
                </c:pt>
                <c:pt idx="10">
                  <c:v>21</c:v>
                </c:pt>
                <c:pt idx="11">
                  <c:v>3.5</c:v>
                </c:pt>
                <c:pt idx="12">
                  <c:v>14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9</c:v>
                </c:pt>
                <c:pt idx="24">
                  <c:v>10</c:v>
                </c:pt>
                <c:pt idx="25">
                  <c:v>16</c:v>
                </c:pt>
                <c:pt idx="26">
                  <c:v>0</c:v>
                </c:pt>
                <c:pt idx="27">
                  <c:v>7</c:v>
                </c:pt>
                <c:pt idx="28">
                  <c:v>28.749999999999996</c:v>
                </c:pt>
                <c:pt idx="29">
                  <c:v>16.8</c:v>
                </c:pt>
                <c:pt idx="30">
                  <c:v>7</c:v>
                </c:pt>
                <c:pt idx="31">
                  <c:v>5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9</c:v>
                </c:pt>
                <c:pt idx="40">
                  <c:v>16</c:v>
                </c:pt>
                <c:pt idx="41">
                  <c:v>6</c:v>
                </c:pt>
                <c:pt idx="42">
                  <c:v>24</c:v>
                </c:pt>
                <c:pt idx="43">
                  <c:v>10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</c:v>
                </c:pt>
                <c:pt idx="52">
                  <c:v>3.3</c:v>
                </c:pt>
                <c:pt idx="53">
                  <c:v>7.6999999999999993</c:v>
                </c:pt>
                <c:pt idx="54">
                  <c:v>2.2000000000000002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6</c:v>
                </c:pt>
                <c:pt idx="60">
                  <c:v>1</c:v>
                </c:pt>
                <c:pt idx="61">
                  <c:v>7</c:v>
                </c:pt>
                <c:pt idx="62">
                  <c:v>0</c:v>
                </c:pt>
                <c:pt idx="63">
                  <c:v>1.9999980000000002</c:v>
                </c:pt>
                <c:pt idx="64">
                  <c:v>11</c:v>
                </c:pt>
                <c:pt idx="65">
                  <c:v>28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12.15</c:v>
                </c:pt>
                <c:pt idx="70">
                  <c:v>18.899999999999999</c:v>
                </c:pt>
                <c:pt idx="71">
                  <c:v>31.049999999999997</c:v>
                </c:pt>
                <c:pt idx="72">
                  <c:v>4.05</c:v>
                </c:pt>
                <c:pt idx="73">
                  <c:v>17.55</c:v>
                </c:pt>
                <c:pt idx="74">
                  <c:v>12.15</c:v>
                </c:pt>
                <c:pt idx="75">
                  <c:v>6.5</c:v>
                </c:pt>
                <c:pt idx="76">
                  <c:v>6.5</c:v>
                </c:pt>
                <c:pt idx="77">
                  <c:v>10.4</c:v>
                </c:pt>
                <c:pt idx="78">
                  <c:v>2.6</c:v>
                </c:pt>
                <c:pt idx="79">
                  <c:v>7.8</c:v>
                </c:pt>
                <c:pt idx="80">
                  <c:v>2.6</c:v>
                </c:pt>
                <c:pt idx="81">
                  <c:v>20.8</c:v>
                </c:pt>
                <c:pt idx="82">
                  <c:v>16.900000000000002</c:v>
                </c:pt>
                <c:pt idx="83">
                  <c:v>9.1</c:v>
                </c:pt>
                <c:pt idx="84">
                  <c:v>5.2</c:v>
                </c:pt>
                <c:pt idx="85">
                  <c:v>0</c:v>
                </c:pt>
                <c:pt idx="86">
                  <c:v>0</c:v>
                </c:pt>
                <c:pt idx="87">
                  <c:v>34</c:v>
                </c:pt>
                <c:pt idx="88">
                  <c:v>35.700000000000003</c:v>
                </c:pt>
                <c:pt idx="89">
                  <c:v>20.399999999999999</c:v>
                </c:pt>
                <c:pt idx="90">
                  <c:v>8.5</c:v>
                </c:pt>
                <c:pt idx="91">
                  <c:v>1.7000000000000002</c:v>
                </c:pt>
                <c:pt idx="92">
                  <c:v>0</c:v>
                </c:pt>
                <c:pt idx="93">
                  <c:v>11.200000000000001</c:v>
                </c:pt>
                <c:pt idx="94">
                  <c:v>5.6000000000000005</c:v>
                </c:pt>
                <c:pt idx="95">
                  <c:v>11.200000000000001</c:v>
                </c:pt>
                <c:pt idx="96">
                  <c:v>39.199999999999996</c:v>
                </c:pt>
                <c:pt idx="97">
                  <c:v>0</c:v>
                </c:pt>
                <c:pt idx="98">
                  <c:v>5.6000000000000005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17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5.2</c:v>
                </c:pt>
                <c:pt idx="108">
                  <c:v>5.2</c:v>
                </c:pt>
                <c:pt idx="109">
                  <c:v>13</c:v>
                </c:pt>
                <c:pt idx="110">
                  <c:v>15.6</c:v>
                </c:pt>
                <c:pt idx="111">
                  <c:v>18.2</c:v>
                </c:pt>
                <c:pt idx="112">
                  <c:v>7.8</c:v>
                </c:pt>
                <c:pt idx="113">
                  <c:v>0</c:v>
                </c:pt>
                <c:pt idx="114">
                  <c:v>11</c:v>
                </c:pt>
                <c:pt idx="115">
                  <c:v>0</c:v>
                </c:pt>
                <c:pt idx="116">
                  <c:v>8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</c:v>
                </c:pt>
                <c:pt idx="122">
                  <c:v>0</c:v>
                </c:pt>
                <c:pt idx="123">
                  <c:v>10</c:v>
                </c:pt>
                <c:pt idx="124">
                  <c:v>20</c:v>
                </c:pt>
                <c:pt idx="125">
                  <c:v>9</c:v>
                </c:pt>
                <c:pt idx="126">
                  <c:v>2</c:v>
                </c:pt>
                <c:pt idx="127">
                  <c:v>0</c:v>
                </c:pt>
                <c:pt idx="128">
                  <c:v>25.2</c:v>
                </c:pt>
                <c:pt idx="129">
                  <c:v>8.4</c:v>
                </c:pt>
                <c:pt idx="130">
                  <c:v>64.399999999999991</c:v>
                </c:pt>
                <c:pt idx="131">
                  <c:v>28</c:v>
                </c:pt>
                <c:pt idx="132">
                  <c:v>30.800000000000004</c:v>
                </c:pt>
                <c:pt idx="133">
                  <c:v>28</c:v>
                </c:pt>
                <c:pt idx="134">
                  <c:v>5.6000000000000005</c:v>
                </c:pt>
                <c:pt idx="135">
                  <c:v>28.75</c:v>
                </c:pt>
                <c:pt idx="136">
                  <c:v>35.65</c:v>
                </c:pt>
                <c:pt idx="137">
                  <c:v>23</c:v>
                </c:pt>
                <c:pt idx="138">
                  <c:v>33.35</c:v>
                </c:pt>
                <c:pt idx="139">
                  <c:v>4.6000000000000005</c:v>
                </c:pt>
                <c:pt idx="140">
                  <c:v>3.4499999999999997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9</c:v>
                </c:pt>
                <c:pt idx="146">
                  <c:v>0</c:v>
                </c:pt>
                <c:pt idx="147">
                  <c:v>2.3000000000000003</c:v>
                </c:pt>
                <c:pt idx="148">
                  <c:v>6.8999999999999995</c:v>
                </c:pt>
                <c:pt idx="149">
                  <c:v>5.75</c:v>
                </c:pt>
                <c:pt idx="150">
                  <c:v>2.3000000000000003</c:v>
                </c:pt>
                <c:pt idx="151">
                  <c:v>3.4499999999999997</c:v>
                </c:pt>
                <c:pt idx="152">
                  <c:v>0</c:v>
                </c:pt>
                <c:pt idx="153">
                  <c:v>23.45</c:v>
                </c:pt>
                <c:pt idx="154">
                  <c:v>26.8</c:v>
                </c:pt>
                <c:pt idx="155">
                  <c:v>20.099999999999998</c:v>
                </c:pt>
                <c:pt idx="156">
                  <c:v>16.75</c:v>
                </c:pt>
                <c:pt idx="157">
                  <c:v>10.049999999999999</c:v>
                </c:pt>
                <c:pt idx="158">
                  <c:v>13.4</c:v>
                </c:pt>
                <c:pt idx="159">
                  <c:v>19</c:v>
                </c:pt>
                <c:pt idx="160">
                  <c:v>15</c:v>
                </c:pt>
                <c:pt idx="161">
                  <c:v>44</c:v>
                </c:pt>
                <c:pt idx="162">
                  <c:v>44</c:v>
                </c:pt>
                <c:pt idx="163">
                  <c:v>7</c:v>
                </c:pt>
                <c:pt idx="164">
                  <c:v>0</c:v>
                </c:pt>
                <c:pt idx="165">
                  <c:v>5</c:v>
                </c:pt>
                <c:pt idx="166">
                  <c:v>17</c:v>
                </c:pt>
                <c:pt idx="167">
                  <c:v>9</c:v>
                </c:pt>
                <c:pt idx="168">
                  <c:v>3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16</c:v>
                </c:pt>
                <c:pt idx="173">
                  <c:v>5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5</c:v>
                </c:pt>
                <c:pt idx="178">
                  <c:v>5</c:v>
                </c:pt>
                <c:pt idx="179">
                  <c:v>1</c:v>
                </c:pt>
                <c:pt idx="180">
                  <c:v>0</c:v>
                </c:pt>
                <c:pt idx="181">
                  <c:v>12</c:v>
                </c:pt>
                <c:pt idx="182">
                  <c:v>0</c:v>
                </c:pt>
                <c:pt idx="183">
                  <c:v>5.25</c:v>
                </c:pt>
                <c:pt idx="184">
                  <c:v>4.2</c:v>
                </c:pt>
                <c:pt idx="185">
                  <c:v>13.65</c:v>
                </c:pt>
                <c:pt idx="186">
                  <c:v>15.75</c:v>
                </c:pt>
                <c:pt idx="187">
                  <c:v>19.95</c:v>
                </c:pt>
                <c:pt idx="188">
                  <c:v>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28336"/>
        <c:axId val="302228896"/>
      </c:scatterChart>
      <c:valAx>
        <c:axId val="3022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28896"/>
        <c:crosses val="autoZero"/>
        <c:crossBetween val="midCat"/>
      </c:valAx>
      <c:valAx>
        <c:axId val="302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eggs per Patch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eggs per patch'!$E$1</c:f>
              <c:strCache>
                <c:ptCount val="1"/>
                <c:pt idx="0">
                  <c:v>Max eggs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167104111986E-2"/>
                  <c:y val="0.37024715660542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 eggs per patch'!$B$2:$B$190</c:f>
              <c:numCache>
                <c:formatCode>General</c:formatCode>
                <c:ptCount val="189"/>
                <c:pt idx="0">
                  <c:v>8</c:v>
                </c:pt>
                <c:pt idx="1">
                  <c:v>70</c:v>
                </c:pt>
                <c:pt idx="2">
                  <c:v>5</c:v>
                </c:pt>
                <c:pt idx="3">
                  <c:v>32</c:v>
                </c:pt>
                <c:pt idx="4">
                  <c:v>20</c:v>
                </c:pt>
                <c:pt idx="5">
                  <c:v>5</c:v>
                </c:pt>
                <c:pt idx="6">
                  <c:v>17</c:v>
                </c:pt>
                <c:pt idx="7">
                  <c:v>2</c:v>
                </c:pt>
                <c:pt idx="8">
                  <c:v>22</c:v>
                </c:pt>
                <c:pt idx="9">
                  <c:v>20</c:v>
                </c:pt>
                <c:pt idx="10">
                  <c:v>14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34</c:v>
                </c:pt>
                <c:pt idx="15">
                  <c:v>112</c:v>
                </c:pt>
                <c:pt idx="16">
                  <c:v>3</c:v>
                </c:pt>
                <c:pt idx="17">
                  <c:v>52</c:v>
                </c:pt>
                <c:pt idx="18">
                  <c:v>3</c:v>
                </c:pt>
                <c:pt idx="19">
                  <c:v>3</c:v>
                </c:pt>
                <c:pt idx="20">
                  <c:v>56</c:v>
                </c:pt>
                <c:pt idx="21">
                  <c:v>23</c:v>
                </c:pt>
                <c:pt idx="22">
                  <c:v>12</c:v>
                </c:pt>
                <c:pt idx="23">
                  <c:v>23</c:v>
                </c:pt>
                <c:pt idx="24">
                  <c:v>67</c:v>
                </c:pt>
                <c:pt idx="25">
                  <c:v>16</c:v>
                </c:pt>
                <c:pt idx="26">
                  <c:v>7</c:v>
                </c:pt>
                <c:pt idx="27">
                  <c:v>9</c:v>
                </c:pt>
                <c:pt idx="28">
                  <c:v>4</c:v>
                </c:pt>
                <c:pt idx="29">
                  <c:v>21</c:v>
                </c:pt>
              </c:numCache>
            </c:numRef>
          </c:xVal>
          <c:yVal>
            <c:numRef>
              <c:f>'Max eggs per patch'!$E$2:$E$190</c:f>
              <c:numCache>
                <c:formatCode>General</c:formatCode>
                <c:ptCount val="189"/>
                <c:pt idx="0">
                  <c:v>10</c:v>
                </c:pt>
                <c:pt idx="1">
                  <c:v>49</c:v>
                </c:pt>
                <c:pt idx="2">
                  <c:v>3</c:v>
                </c:pt>
                <c:pt idx="3">
                  <c:v>16</c:v>
                </c:pt>
                <c:pt idx="4">
                  <c:v>28.749999999999996</c:v>
                </c:pt>
                <c:pt idx="5">
                  <c:v>1</c:v>
                </c:pt>
                <c:pt idx="6">
                  <c:v>24</c:v>
                </c:pt>
                <c:pt idx="7">
                  <c:v>3</c:v>
                </c:pt>
                <c:pt idx="8">
                  <c:v>7.6999999999999993</c:v>
                </c:pt>
                <c:pt idx="9">
                  <c:v>7</c:v>
                </c:pt>
                <c:pt idx="10">
                  <c:v>28</c:v>
                </c:pt>
                <c:pt idx="11">
                  <c:v>31.049999999999997</c:v>
                </c:pt>
                <c:pt idx="12">
                  <c:v>10.4</c:v>
                </c:pt>
                <c:pt idx="13">
                  <c:v>20.8</c:v>
                </c:pt>
                <c:pt idx="14">
                  <c:v>35.700000000000003</c:v>
                </c:pt>
                <c:pt idx="15">
                  <c:v>39.199999999999996</c:v>
                </c:pt>
                <c:pt idx="16">
                  <c:v>17</c:v>
                </c:pt>
                <c:pt idx="17">
                  <c:v>18.2</c:v>
                </c:pt>
                <c:pt idx="18">
                  <c:v>11</c:v>
                </c:pt>
                <c:pt idx="19">
                  <c:v>20</c:v>
                </c:pt>
                <c:pt idx="20">
                  <c:v>64.399999999999991</c:v>
                </c:pt>
                <c:pt idx="21">
                  <c:v>35.65</c:v>
                </c:pt>
                <c:pt idx="22">
                  <c:v>9</c:v>
                </c:pt>
                <c:pt idx="23">
                  <c:v>6.8999999999999995</c:v>
                </c:pt>
                <c:pt idx="24">
                  <c:v>26.8</c:v>
                </c:pt>
                <c:pt idx="25">
                  <c:v>44</c:v>
                </c:pt>
                <c:pt idx="26">
                  <c:v>17</c:v>
                </c:pt>
                <c:pt idx="27">
                  <c:v>16</c:v>
                </c:pt>
                <c:pt idx="28">
                  <c:v>12</c:v>
                </c:pt>
                <c:pt idx="29">
                  <c:v>19.95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31136"/>
        <c:axId val="302231696"/>
      </c:scatterChart>
      <c:valAx>
        <c:axId val="3022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Patch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31696"/>
        <c:crosses val="autoZero"/>
        <c:crossBetween val="midCat"/>
      </c:valAx>
      <c:valAx>
        <c:axId val="3022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Eggs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102</xdr:row>
      <xdr:rowOff>4760</xdr:rowOff>
    </xdr:from>
    <xdr:to>
      <xdr:col>12</xdr:col>
      <xdr:colOff>590550</xdr:colOff>
      <xdr:row>125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609599</xdr:colOff>
      <xdr:row>102</xdr:row>
      <xdr:rowOff>4762</xdr:rowOff>
    </xdr:from>
    <xdr:to>
      <xdr:col>26</xdr:col>
      <xdr:colOff>9524</xdr:colOff>
      <xdr:row>126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</xdr:row>
      <xdr:rowOff>22860</xdr:rowOff>
    </xdr:from>
    <xdr:to>
      <xdr:col>16</xdr:col>
      <xdr:colOff>563880</xdr:colOff>
      <xdr:row>24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45720</xdr:rowOff>
    </xdr:from>
    <xdr:to>
      <xdr:col>13</xdr:col>
      <xdr:colOff>91440</xdr:colOff>
      <xdr:row>17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7620</xdr:rowOff>
    </xdr:from>
    <xdr:to>
      <xdr:col>14</xdr:col>
      <xdr:colOff>571500</xdr:colOff>
      <xdr:row>18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160020</xdr:rowOff>
    </xdr:from>
    <xdr:to>
      <xdr:col>13</xdr:col>
      <xdr:colOff>533400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9"/>
  <sheetViews>
    <sheetView workbookViewId="0">
      <selection activeCell="O99" sqref="O2:R99"/>
    </sheetView>
  </sheetViews>
  <sheetFormatPr defaultRowHeight="14.4" x14ac:dyDescent="0.3"/>
  <cols>
    <col min="5" max="5" width="16" bestFit="1" customWidth="1"/>
    <col min="18" max="18" width="16" bestFit="1" customWidth="1"/>
  </cols>
  <sheetData>
    <row r="2" spans="2:18" x14ac:dyDescent="0.3">
      <c r="B2" t="s">
        <v>0</v>
      </c>
      <c r="O2" t="s">
        <v>1</v>
      </c>
    </row>
    <row r="3" spans="2:18" x14ac:dyDescent="0.3">
      <c r="B3" t="s">
        <v>2</v>
      </c>
      <c r="C3" t="s">
        <v>3</v>
      </c>
      <c r="D3" t="s">
        <v>4</v>
      </c>
      <c r="E3" t="s">
        <v>5</v>
      </c>
      <c r="O3" t="s">
        <v>2</v>
      </c>
      <c r="P3" t="s">
        <v>3</v>
      </c>
      <c r="Q3" t="s">
        <v>4</v>
      </c>
      <c r="R3" t="s">
        <v>5</v>
      </c>
    </row>
    <row r="4" spans="2:18" x14ac:dyDescent="0.3">
      <c r="B4" s="1">
        <v>42200</v>
      </c>
      <c r="C4">
        <v>1</v>
      </c>
      <c r="D4" s="2">
        <v>8</v>
      </c>
      <c r="E4" s="2">
        <v>0.25</v>
      </c>
      <c r="O4" s="1">
        <v>42200</v>
      </c>
      <c r="P4">
        <v>1</v>
      </c>
      <c r="Q4" s="2">
        <v>112</v>
      </c>
      <c r="R4" s="2">
        <v>0.1</v>
      </c>
    </row>
    <row r="5" spans="2:18" x14ac:dyDescent="0.3">
      <c r="B5" s="1">
        <v>42200</v>
      </c>
      <c r="C5">
        <v>2</v>
      </c>
      <c r="D5" s="2">
        <v>70</v>
      </c>
      <c r="E5" s="2">
        <v>0</v>
      </c>
      <c r="O5" s="1">
        <v>42200</v>
      </c>
      <c r="P5">
        <v>2</v>
      </c>
      <c r="Q5" s="2">
        <v>3</v>
      </c>
      <c r="R5" s="2">
        <v>0.66666666666666663</v>
      </c>
    </row>
    <row r="6" spans="2:18" x14ac:dyDescent="0.3">
      <c r="B6" s="1">
        <v>42200</v>
      </c>
      <c r="C6">
        <v>3</v>
      </c>
      <c r="D6" s="2">
        <v>2</v>
      </c>
      <c r="E6" s="2">
        <v>0.5</v>
      </c>
      <c r="O6" s="1">
        <v>42200</v>
      </c>
      <c r="P6">
        <v>3</v>
      </c>
      <c r="Q6" s="2">
        <v>52</v>
      </c>
      <c r="R6" s="2">
        <v>0.1</v>
      </c>
    </row>
    <row r="7" spans="2:18" x14ac:dyDescent="0.3">
      <c r="B7" s="1">
        <v>42209</v>
      </c>
      <c r="C7">
        <v>1</v>
      </c>
      <c r="D7" s="2">
        <v>8</v>
      </c>
      <c r="E7" s="2">
        <v>1.25</v>
      </c>
      <c r="O7" s="1">
        <v>42200</v>
      </c>
      <c r="P7">
        <v>4</v>
      </c>
      <c r="Q7" s="2">
        <v>4</v>
      </c>
      <c r="R7" s="2">
        <v>2.75</v>
      </c>
    </row>
    <row r="8" spans="2:18" x14ac:dyDescent="0.3">
      <c r="B8" s="1">
        <v>42209</v>
      </c>
      <c r="C8">
        <v>2</v>
      </c>
      <c r="D8" s="2">
        <v>70</v>
      </c>
      <c r="E8" s="2">
        <v>0.25</v>
      </c>
      <c r="O8" s="1">
        <v>42200</v>
      </c>
      <c r="P8">
        <v>5</v>
      </c>
      <c r="Q8" s="2">
        <v>1</v>
      </c>
      <c r="R8" s="2">
        <v>11</v>
      </c>
    </row>
    <row r="9" spans="2:18" x14ac:dyDescent="0.3">
      <c r="B9" s="1">
        <v>42209</v>
      </c>
      <c r="C9">
        <v>3</v>
      </c>
      <c r="D9" s="2">
        <v>2</v>
      </c>
      <c r="E9" s="2">
        <v>1.5</v>
      </c>
      <c r="O9" s="1">
        <v>42200</v>
      </c>
      <c r="P9">
        <v>6</v>
      </c>
      <c r="Q9" s="2">
        <v>56</v>
      </c>
      <c r="R9" s="2">
        <v>0.45</v>
      </c>
    </row>
    <row r="10" spans="2:18" x14ac:dyDescent="0.3">
      <c r="B10" s="1">
        <v>42209</v>
      </c>
      <c r="C10">
        <v>4</v>
      </c>
      <c r="D10" s="2">
        <v>20</v>
      </c>
      <c r="E10" s="2">
        <v>0.15</v>
      </c>
      <c r="O10" s="1">
        <v>42208</v>
      </c>
      <c r="P10">
        <v>1</v>
      </c>
      <c r="Q10" s="2">
        <v>112</v>
      </c>
      <c r="R10" s="2">
        <v>0.05</v>
      </c>
    </row>
    <row r="11" spans="2:18" x14ac:dyDescent="0.3">
      <c r="B11" s="1">
        <v>42209</v>
      </c>
      <c r="C11">
        <v>5</v>
      </c>
      <c r="D11" s="2">
        <v>20</v>
      </c>
      <c r="E11" s="2">
        <v>0.35</v>
      </c>
      <c r="O11" s="1">
        <v>42208</v>
      </c>
      <c r="P11">
        <v>2</v>
      </c>
      <c r="Q11" s="2">
        <v>3</v>
      </c>
      <c r="R11" s="2">
        <v>0.66666666666666663</v>
      </c>
    </row>
    <row r="12" spans="2:18" x14ac:dyDescent="0.3">
      <c r="B12" s="1">
        <v>42209</v>
      </c>
      <c r="C12">
        <v>6</v>
      </c>
      <c r="D12" s="2">
        <v>5</v>
      </c>
      <c r="E12" s="2">
        <v>0.2</v>
      </c>
      <c r="O12" s="1">
        <v>42208</v>
      </c>
      <c r="P12">
        <v>3</v>
      </c>
      <c r="Q12" s="2">
        <v>52</v>
      </c>
      <c r="R12" s="2">
        <v>0.1</v>
      </c>
    </row>
    <row r="13" spans="2:18" x14ac:dyDescent="0.3">
      <c r="B13" s="1">
        <v>42209</v>
      </c>
      <c r="C13">
        <v>7</v>
      </c>
      <c r="D13" s="2">
        <v>15</v>
      </c>
      <c r="E13" s="2">
        <v>0.6</v>
      </c>
      <c r="O13" s="1">
        <v>42208</v>
      </c>
      <c r="P13">
        <v>4</v>
      </c>
      <c r="Q13" s="2">
        <v>3</v>
      </c>
      <c r="R13" s="2">
        <v>0</v>
      </c>
    </row>
    <row r="14" spans="2:18" x14ac:dyDescent="0.3">
      <c r="B14" s="1">
        <v>42209</v>
      </c>
      <c r="C14">
        <v>8</v>
      </c>
      <c r="D14" s="2">
        <v>2</v>
      </c>
      <c r="E14" s="2">
        <v>1.5</v>
      </c>
      <c r="O14" s="1">
        <v>42208</v>
      </c>
      <c r="P14">
        <v>5</v>
      </c>
      <c r="Q14" s="2">
        <v>2</v>
      </c>
      <c r="R14" s="2">
        <v>0</v>
      </c>
    </row>
    <row r="15" spans="2:18" x14ac:dyDescent="0.3">
      <c r="B15" s="1">
        <v>42209</v>
      </c>
      <c r="C15">
        <v>9</v>
      </c>
      <c r="D15" s="2">
        <v>22</v>
      </c>
      <c r="E15" s="2">
        <v>0.15</v>
      </c>
      <c r="O15" s="1">
        <v>42208</v>
      </c>
      <c r="P15">
        <v>6</v>
      </c>
      <c r="Q15" s="2">
        <v>56</v>
      </c>
      <c r="R15" s="2">
        <v>0.15</v>
      </c>
    </row>
    <row r="16" spans="2:18" x14ac:dyDescent="0.3">
      <c r="B16" s="1">
        <v>42209</v>
      </c>
      <c r="C16">
        <v>10</v>
      </c>
      <c r="D16" s="2">
        <v>20</v>
      </c>
      <c r="E16" s="2">
        <v>0.05</v>
      </c>
      <c r="O16" s="1">
        <v>42208</v>
      </c>
      <c r="P16">
        <v>7</v>
      </c>
      <c r="Q16" s="2">
        <v>23</v>
      </c>
      <c r="R16" s="2">
        <v>1.25</v>
      </c>
    </row>
    <row r="17" spans="2:18" x14ac:dyDescent="0.3">
      <c r="B17" s="1">
        <v>42209</v>
      </c>
      <c r="C17">
        <v>11</v>
      </c>
      <c r="D17" s="2">
        <v>14</v>
      </c>
      <c r="E17" s="2">
        <v>0.14285700000000001</v>
      </c>
      <c r="O17" s="1">
        <v>42208</v>
      </c>
      <c r="P17">
        <v>8</v>
      </c>
      <c r="Q17" s="2">
        <v>9</v>
      </c>
      <c r="R17" s="2">
        <v>0.33333333333333331</v>
      </c>
    </row>
    <row r="18" spans="2:18" x14ac:dyDescent="0.3">
      <c r="B18" s="1">
        <v>42209</v>
      </c>
      <c r="C18">
        <v>12</v>
      </c>
      <c r="D18" s="2">
        <v>27</v>
      </c>
      <c r="E18" s="2">
        <v>0.45</v>
      </c>
      <c r="O18" s="1">
        <v>42208</v>
      </c>
      <c r="P18">
        <v>9</v>
      </c>
      <c r="Q18" s="2">
        <v>23</v>
      </c>
      <c r="R18" s="2">
        <v>0.1</v>
      </c>
    </row>
    <row r="19" spans="2:18" x14ac:dyDescent="0.3">
      <c r="B19" s="1">
        <v>42209</v>
      </c>
      <c r="C19">
        <v>13</v>
      </c>
      <c r="D19" s="2">
        <v>26</v>
      </c>
      <c r="E19" s="2">
        <v>0.25</v>
      </c>
      <c r="O19" s="1">
        <v>42208</v>
      </c>
      <c r="P19">
        <v>10</v>
      </c>
      <c r="Q19" s="2">
        <v>67</v>
      </c>
      <c r="R19" s="2">
        <v>0.35</v>
      </c>
    </row>
    <row r="20" spans="2:18" x14ac:dyDescent="0.3">
      <c r="B20" s="1">
        <v>42209</v>
      </c>
      <c r="C20">
        <v>14</v>
      </c>
      <c r="D20" s="2">
        <v>26</v>
      </c>
      <c r="E20" s="2">
        <v>0.8</v>
      </c>
      <c r="O20" s="1">
        <v>42208</v>
      </c>
      <c r="P20">
        <v>11</v>
      </c>
      <c r="Q20" s="2">
        <v>19</v>
      </c>
      <c r="R20" s="2">
        <v>1</v>
      </c>
    </row>
    <row r="21" spans="2:18" x14ac:dyDescent="0.3">
      <c r="B21" s="1">
        <v>42209</v>
      </c>
      <c r="C21">
        <v>15</v>
      </c>
      <c r="D21" s="2">
        <v>34</v>
      </c>
      <c r="E21" s="2">
        <v>1</v>
      </c>
      <c r="O21" s="1">
        <v>42208</v>
      </c>
      <c r="P21">
        <v>12</v>
      </c>
      <c r="Q21" s="2">
        <v>6</v>
      </c>
      <c r="R21" s="2">
        <v>0.83333333333333337</v>
      </c>
    </row>
    <row r="22" spans="2:18" x14ac:dyDescent="0.3">
      <c r="B22" s="1">
        <v>42220</v>
      </c>
      <c r="C22">
        <v>1</v>
      </c>
      <c r="D22" s="2">
        <v>9</v>
      </c>
      <c r="E22" s="2">
        <v>0.77777777777777779</v>
      </c>
      <c r="O22" s="1">
        <v>42208</v>
      </c>
      <c r="P22">
        <v>13</v>
      </c>
      <c r="Q22" s="2">
        <v>4</v>
      </c>
      <c r="R22" s="2">
        <v>0</v>
      </c>
    </row>
    <row r="23" spans="2:18" x14ac:dyDescent="0.3">
      <c r="B23" s="1">
        <v>42220</v>
      </c>
      <c r="C23">
        <v>2</v>
      </c>
      <c r="D23" s="2">
        <v>70</v>
      </c>
      <c r="E23" s="2">
        <v>0.7</v>
      </c>
      <c r="O23" s="1">
        <v>42208</v>
      </c>
      <c r="P23">
        <v>14</v>
      </c>
      <c r="Q23" s="2">
        <v>9</v>
      </c>
      <c r="R23" s="2">
        <v>0.55555555555555558</v>
      </c>
    </row>
    <row r="24" spans="2:18" x14ac:dyDescent="0.3">
      <c r="B24" s="1">
        <v>42220</v>
      </c>
      <c r="C24">
        <v>3</v>
      </c>
      <c r="D24" s="2">
        <v>2</v>
      </c>
      <c r="E24" s="2">
        <v>0</v>
      </c>
      <c r="O24" s="1">
        <v>42208</v>
      </c>
      <c r="P24">
        <v>15</v>
      </c>
      <c r="Q24" s="2">
        <v>21</v>
      </c>
      <c r="R24" s="2">
        <v>0.25</v>
      </c>
    </row>
    <row r="25" spans="2:18" x14ac:dyDescent="0.3">
      <c r="B25" s="1">
        <v>42220</v>
      </c>
      <c r="C25">
        <v>4</v>
      </c>
      <c r="D25" s="2">
        <v>20</v>
      </c>
      <c r="E25" s="2">
        <v>0.25</v>
      </c>
      <c r="O25" s="1">
        <v>42216</v>
      </c>
      <c r="P25">
        <v>1</v>
      </c>
      <c r="Q25" s="2">
        <v>112</v>
      </c>
      <c r="R25" s="2">
        <v>0.1</v>
      </c>
    </row>
    <row r="26" spans="2:18" x14ac:dyDescent="0.3">
      <c r="B26" s="1">
        <v>42220</v>
      </c>
      <c r="C26">
        <v>5</v>
      </c>
      <c r="D26" s="2">
        <v>25</v>
      </c>
      <c r="E26" s="2">
        <v>1.1499999999999999</v>
      </c>
      <c r="O26" s="1">
        <v>42216</v>
      </c>
      <c r="P26">
        <v>2</v>
      </c>
      <c r="Q26" s="2">
        <v>3</v>
      </c>
      <c r="R26" s="2">
        <v>5.666666666666667</v>
      </c>
    </row>
    <row r="27" spans="2:18" x14ac:dyDescent="0.3">
      <c r="B27" s="1">
        <v>42220</v>
      </c>
      <c r="C27">
        <v>6</v>
      </c>
      <c r="D27" s="2">
        <v>5</v>
      </c>
      <c r="E27" s="2">
        <v>0</v>
      </c>
      <c r="O27" s="1">
        <v>42216</v>
      </c>
      <c r="P27">
        <v>3</v>
      </c>
      <c r="Q27" s="2">
        <v>52</v>
      </c>
      <c r="R27" s="2">
        <v>0.25</v>
      </c>
    </row>
    <row r="28" spans="2:18" x14ac:dyDescent="0.3">
      <c r="B28" s="1">
        <v>42220</v>
      </c>
      <c r="C28">
        <v>7</v>
      </c>
      <c r="D28" s="2">
        <v>14</v>
      </c>
      <c r="E28" s="2">
        <v>1.1428571428571428</v>
      </c>
      <c r="O28" s="1">
        <v>42216</v>
      </c>
      <c r="P28">
        <v>4</v>
      </c>
      <c r="Q28" s="2">
        <v>3</v>
      </c>
      <c r="R28" s="2">
        <v>2.6666666666666665</v>
      </c>
    </row>
    <row r="29" spans="2:18" x14ac:dyDescent="0.3">
      <c r="B29" s="1">
        <v>42220</v>
      </c>
      <c r="C29">
        <v>8</v>
      </c>
      <c r="D29" s="2">
        <v>2</v>
      </c>
      <c r="E29" s="2">
        <v>1</v>
      </c>
      <c r="O29" s="1">
        <v>42216</v>
      </c>
      <c r="P29">
        <v>5</v>
      </c>
      <c r="Q29" s="2">
        <v>2</v>
      </c>
      <c r="R29" s="2">
        <v>5</v>
      </c>
    </row>
    <row r="30" spans="2:18" x14ac:dyDescent="0.3">
      <c r="B30" s="1">
        <v>42220</v>
      </c>
      <c r="C30">
        <v>9</v>
      </c>
      <c r="D30" s="2">
        <v>22</v>
      </c>
      <c r="E30" s="2">
        <v>0.15</v>
      </c>
      <c r="O30" s="1">
        <v>42216</v>
      </c>
      <c r="P30">
        <v>6</v>
      </c>
      <c r="Q30" s="2">
        <v>56</v>
      </c>
      <c r="R30" s="2">
        <v>1.1499999999999999</v>
      </c>
    </row>
    <row r="31" spans="2:18" x14ac:dyDescent="0.3">
      <c r="B31" s="1">
        <v>42220</v>
      </c>
      <c r="C31">
        <v>10</v>
      </c>
      <c r="D31" s="2">
        <v>20</v>
      </c>
      <c r="E31" s="2">
        <v>0.2</v>
      </c>
      <c r="O31" s="1">
        <v>42216</v>
      </c>
      <c r="P31">
        <v>7</v>
      </c>
      <c r="Q31" s="2">
        <v>23</v>
      </c>
      <c r="R31" s="2">
        <v>1.55</v>
      </c>
    </row>
    <row r="32" spans="2:18" x14ac:dyDescent="0.3">
      <c r="B32" s="1">
        <v>42220</v>
      </c>
      <c r="C32">
        <v>11</v>
      </c>
      <c r="D32" s="2">
        <v>13</v>
      </c>
      <c r="E32" s="2">
        <v>0.84615384615384615</v>
      </c>
      <c r="O32" s="1">
        <v>42216</v>
      </c>
      <c r="P32">
        <v>8</v>
      </c>
      <c r="Q32" s="2">
        <v>9</v>
      </c>
      <c r="R32" s="2">
        <v>0.44444444444444442</v>
      </c>
    </row>
    <row r="33" spans="2:18" x14ac:dyDescent="0.3">
      <c r="B33" s="1">
        <v>42220</v>
      </c>
      <c r="C33">
        <v>12</v>
      </c>
      <c r="D33" s="2">
        <v>27</v>
      </c>
      <c r="E33" s="2">
        <v>0.7</v>
      </c>
      <c r="O33" s="1">
        <v>42216</v>
      </c>
      <c r="P33">
        <v>9</v>
      </c>
      <c r="Q33" s="2">
        <v>23</v>
      </c>
      <c r="R33" s="2">
        <v>0.3</v>
      </c>
    </row>
    <row r="34" spans="2:18" x14ac:dyDescent="0.3">
      <c r="B34" s="1">
        <v>42220</v>
      </c>
      <c r="C34">
        <v>13</v>
      </c>
      <c r="D34" s="2">
        <v>26</v>
      </c>
      <c r="E34" s="2">
        <v>0.25</v>
      </c>
      <c r="O34" s="1">
        <v>42216</v>
      </c>
      <c r="P34">
        <v>10</v>
      </c>
      <c r="Q34" s="2">
        <v>67</v>
      </c>
      <c r="R34" s="2">
        <v>0.4</v>
      </c>
    </row>
    <row r="35" spans="2:18" x14ac:dyDescent="0.3">
      <c r="B35" s="1">
        <v>42220</v>
      </c>
      <c r="C35">
        <v>14</v>
      </c>
      <c r="D35" s="2">
        <v>26</v>
      </c>
      <c r="E35" s="2">
        <v>0.65</v>
      </c>
      <c r="O35" s="1">
        <v>42216</v>
      </c>
      <c r="P35">
        <v>11</v>
      </c>
      <c r="Q35" s="2">
        <v>19</v>
      </c>
      <c r="R35" s="2">
        <v>0.78947368421052633</v>
      </c>
    </row>
    <row r="36" spans="2:18" x14ac:dyDescent="0.3">
      <c r="B36" s="1">
        <v>42220</v>
      </c>
      <c r="C36">
        <v>15</v>
      </c>
      <c r="D36" s="2">
        <v>34</v>
      </c>
      <c r="E36" s="2">
        <v>1.05</v>
      </c>
      <c r="O36" s="1">
        <v>42216</v>
      </c>
      <c r="P36">
        <v>12</v>
      </c>
      <c r="Q36" s="2">
        <v>6</v>
      </c>
      <c r="R36" s="2">
        <v>2.8333333333333335</v>
      </c>
    </row>
    <row r="37" spans="2:18" x14ac:dyDescent="0.3">
      <c r="B37" s="1">
        <v>42226</v>
      </c>
      <c r="C37">
        <v>1</v>
      </c>
      <c r="D37" s="2">
        <v>8</v>
      </c>
      <c r="E37" s="2">
        <v>0.75</v>
      </c>
      <c r="O37" s="1">
        <v>42216</v>
      </c>
      <c r="P37">
        <v>13</v>
      </c>
      <c r="Q37" s="2">
        <v>4</v>
      </c>
      <c r="R37" s="2">
        <v>4</v>
      </c>
    </row>
    <row r="38" spans="2:18" x14ac:dyDescent="0.3">
      <c r="B38" s="1">
        <v>42226</v>
      </c>
      <c r="C38">
        <v>2</v>
      </c>
      <c r="D38" s="2">
        <v>70</v>
      </c>
      <c r="E38" s="2">
        <v>0.3</v>
      </c>
      <c r="O38" s="1">
        <v>42216</v>
      </c>
      <c r="P38">
        <v>14</v>
      </c>
      <c r="Q38" s="2">
        <v>3</v>
      </c>
      <c r="R38" s="2">
        <v>1.6666666666666667</v>
      </c>
    </row>
    <row r="39" spans="2:18" x14ac:dyDescent="0.3">
      <c r="B39" s="1">
        <v>42226</v>
      </c>
      <c r="C39">
        <v>3</v>
      </c>
      <c r="D39" s="2">
        <v>2</v>
      </c>
      <c r="E39" s="2">
        <v>0</v>
      </c>
      <c r="O39" s="1">
        <v>42216</v>
      </c>
      <c r="P39">
        <v>15</v>
      </c>
      <c r="Q39" s="2">
        <v>21</v>
      </c>
      <c r="R39" s="2">
        <v>0.2</v>
      </c>
    </row>
    <row r="40" spans="2:18" x14ac:dyDescent="0.3">
      <c r="B40" s="1">
        <v>42226</v>
      </c>
      <c r="C40">
        <v>4</v>
      </c>
      <c r="D40" s="2">
        <v>20</v>
      </c>
      <c r="E40" s="2">
        <v>0.45</v>
      </c>
      <c r="O40" s="1">
        <v>42223</v>
      </c>
      <c r="P40">
        <v>1</v>
      </c>
      <c r="Q40" s="2">
        <v>112</v>
      </c>
      <c r="R40" s="2">
        <v>0.35</v>
      </c>
    </row>
    <row r="41" spans="2:18" x14ac:dyDescent="0.3">
      <c r="B41" s="1">
        <v>42226</v>
      </c>
      <c r="C41">
        <v>5</v>
      </c>
      <c r="D41" s="2">
        <v>21</v>
      </c>
      <c r="E41" s="2">
        <v>0.8</v>
      </c>
      <c r="O41" s="1">
        <v>42223</v>
      </c>
      <c r="P41">
        <v>2</v>
      </c>
      <c r="Q41" s="2">
        <v>3</v>
      </c>
      <c r="R41" s="2">
        <v>0.66666666666666663</v>
      </c>
    </row>
    <row r="42" spans="2:18" x14ac:dyDescent="0.3">
      <c r="B42" s="1">
        <v>42226</v>
      </c>
      <c r="C42">
        <v>6</v>
      </c>
      <c r="D42" s="2">
        <v>5</v>
      </c>
      <c r="E42" s="2">
        <v>0</v>
      </c>
      <c r="O42" s="1">
        <v>42223</v>
      </c>
      <c r="P42">
        <v>3</v>
      </c>
      <c r="Q42" s="2">
        <v>52</v>
      </c>
      <c r="R42" s="2">
        <v>0.3</v>
      </c>
    </row>
    <row r="43" spans="2:18" x14ac:dyDescent="0.3">
      <c r="B43" s="1">
        <v>42226</v>
      </c>
      <c r="C43">
        <v>7</v>
      </c>
      <c r="D43" s="2">
        <v>17</v>
      </c>
      <c r="E43" s="2">
        <v>0.35294117647058826</v>
      </c>
      <c r="O43" s="1">
        <v>42223</v>
      </c>
      <c r="P43">
        <v>4</v>
      </c>
      <c r="Q43" s="2">
        <v>3</v>
      </c>
      <c r="R43" s="2">
        <v>2.3333333333333335</v>
      </c>
    </row>
    <row r="44" spans="2:18" x14ac:dyDescent="0.3">
      <c r="B44" s="1">
        <v>42226</v>
      </c>
      <c r="C44">
        <v>8</v>
      </c>
      <c r="D44" s="2">
        <v>2</v>
      </c>
      <c r="E44" s="2">
        <v>1.5</v>
      </c>
      <c r="O44" s="1">
        <v>42223</v>
      </c>
      <c r="P44">
        <v>5</v>
      </c>
      <c r="Q44" s="2">
        <v>2</v>
      </c>
      <c r="R44" s="2">
        <v>10</v>
      </c>
    </row>
    <row r="45" spans="2:18" x14ac:dyDescent="0.3">
      <c r="B45" s="1">
        <v>42226</v>
      </c>
      <c r="C45">
        <v>9</v>
      </c>
      <c r="D45" s="2">
        <v>22</v>
      </c>
      <c r="E45" s="2">
        <v>0.35</v>
      </c>
      <c r="O45" s="1">
        <v>42223</v>
      </c>
      <c r="P45">
        <v>6</v>
      </c>
      <c r="Q45" s="2">
        <v>56</v>
      </c>
      <c r="R45" s="2">
        <v>0.5</v>
      </c>
    </row>
    <row r="46" spans="2:18" x14ac:dyDescent="0.3">
      <c r="B46" s="1">
        <v>42226</v>
      </c>
      <c r="C46">
        <v>10</v>
      </c>
      <c r="D46" s="2">
        <v>20</v>
      </c>
      <c r="E46" s="2">
        <v>0.3</v>
      </c>
      <c r="O46" s="1">
        <v>42223</v>
      </c>
      <c r="P46">
        <v>7</v>
      </c>
      <c r="Q46" s="2">
        <v>23</v>
      </c>
      <c r="R46" s="2">
        <v>1</v>
      </c>
    </row>
    <row r="47" spans="2:18" x14ac:dyDescent="0.3">
      <c r="B47" s="1">
        <v>42226</v>
      </c>
      <c r="C47">
        <v>11</v>
      </c>
      <c r="D47" s="2">
        <v>15</v>
      </c>
      <c r="E47" s="2">
        <v>1.8666666666666667</v>
      </c>
      <c r="O47" s="1">
        <v>42223</v>
      </c>
      <c r="P47">
        <v>8</v>
      </c>
      <c r="Q47" s="2">
        <v>11</v>
      </c>
      <c r="R47" s="2">
        <v>9.0909090909090912E-2</v>
      </c>
    </row>
    <row r="48" spans="2:18" x14ac:dyDescent="0.3">
      <c r="B48" s="1">
        <v>42226</v>
      </c>
      <c r="C48">
        <v>12</v>
      </c>
      <c r="D48" s="2">
        <v>27</v>
      </c>
      <c r="E48" s="2">
        <v>1.1499999999999999</v>
      </c>
      <c r="O48" s="1">
        <v>42223</v>
      </c>
      <c r="P48">
        <v>9</v>
      </c>
      <c r="Q48" s="2">
        <v>23</v>
      </c>
      <c r="R48" s="2">
        <v>0.25</v>
      </c>
    </row>
    <row r="49" spans="2:18" x14ac:dyDescent="0.3">
      <c r="B49" s="1">
        <v>42226</v>
      </c>
      <c r="C49">
        <v>13</v>
      </c>
      <c r="D49" s="2">
        <v>26</v>
      </c>
      <c r="E49" s="2">
        <v>0.4</v>
      </c>
      <c r="O49" s="1">
        <v>42223</v>
      </c>
      <c r="P49">
        <v>10</v>
      </c>
      <c r="Q49" s="2">
        <v>67</v>
      </c>
      <c r="R49" s="2">
        <v>0.3</v>
      </c>
    </row>
    <row r="50" spans="2:18" x14ac:dyDescent="0.3">
      <c r="B50" s="1">
        <v>42226</v>
      </c>
      <c r="C50">
        <v>14</v>
      </c>
      <c r="D50" s="2">
        <v>26</v>
      </c>
      <c r="E50" s="2">
        <v>0.35</v>
      </c>
      <c r="O50" s="1">
        <v>42223</v>
      </c>
      <c r="P50">
        <v>11</v>
      </c>
      <c r="Q50" s="2">
        <v>18</v>
      </c>
      <c r="R50" s="2">
        <v>2.4444444444444446</v>
      </c>
    </row>
    <row r="51" spans="2:18" x14ac:dyDescent="0.3">
      <c r="B51" s="1">
        <v>42226</v>
      </c>
      <c r="C51">
        <v>15</v>
      </c>
      <c r="D51" s="2">
        <v>34</v>
      </c>
      <c r="E51" s="2">
        <v>0.6</v>
      </c>
      <c r="O51" s="1">
        <v>42223</v>
      </c>
      <c r="P51">
        <v>12</v>
      </c>
      <c r="Q51" s="2">
        <v>6</v>
      </c>
      <c r="R51" s="2">
        <v>1.5</v>
      </c>
    </row>
    <row r="52" spans="2:18" x14ac:dyDescent="0.3">
      <c r="B52" s="1">
        <v>42235</v>
      </c>
      <c r="C52">
        <v>1</v>
      </c>
      <c r="D52" s="2">
        <v>8</v>
      </c>
      <c r="E52" s="2">
        <v>0.125</v>
      </c>
      <c r="O52" s="1">
        <v>42223</v>
      </c>
      <c r="P52">
        <v>13</v>
      </c>
      <c r="Q52" s="2">
        <v>7</v>
      </c>
      <c r="R52" s="2">
        <v>0.7142857142857143</v>
      </c>
    </row>
    <row r="53" spans="2:18" x14ac:dyDescent="0.3">
      <c r="B53" s="1">
        <v>42235</v>
      </c>
      <c r="C53">
        <v>2</v>
      </c>
      <c r="D53" s="2">
        <v>70</v>
      </c>
      <c r="E53" s="2">
        <v>0.05</v>
      </c>
      <c r="O53" s="1">
        <v>42223</v>
      </c>
      <c r="P53">
        <v>14</v>
      </c>
      <c r="Q53" s="2">
        <v>3</v>
      </c>
      <c r="R53" s="2">
        <v>0.33333333333333331</v>
      </c>
    </row>
    <row r="54" spans="2:18" x14ac:dyDescent="0.3">
      <c r="B54" s="1">
        <v>42235</v>
      </c>
      <c r="C54">
        <v>3</v>
      </c>
      <c r="D54" s="2">
        <v>3</v>
      </c>
      <c r="E54" s="2">
        <v>0</v>
      </c>
      <c r="O54" s="1">
        <v>42223</v>
      </c>
      <c r="P54">
        <v>15</v>
      </c>
      <c r="Q54" s="2">
        <v>21</v>
      </c>
      <c r="R54" s="2">
        <v>0.65</v>
      </c>
    </row>
    <row r="55" spans="2:18" x14ac:dyDescent="0.3">
      <c r="B55" s="1">
        <v>42235</v>
      </c>
      <c r="C55">
        <v>4</v>
      </c>
      <c r="D55" s="2">
        <v>20</v>
      </c>
      <c r="E55" s="2">
        <v>0.5</v>
      </c>
      <c r="O55" s="1">
        <v>42230</v>
      </c>
      <c r="P55">
        <v>1</v>
      </c>
      <c r="Q55" s="2">
        <v>112</v>
      </c>
      <c r="R55" s="2">
        <v>0</v>
      </c>
    </row>
    <row r="56" spans="2:18" x14ac:dyDescent="0.3">
      <c r="B56" s="1">
        <v>42235</v>
      </c>
      <c r="C56">
        <v>5</v>
      </c>
      <c r="D56" s="2">
        <v>20</v>
      </c>
      <c r="E56" s="2">
        <v>0.35</v>
      </c>
      <c r="O56" s="1">
        <v>42230</v>
      </c>
      <c r="P56">
        <v>2</v>
      </c>
      <c r="Q56" s="2">
        <v>3</v>
      </c>
      <c r="R56" s="2">
        <v>0</v>
      </c>
    </row>
    <row r="57" spans="2:18" x14ac:dyDescent="0.3">
      <c r="B57" s="1">
        <v>42235</v>
      </c>
      <c r="C57">
        <v>6</v>
      </c>
      <c r="D57" s="2">
        <v>6</v>
      </c>
      <c r="E57" s="2">
        <v>0.16666666666666666</v>
      </c>
      <c r="O57" s="1">
        <v>42230</v>
      </c>
      <c r="P57">
        <v>3</v>
      </c>
      <c r="Q57" s="2">
        <v>52</v>
      </c>
      <c r="R57" s="2">
        <v>0.35</v>
      </c>
    </row>
    <row r="58" spans="2:18" x14ac:dyDescent="0.3">
      <c r="B58" s="1">
        <v>42235</v>
      </c>
      <c r="C58">
        <v>7</v>
      </c>
      <c r="D58" s="2">
        <v>18</v>
      </c>
      <c r="E58" s="2">
        <v>1.3333333333333333</v>
      </c>
      <c r="O58" s="1">
        <v>42230</v>
      </c>
      <c r="P58">
        <v>4</v>
      </c>
      <c r="Q58" s="2">
        <v>3</v>
      </c>
      <c r="R58" s="2">
        <v>0</v>
      </c>
    </row>
    <row r="59" spans="2:18" x14ac:dyDescent="0.3">
      <c r="B59" s="1">
        <v>42235</v>
      </c>
      <c r="C59">
        <v>8</v>
      </c>
      <c r="D59" s="2">
        <v>2</v>
      </c>
      <c r="E59" s="2">
        <v>0</v>
      </c>
      <c r="O59" s="1">
        <v>42230</v>
      </c>
      <c r="P59">
        <v>5</v>
      </c>
      <c r="Q59" s="2">
        <v>2</v>
      </c>
      <c r="R59" s="2">
        <v>4.5</v>
      </c>
    </row>
    <row r="60" spans="2:18" x14ac:dyDescent="0.3">
      <c r="B60" s="1">
        <v>42235</v>
      </c>
      <c r="C60">
        <v>9</v>
      </c>
      <c r="D60" s="2">
        <v>22</v>
      </c>
      <c r="E60" s="2">
        <v>0.1</v>
      </c>
      <c r="O60" s="1">
        <v>42230</v>
      </c>
      <c r="P60">
        <v>6</v>
      </c>
      <c r="Q60" s="2">
        <v>56</v>
      </c>
      <c r="R60" s="2">
        <v>0.55000000000000004</v>
      </c>
    </row>
    <row r="61" spans="2:18" x14ac:dyDescent="0.3">
      <c r="B61" s="1">
        <v>42235</v>
      </c>
      <c r="C61">
        <v>10</v>
      </c>
      <c r="D61" s="2">
        <v>20</v>
      </c>
      <c r="E61" s="2">
        <v>0.05</v>
      </c>
      <c r="O61" s="1">
        <v>42230</v>
      </c>
      <c r="P61">
        <v>7</v>
      </c>
      <c r="Q61" s="2">
        <v>23</v>
      </c>
      <c r="R61" s="2">
        <v>1.45</v>
      </c>
    </row>
    <row r="62" spans="2:18" x14ac:dyDescent="0.3">
      <c r="B62" s="1">
        <v>42235</v>
      </c>
      <c r="C62">
        <v>11</v>
      </c>
      <c r="D62" s="2">
        <v>14</v>
      </c>
      <c r="E62" s="2">
        <v>0.2857142857142857</v>
      </c>
      <c r="O62" s="1">
        <v>42230</v>
      </c>
      <c r="P62">
        <v>8</v>
      </c>
      <c r="Q62" s="2">
        <v>11</v>
      </c>
      <c r="R62" s="2">
        <v>0.18181818181818182</v>
      </c>
    </row>
    <row r="63" spans="2:18" x14ac:dyDescent="0.3">
      <c r="B63" s="1">
        <v>42235</v>
      </c>
      <c r="C63">
        <v>12</v>
      </c>
      <c r="D63" s="2">
        <v>27</v>
      </c>
      <c r="E63" s="2">
        <v>0.15</v>
      </c>
      <c r="O63" s="1">
        <v>42230</v>
      </c>
      <c r="P63">
        <v>9</v>
      </c>
      <c r="Q63" s="2">
        <v>23</v>
      </c>
      <c r="R63" s="2">
        <v>0.1</v>
      </c>
    </row>
    <row r="64" spans="2:18" x14ac:dyDescent="0.3">
      <c r="B64" s="1">
        <v>42235</v>
      </c>
      <c r="C64">
        <v>13</v>
      </c>
      <c r="D64" s="2">
        <v>26</v>
      </c>
      <c r="E64" s="2">
        <v>0.1</v>
      </c>
      <c r="O64" s="1">
        <v>42230</v>
      </c>
      <c r="P64">
        <v>10</v>
      </c>
      <c r="Q64" s="2">
        <v>67</v>
      </c>
      <c r="R64" s="2">
        <v>0.25</v>
      </c>
    </row>
    <row r="65" spans="2:18" x14ac:dyDescent="0.3">
      <c r="B65" s="1">
        <v>42235</v>
      </c>
      <c r="C65">
        <v>14</v>
      </c>
      <c r="D65" s="2">
        <v>26</v>
      </c>
      <c r="E65" s="2">
        <v>0.2</v>
      </c>
      <c r="O65" s="1">
        <v>42230</v>
      </c>
      <c r="P65">
        <v>11</v>
      </c>
      <c r="Q65" s="2">
        <v>18</v>
      </c>
      <c r="R65" s="2">
        <v>2.4444444444444446</v>
      </c>
    </row>
    <row r="66" spans="2:18" x14ac:dyDescent="0.3">
      <c r="B66" s="1">
        <v>42235</v>
      </c>
      <c r="C66">
        <v>15</v>
      </c>
      <c r="D66" s="2">
        <v>34</v>
      </c>
      <c r="E66" s="2">
        <v>0.25</v>
      </c>
      <c r="O66" s="1">
        <v>42230</v>
      </c>
      <c r="P66">
        <v>12</v>
      </c>
      <c r="Q66" s="2">
        <v>6</v>
      </c>
      <c r="R66" s="2">
        <v>0.5</v>
      </c>
    </row>
    <row r="67" spans="2:18" x14ac:dyDescent="0.3">
      <c r="B67" s="1">
        <v>42240</v>
      </c>
      <c r="C67">
        <v>1</v>
      </c>
      <c r="D67" s="2">
        <v>8</v>
      </c>
      <c r="E67" s="2">
        <v>0.125</v>
      </c>
      <c r="O67" s="1">
        <v>42230</v>
      </c>
      <c r="P67">
        <v>13</v>
      </c>
      <c r="Q67" s="2">
        <v>7</v>
      </c>
      <c r="R67" s="2">
        <v>0.42857142857142855</v>
      </c>
    </row>
    <row r="68" spans="2:18" x14ac:dyDescent="0.3">
      <c r="B68" s="1">
        <v>42240</v>
      </c>
      <c r="C68">
        <v>2</v>
      </c>
      <c r="D68" s="2">
        <v>70</v>
      </c>
      <c r="E68" s="2">
        <v>0.2</v>
      </c>
      <c r="O68" s="1">
        <v>42230</v>
      </c>
      <c r="P68">
        <v>14</v>
      </c>
      <c r="Q68" s="2">
        <v>5</v>
      </c>
      <c r="R68" s="2">
        <v>0</v>
      </c>
    </row>
    <row r="69" spans="2:18" x14ac:dyDescent="0.3">
      <c r="B69" s="1">
        <v>42240</v>
      </c>
      <c r="C69">
        <v>3</v>
      </c>
      <c r="D69" s="2">
        <v>4</v>
      </c>
      <c r="E69" s="2">
        <v>0</v>
      </c>
      <c r="O69" s="1">
        <v>42230</v>
      </c>
      <c r="P69">
        <v>15</v>
      </c>
      <c r="Q69" s="2">
        <v>21</v>
      </c>
      <c r="R69" s="2">
        <v>0.75</v>
      </c>
    </row>
    <row r="70" spans="2:18" x14ac:dyDescent="0.3">
      <c r="B70" s="1">
        <v>42240</v>
      </c>
      <c r="C70">
        <v>4</v>
      </c>
      <c r="D70" s="2">
        <v>32</v>
      </c>
      <c r="E70" s="2">
        <v>0.5</v>
      </c>
      <c r="O70" s="1">
        <v>42237</v>
      </c>
      <c r="P70">
        <v>1</v>
      </c>
      <c r="Q70" s="2">
        <v>112</v>
      </c>
      <c r="R70" s="2">
        <v>0.05</v>
      </c>
    </row>
    <row r="71" spans="2:18" x14ac:dyDescent="0.3">
      <c r="B71" s="1">
        <v>42240</v>
      </c>
      <c r="C71">
        <v>5</v>
      </c>
      <c r="D71" s="2">
        <v>20</v>
      </c>
      <c r="E71" s="2">
        <v>0.25</v>
      </c>
      <c r="O71" s="1">
        <v>42237</v>
      </c>
      <c r="P71">
        <v>2</v>
      </c>
      <c r="Q71" s="2">
        <v>3</v>
      </c>
      <c r="R71" s="2">
        <v>0.66666666666666663</v>
      </c>
    </row>
    <row r="72" spans="2:18" x14ac:dyDescent="0.3">
      <c r="B72" s="1">
        <v>42240</v>
      </c>
      <c r="C72">
        <v>6</v>
      </c>
      <c r="D72" s="2">
        <v>5</v>
      </c>
      <c r="E72" s="2">
        <v>0.2</v>
      </c>
      <c r="O72" s="1">
        <v>42237</v>
      </c>
      <c r="P72">
        <v>3</v>
      </c>
      <c r="Q72" s="2">
        <v>52</v>
      </c>
      <c r="R72" s="2">
        <v>0.15</v>
      </c>
    </row>
    <row r="73" spans="2:18" x14ac:dyDescent="0.3">
      <c r="B73" s="1">
        <v>42240</v>
      </c>
      <c r="C73">
        <v>7</v>
      </c>
      <c r="D73" s="2">
        <v>16</v>
      </c>
      <c r="E73" s="2">
        <v>0.625</v>
      </c>
      <c r="O73" s="1">
        <v>42237</v>
      </c>
      <c r="P73">
        <v>4</v>
      </c>
      <c r="Q73" s="2">
        <v>3</v>
      </c>
      <c r="R73" s="2">
        <v>0</v>
      </c>
    </row>
    <row r="74" spans="2:18" x14ac:dyDescent="0.3">
      <c r="B74" s="1">
        <v>42240</v>
      </c>
      <c r="C74">
        <v>8</v>
      </c>
      <c r="D74" s="2">
        <v>2</v>
      </c>
      <c r="E74" s="2">
        <v>0</v>
      </c>
      <c r="O74" s="1">
        <v>42237</v>
      </c>
      <c r="P74">
        <v>5</v>
      </c>
      <c r="Q74" s="2">
        <v>2</v>
      </c>
      <c r="R74" s="2">
        <v>1</v>
      </c>
    </row>
    <row r="75" spans="2:18" x14ac:dyDescent="0.3">
      <c r="B75" s="1">
        <v>42240</v>
      </c>
      <c r="C75">
        <v>9</v>
      </c>
      <c r="D75" s="2">
        <v>22</v>
      </c>
      <c r="E75" s="2">
        <v>0</v>
      </c>
      <c r="O75" s="1">
        <v>42237</v>
      </c>
      <c r="P75">
        <v>6</v>
      </c>
      <c r="Q75" s="2">
        <v>56</v>
      </c>
      <c r="R75" s="2">
        <v>0.5</v>
      </c>
    </row>
    <row r="76" spans="2:18" x14ac:dyDescent="0.3">
      <c r="B76" s="1">
        <v>42240</v>
      </c>
      <c r="C76">
        <v>10</v>
      </c>
      <c r="D76" s="2">
        <v>20</v>
      </c>
      <c r="E76" s="2">
        <v>0.35</v>
      </c>
      <c r="O76" s="1">
        <v>42237</v>
      </c>
      <c r="P76">
        <v>7</v>
      </c>
      <c r="Q76" s="2">
        <v>23</v>
      </c>
      <c r="R76" s="2">
        <v>0.2</v>
      </c>
    </row>
    <row r="77" spans="2:18" x14ac:dyDescent="0.3">
      <c r="B77" s="1">
        <v>42240</v>
      </c>
      <c r="C77">
        <v>11</v>
      </c>
      <c r="D77" s="2">
        <v>13</v>
      </c>
      <c r="E77" s="2">
        <v>0</v>
      </c>
      <c r="O77" s="1">
        <v>42237</v>
      </c>
      <c r="P77">
        <v>8</v>
      </c>
      <c r="Q77" s="2">
        <v>11</v>
      </c>
      <c r="R77" s="2">
        <v>0.81818181818181823</v>
      </c>
    </row>
    <row r="78" spans="2:18" x14ac:dyDescent="0.3">
      <c r="B78" s="1">
        <v>42240</v>
      </c>
      <c r="C78">
        <v>12</v>
      </c>
      <c r="D78" s="2">
        <v>27</v>
      </c>
      <c r="E78" s="2">
        <v>0.65</v>
      </c>
      <c r="O78" s="1">
        <v>42237</v>
      </c>
      <c r="P78">
        <v>9</v>
      </c>
      <c r="Q78" s="2">
        <v>23</v>
      </c>
      <c r="R78" s="2">
        <v>0.15</v>
      </c>
    </row>
    <row r="79" spans="2:18" x14ac:dyDescent="0.3">
      <c r="B79" s="1">
        <v>42240</v>
      </c>
      <c r="C79">
        <v>13</v>
      </c>
      <c r="D79" s="2">
        <v>26</v>
      </c>
      <c r="E79" s="2">
        <v>0.3</v>
      </c>
      <c r="O79" s="1">
        <v>42237</v>
      </c>
      <c r="P79">
        <v>10</v>
      </c>
      <c r="Q79" s="2">
        <v>67</v>
      </c>
      <c r="R79" s="2">
        <v>0.15</v>
      </c>
    </row>
    <row r="80" spans="2:18" x14ac:dyDescent="0.3">
      <c r="B80" s="1">
        <v>42240</v>
      </c>
      <c r="C80">
        <v>14</v>
      </c>
      <c r="D80" s="2">
        <v>26</v>
      </c>
      <c r="E80" s="2">
        <v>0</v>
      </c>
      <c r="O80" s="1">
        <v>42237</v>
      </c>
      <c r="P80">
        <v>11</v>
      </c>
      <c r="Q80" s="2">
        <v>17</v>
      </c>
      <c r="R80" s="2">
        <v>0.41176470588235292</v>
      </c>
    </row>
    <row r="81" spans="2:18" x14ac:dyDescent="0.3">
      <c r="B81" s="1">
        <v>42240</v>
      </c>
      <c r="C81">
        <v>15</v>
      </c>
      <c r="D81" s="2">
        <v>34</v>
      </c>
      <c r="E81" s="2">
        <v>0.05</v>
      </c>
      <c r="O81" s="1">
        <v>42237</v>
      </c>
      <c r="P81">
        <v>12</v>
      </c>
      <c r="Q81" s="2">
        <v>7</v>
      </c>
      <c r="R81" s="2">
        <v>0.14285714285714285</v>
      </c>
    </row>
    <row r="82" spans="2:18" x14ac:dyDescent="0.3">
      <c r="B82" s="1">
        <v>42247</v>
      </c>
      <c r="C82">
        <v>1</v>
      </c>
      <c r="D82" s="2">
        <v>8</v>
      </c>
      <c r="E82" s="2">
        <v>0</v>
      </c>
      <c r="O82" s="1">
        <v>42237</v>
      </c>
      <c r="P82">
        <v>13</v>
      </c>
      <c r="Q82" s="2">
        <v>8</v>
      </c>
      <c r="R82" s="2">
        <v>0.25</v>
      </c>
    </row>
    <row r="83" spans="2:18" x14ac:dyDescent="0.3">
      <c r="B83" s="1">
        <v>42247</v>
      </c>
      <c r="C83">
        <v>2</v>
      </c>
      <c r="D83" s="2">
        <v>70</v>
      </c>
      <c r="E83" s="2">
        <v>0</v>
      </c>
      <c r="O83" s="1">
        <v>42237</v>
      </c>
      <c r="P83">
        <v>14</v>
      </c>
      <c r="Q83" s="2">
        <v>5</v>
      </c>
      <c r="R83" s="2">
        <v>2.4</v>
      </c>
    </row>
    <row r="84" spans="2:18" x14ac:dyDescent="0.3">
      <c r="B84" s="1">
        <v>42247</v>
      </c>
      <c r="C84">
        <v>3</v>
      </c>
      <c r="D84" s="2">
        <v>5</v>
      </c>
      <c r="E84" s="2">
        <v>0.2</v>
      </c>
      <c r="O84" s="1">
        <v>42237</v>
      </c>
      <c r="P84">
        <v>15</v>
      </c>
      <c r="Q84" s="2">
        <v>21</v>
      </c>
      <c r="R84" s="2">
        <v>0.95</v>
      </c>
    </row>
    <row r="85" spans="2:18" x14ac:dyDescent="0.3">
      <c r="B85" s="1">
        <v>42247</v>
      </c>
      <c r="C85">
        <v>4</v>
      </c>
      <c r="D85" s="2">
        <v>32</v>
      </c>
      <c r="E85" s="2">
        <v>0</v>
      </c>
      <c r="O85" s="1">
        <v>42245</v>
      </c>
      <c r="P85">
        <v>1</v>
      </c>
      <c r="Q85" s="2">
        <v>112</v>
      </c>
      <c r="R85" s="2">
        <v>0</v>
      </c>
    </row>
    <row r="86" spans="2:18" x14ac:dyDescent="0.3">
      <c r="B86" s="1">
        <v>42247</v>
      </c>
      <c r="C86">
        <v>5</v>
      </c>
      <c r="D86" s="2">
        <v>20</v>
      </c>
      <c r="E86" s="2">
        <v>0.1</v>
      </c>
      <c r="O86" s="1">
        <v>42245</v>
      </c>
      <c r="P86">
        <v>2</v>
      </c>
      <c r="Q86" s="2">
        <v>3</v>
      </c>
      <c r="R86" s="2">
        <v>0</v>
      </c>
    </row>
    <row r="87" spans="2:18" x14ac:dyDescent="0.3">
      <c r="B87" s="1">
        <v>42247</v>
      </c>
      <c r="C87">
        <v>6</v>
      </c>
      <c r="D87" s="2">
        <v>5</v>
      </c>
      <c r="E87" s="2">
        <v>0</v>
      </c>
      <c r="O87" s="1">
        <v>42245</v>
      </c>
      <c r="P87">
        <v>3</v>
      </c>
      <c r="Q87" s="2">
        <v>52</v>
      </c>
      <c r="R87" s="2">
        <v>0</v>
      </c>
    </row>
    <row r="88" spans="2:18" x14ac:dyDescent="0.3">
      <c r="B88" s="1">
        <v>42247</v>
      </c>
      <c r="C88">
        <v>7</v>
      </c>
      <c r="D88" s="2">
        <v>17</v>
      </c>
      <c r="E88" s="2">
        <v>0</v>
      </c>
      <c r="O88" s="1">
        <v>42245</v>
      </c>
      <c r="P88">
        <v>4</v>
      </c>
      <c r="Q88" s="2">
        <v>3</v>
      </c>
      <c r="R88" s="2">
        <v>0</v>
      </c>
    </row>
    <row r="89" spans="2:18" x14ac:dyDescent="0.3">
      <c r="B89" s="1">
        <v>42247</v>
      </c>
      <c r="C89">
        <v>8</v>
      </c>
      <c r="D89" s="2">
        <v>2</v>
      </c>
      <c r="E89" s="2">
        <v>0</v>
      </c>
      <c r="O89" s="1">
        <v>42245</v>
      </c>
      <c r="P89">
        <v>5</v>
      </c>
      <c r="Q89" s="2">
        <v>3</v>
      </c>
      <c r="R89" s="2">
        <v>0</v>
      </c>
    </row>
    <row r="90" spans="2:18" x14ac:dyDescent="0.3">
      <c r="B90" s="1">
        <v>42247</v>
      </c>
      <c r="C90">
        <v>9</v>
      </c>
      <c r="D90" s="2">
        <v>22</v>
      </c>
      <c r="E90" s="2">
        <v>0</v>
      </c>
      <c r="O90" s="1">
        <v>42245</v>
      </c>
      <c r="P90">
        <v>6</v>
      </c>
      <c r="Q90" s="2">
        <v>56</v>
      </c>
      <c r="R90" s="2">
        <v>0.1</v>
      </c>
    </row>
    <row r="91" spans="2:18" x14ac:dyDescent="0.3">
      <c r="B91" s="1">
        <v>42247</v>
      </c>
      <c r="C91">
        <v>10</v>
      </c>
      <c r="D91" s="2">
        <v>20</v>
      </c>
      <c r="E91" s="2">
        <v>0</v>
      </c>
      <c r="O91" s="1">
        <v>42245</v>
      </c>
      <c r="P91">
        <v>7</v>
      </c>
      <c r="Q91" s="2">
        <v>23</v>
      </c>
      <c r="R91" s="2">
        <v>0.15</v>
      </c>
    </row>
    <row r="92" spans="2:18" x14ac:dyDescent="0.3">
      <c r="B92" s="1">
        <v>42247</v>
      </c>
      <c r="C92">
        <v>11</v>
      </c>
      <c r="D92" s="2">
        <v>14</v>
      </c>
      <c r="E92" s="2">
        <v>0</v>
      </c>
      <c r="O92" s="1">
        <v>42245</v>
      </c>
      <c r="P92">
        <v>8</v>
      </c>
      <c r="Q92" s="2">
        <v>12</v>
      </c>
      <c r="R92" s="2">
        <v>0</v>
      </c>
    </row>
    <row r="93" spans="2:18" x14ac:dyDescent="0.3">
      <c r="B93" s="1">
        <v>42247</v>
      </c>
      <c r="C93">
        <v>12</v>
      </c>
      <c r="D93" s="2">
        <v>27</v>
      </c>
      <c r="E93" s="2">
        <v>0.45</v>
      </c>
      <c r="O93" s="1">
        <v>42245</v>
      </c>
      <c r="P93">
        <v>9</v>
      </c>
      <c r="Q93" s="2">
        <v>23</v>
      </c>
      <c r="R93" s="2">
        <v>0</v>
      </c>
    </row>
    <row r="94" spans="2:18" x14ac:dyDescent="0.3">
      <c r="B94" s="1">
        <v>42247</v>
      </c>
      <c r="C94">
        <v>13</v>
      </c>
      <c r="D94" s="2">
        <v>26</v>
      </c>
      <c r="E94" s="2">
        <v>0.1</v>
      </c>
      <c r="O94" s="1">
        <v>42245</v>
      </c>
      <c r="P94">
        <v>10</v>
      </c>
      <c r="Q94" s="2">
        <v>67</v>
      </c>
      <c r="R94" s="2">
        <v>0.2</v>
      </c>
    </row>
    <row r="95" spans="2:18" x14ac:dyDescent="0.3">
      <c r="B95" s="1">
        <v>42247</v>
      </c>
      <c r="C95">
        <v>14</v>
      </c>
      <c r="D95" s="2">
        <v>26</v>
      </c>
      <c r="E95" s="2">
        <v>0</v>
      </c>
      <c r="O95" s="1">
        <v>42245</v>
      </c>
      <c r="P95">
        <v>11</v>
      </c>
      <c r="Q95" s="2">
        <v>16</v>
      </c>
      <c r="R95" s="2">
        <v>0</v>
      </c>
    </row>
    <row r="96" spans="2:18" x14ac:dyDescent="0.3">
      <c r="B96" s="1">
        <v>42247</v>
      </c>
      <c r="C96">
        <v>15</v>
      </c>
      <c r="D96" s="2">
        <v>34</v>
      </c>
      <c r="E96" s="2">
        <v>0</v>
      </c>
      <c r="O96" s="1">
        <v>42245</v>
      </c>
      <c r="P96">
        <v>12</v>
      </c>
      <c r="Q96" s="2">
        <v>7</v>
      </c>
      <c r="R96" s="2">
        <v>0</v>
      </c>
    </row>
    <row r="97" spans="15:18" x14ac:dyDescent="0.3">
      <c r="O97" s="1">
        <v>42245</v>
      </c>
      <c r="P97">
        <v>13</v>
      </c>
      <c r="Q97" s="2">
        <v>9</v>
      </c>
      <c r="R97" s="2">
        <v>0</v>
      </c>
    </row>
    <row r="98" spans="15:18" x14ac:dyDescent="0.3">
      <c r="O98" s="1">
        <v>42245</v>
      </c>
      <c r="P98">
        <v>14</v>
      </c>
      <c r="Q98" s="2">
        <v>4</v>
      </c>
      <c r="R98" s="2">
        <v>0</v>
      </c>
    </row>
    <row r="99" spans="15:18" x14ac:dyDescent="0.3">
      <c r="O99" s="1">
        <v>42245</v>
      </c>
      <c r="P99">
        <v>15</v>
      </c>
      <c r="Q99" s="2">
        <v>21</v>
      </c>
      <c r="R99" s="2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opLeftCell="E1"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5" max="5" width="11" bestFit="1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6" x14ac:dyDescent="0.3">
      <c r="A2" s="1">
        <v>42200</v>
      </c>
      <c r="B2">
        <v>1</v>
      </c>
      <c r="C2" s="2">
        <v>8</v>
      </c>
      <c r="D2" s="2">
        <v>0.25</v>
      </c>
      <c r="E2" t="s">
        <v>0</v>
      </c>
    </row>
    <row r="3" spans="1:6" x14ac:dyDescent="0.3">
      <c r="A3" s="1">
        <v>42209</v>
      </c>
      <c r="B3">
        <v>1</v>
      </c>
      <c r="C3" s="2">
        <v>8</v>
      </c>
      <c r="D3" s="2">
        <v>1.25</v>
      </c>
      <c r="E3" t="s">
        <v>0</v>
      </c>
    </row>
    <row r="4" spans="1:6" x14ac:dyDescent="0.3">
      <c r="A4" s="1">
        <v>42220</v>
      </c>
      <c r="B4">
        <v>1</v>
      </c>
      <c r="C4" s="2">
        <v>9</v>
      </c>
      <c r="D4" s="2">
        <v>0.77777777777777779</v>
      </c>
      <c r="E4" t="s">
        <v>0</v>
      </c>
    </row>
    <row r="5" spans="1:6" x14ac:dyDescent="0.3">
      <c r="A5" s="1">
        <v>42226</v>
      </c>
      <c r="B5">
        <v>1</v>
      </c>
      <c r="C5" s="2">
        <v>8</v>
      </c>
      <c r="D5" s="2">
        <v>0.75</v>
      </c>
      <c r="E5" t="s">
        <v>0</v>
      </c>
    </row>
    <row r="6" spans="1:6" x14ac:dyDescent="0.3">
      <c r="A6" s="1">
        <v>42235</v>
      </c>
      <c r="B6">
        <v>1</v>
      </c>
      <c r="C6" s="2">
        <v>8</v>
      </c>
      <c r="D6" s="2">
        <v>0.125</v>
      </c>
      <c r="E6" t="s">
        <v>0</v>
      </c>
    </row>
    <row r="7" spans="1:6" x14ac:dyDescent="0.3">
      <c r="A7" s="1">
        <v>42240</v>
      </c>
      <c r="B7">
        <v>1</v>
      </c>
      <c r="C7" s="2">
        <v>8</v>
      </c>
      <c r="D7" s="2">
        <v>0.125</v>
      </c>
      <c r="E7" t="s">
        <v>0</v>
      </c>
    </row>
    <row r="8" spans="1:6" x14ac:dyDescent="0.3">
      <c r="A8" s="1">
        <v>42247</v>
      </c>
      <c r="B8">
        <v>1</v>
      </c>
      <c r="C8" s="2">
        <v>8</v>
      </c>
      <c r="D8" s="2">
        <v>0</v>
      </c>
      <c r="E8" t="s">
        <v>0</v>
      </c>
      <c r="F8">
        <f>MAX(D2:D8)</f>
        <v>1.25</v>
      </c>
    </row>
    <row r="9" spans="1:6" x14ac:dyDescent="0.3">
      <c r="A9" s="1">
        <v>42200</v>
      </c>
      <c r="B9">
        <v>2</v>
      </c>
      <c r="C9" s="2">
        <v>70</v>
      </c>
      <c r="D9" s="2">
        <v>0</v>
      </c>
      <c r="E9" t="s">
        <v>0</v>
      </c>
    </row>
    <row r="10" spans="1:6" x14ac:dyDescent="0.3">
      <c r="A10" s="1">
        <v>42209</v>
      </c>
      <c r="B10">
        <v>2</v>
      </c>
      <c r="C10" s="2">
        <v>70</v>
      </c>
      <c r="D10" s="2">
        <v>0.25</v>
      </c>
      <c r="E10" t="s">
        <v>0</v>
      </c>
    </row>
    <row r="11" spans="1:6" x14ac:dyDescent="0.3">
      <c r="A11" s="1">
        <v>42220</v>
      </c>
      <c r="B11">
        <v>2</v>
      </c>
      <c r="C11" s="2">
        <v>70</v>
      </c>
      <c r="D11" s="2">
        <v>0.7</v>
      </c>
      <c r="E11" t="s">
        <v>0</v>
      </c>
    </row>
    <row r="12" spans="1:6" x14ac:dyDescent="0.3">
      <c r="A12" s="1">
        <v>42226</v>
      </c>
      <c r="B12">
        <v>2</v>
      </c>
      <c r="C12" s="2">
        <v>70</v>
      </c>
      <c r="D12" s="2">
        <v>0.3</v>
      </c>
      <c r="E12" t="s">
        <v>0</v>
      </c>
    </row>
    <row r="13" spans="1:6" x14ac:dyDescent="0.3">
      <c r="A13" s="1">
        <v>42235</v>
      </c>
      <c r="B13">
        <v>2</v>
      </c>
      <c r="C13" s="2">
        <v>70</v>
      </c>
      <c r="D13" s="2">
        <v>0.05</v>
      </c>
      <c r="E13" t="s">
        <v>0</v>
      </c>
    </row>
    <row r="14" spans="1:6" x14ac:dyDescent="0.3">
      <c r="A14" s="1">
        <v>42240</v>
      </c>
      <c r="B14">
        <v>2</v>
      </c>
      <c r="C14" s="2">
        <v>70</v>
      </c>
      <c r="D14" s="2">
        <v>0.2</v>
      </c>
      <c r="E14" t="s">
        <v>0</v>
      </c>
    </row>
    <row r="15" spans="1:6" x14ac:dyDescent="0.3">
      <c r="A15" s="1">
        <v>42247</v>
      </c>
      <c r="B15">
        <v>2</v>
      </c>
      <c r="C15" s="2">
        <v>70</v>
      </c>
      <c r="D15" s="2">
        <v>0</v>
      </c>
      <c r="E15" t="s">
        <v>0</v>
      </c>
      <c r="F15">
        <f>MAX(D9:D15)</f>
        <v>0.7</v>
      </c>
    </row>
    <row r="16" spans="1:6" x14ac:dyDescent="0.3">
      <c r="A16" s="1">
        <v>42200</v>
      </c>
      <c r="B16">
        <v>3</v>
      </c>
      <c r="C16" s="2">
        <v>2</v>
      </c>
      <c r="D16" s="2">
        <v>0.5</v>
      </c>
      <c r="E16" t="s">
        <v>0</v>
      </c>
    </row>
    <row r="17" spans="1:6" x14ac:dyDescent="0.3">
      <c r="A17" s="1">
        <v>42209</v>
      </c>
      <c r="B17">
        <v>3</v>
      </c>
      <c r="C17" s="2">
        <v>2</v>
      </c>
      <c r="D17" s="2">
        <v>1.5</v>
      </c>
      <c r="E17" t="s">
        <v>0</v>
      </c>
    </row>
    <row r="18" spans="1:6" x14ac:dyDescent="0.3">
      <c r="A18" s="1">
        <v>42220</v>
      </c>
      <c r="B18">
        <v>3</v>
      </c>
      <c r="C18" s="2">
        <v>2</v>
      </c>
      <c r="D18" s="2">
        <v>0</v>
      </c>
      <c r="E18" t="s">
        <v>0</v>
      </c>
    </row>
    <row r="19" spans="1:6" x14ac:dyDescent="0.3">
      <c r="A19" s="1">
        <v>42226</v>
      </c>
      <c r="B19">
        <v>3</v>
      </c>
      <c r="C19" s="2">
        <v>2</v>
      </c>
      <c r="D19" s="2">
        <v>0</v>
      </c>
      <c r="E19" t="s">
        <v>0</v>
      </c>
    </row>
    <row r="20" spans="1:6" x14ac:dyDescent="0.3">
      <c r="A20" s="1">
        <v>42235</v>
      </c>
      <c r="B20">
        <v>3</v>
      </c>
      <c r="C20" s="2">
        <v>3</v>
      </c>
      <c r="D20" s="2">
        <v>0</v>
      </c>
      <c r="E20" t="s">
        <v>0</v>
      </c>
    </row>
    <row r="21" spans="1:6" x14ac:dyDescent="0.3">
      <c r="A21" s="1">
        <v>42240</v>
      </c>
      <c r="B21">
        <v>3</v>
      </c>
      <c r="C21" s="2">
        <v>4</v>
      </c>
      <c r="D21" s="2">
        <v>0</v>
      </c>
      <c r="E21" t="s">
        <v>0</v>
      </c>
    </row>
    <row r="22" spans="1:6" x14ac:dyDescent="0.3">
      <c r="A22" s="1">
        <v>42247</v>
      </c>
      <c r="B22">
        <v>3</v>
      </c>
      <c r="C22" s="2">
        <v>5</v>
      </c>
      <c r="D22" s="2">
        <v>0.2</v>
      </c>
      <c r="E22" t="s">
        <v>0</v>
      </c>
      <c r="F22">
        <f>MAX(D16:D22)</f>
        <v>1.5</v>
      </c>
    </row>
    <row r="23" spans="1:6" x14ac:dyDescent="0.3">
      <c r="A23" s="1">
        <v>42209</v>
      </c>
      <c r="B23">
        <v>4</v>
      </c>
      <c r="C23" s="2">
        <v>20</v>
      </c>
      <c r="D23" s="2">
        <v>0.15</v>
      </c>
      <c r="E23" t="s">
        <v>0</v>
      </c>
    </row>
    <row r="24" spans="1:6" x14ac:dyDescent="0.3">
      <c r="A24" s="1">
        <v>42220</v>
      </c>
      <c r="B24">
        <v>4</v>
      </c>
      <c r="C24" s="2">
        <v>20</v>
      </c>
      <c r="D24" s="2">
        <v>0.25</v>
      </c>
      <c r="E24" t="s">
        <v>0</v>
      </c>
    </row>
    <row r="25" spans="1:6" x14ac:dyDescent="0.3">
      <c r="A25" s="1">
        <v>42226</v>
      </c>
      <c r="B25">
        <v>4</v>
      </c>
      <c r="C25" s="2">
        <v>20</v>
      </c>
      <c r="D25" s="2">
        <v>0.45</v>
      </c>
      <c r="E25" t="s">
        <v>0</v>
      </c>
    </row>
    <row r="26" spans="1:6" x14ac:dyDescent="0.3">
      <c r="A26" s="1">
        <v>42235</v>
      </c>
      <c r="B26">
        <v>4</v>
      </c>
      <c r="C26" s="2">
        <v>20</v>
      </c>
      <c r="D26" s="2">
        <v>0.5</v>
      </c>
      <c r="E26" t="s">
        <v>0</v>
      </c>
    </row>
    <row r="27" spans="1:6" x14ac:dyDescent="0.3">
      <c r="A27" s="1">
        <v>42240</v>
      </c>
      <c r="B27">
        <v>4</v>
      </c>
      <c r="C27" s="2">
        <v>32</v>
      </c>
      <c r="D27" s="2">
        <v>0.5</v>
      </c>
      <c r="E27" t="s">
        <v>0</v>
      </c>
    </row>
    <row r="28" spans="1:6" x14ac:dyDescent="0.3">
      <c r="A28" s="1">
        <v>42247</v>
      </c>
      <c r="B28">
        <v>4</v>
      </c>
      <c r="C28" s="2">
        <v>32</v>
      </c>
      <c r="D28" s="2">
        <v>0</v>
      </c>
      <c r="E28" t="s">
        <v>0</v>
      </c>
      <c r="F28">
        <f>MAX(D23:D28)</f>
        <v>0.5</v>
      </c>
    </row>
    <row r="29" spans="1:6" x14ac:dyDescent="0.3">
      <c r="A29" s="1">
        <v>42209</v>
      </c>
      <c r="B29">
        <v>5</v>
      </c>
      <c r="C29" s="2">
        <v>20</v>
      </c>
      <c r="D29" s="2">
        <v>0.35</v>
      </c>
      <c r="E29" t="s">
        <v>0</v>
      </c>
    </row>
    <row r="30" spans="1:6" x14ac:dyDescent="0.3">
      <c r="A30" s="1">
        <v>42220</v>
      </c>
      <c r="B30">
        <v>5</v>
      </c>
      <c r="C30" s="2">
        <v>25</v>
      </c>
      <c r="D30" s="2">
        <v>1.1499999999999999</v>
      </c>
      <c r="E30" t="s">
        <v>0</v>
      </c>
    </row>
    <row r="31" spans="1:6" x14ac:dyDescent="0.3">
      <c r="A31" s="1">
        <v>42226</v>
      </c>
      <c r="B31">
        <v>5</v>
      </c>
      <c r="C31" s="2">
        <v>21</v>
      </c>
      <c r="D31" s="2">
        <v>0.8</v>
      </c>
      <c r="E31" t="s">
        <v>0</v>
      </c>
    </row>
    <row r="32" spans="1:6" x14ac:dyDescent="0.3">
      <c r="A32" s="1">
        <v>42235</v>
      </c>
      <c r="B32">
        <v>5</v>
      </c>
      <c r="C32" s="2">
        <v>20</v>
      </c>
      <c r="D32" s="2">
        <v>0.35</v>
      </c>
      <c r="E32" t="s">
        <v>0</v>
      </c>
    </row>
    <row r="33" spans="1:6" x14ac:dyDescent="0.3">
      <c r="A33" s="1">
        <v>42240</v>
      </c>
      <c r="B33">
        <v>5</v>
      </c>
      <c r="C33" s="2">
        <v>20</v>
      </c>
      <c r="D33" s="2">
        <v>0.25</v>
      </c>
      <c r="E33" t="s">
        <v>0</v>
      </c>
    </row>
    <row r="34" spans="1:6" x14ac:dyDescent="0.3">
      <c r="A34" s="1">
        <v>42247</v>
      </c>
      <c r="B34">
        <v>5</v>
      </c>
      <c r="C34" s="2">
        <v>20</v>
      </c>
      <c r="D34" s="2">
        <v>0.1</v>
      </c>
      <c r="E34" t="s">
        <v>0</v>
      </c>
      <c r="F34">
        <f>MAX(D29:D34)</f>
        <v>1.1499999999999999</v>
      </c>
    </row>
    <row r="35" spans="1:6" x14ac:dyDescent="0.3">
      <c r="A35" s="1">
        <v>42209</v>
      </c>
      <c r="B35">
        <v>6</v>
      </c>
      <c r="C35" s="2">
        <v>5</v>
      </c>
      <c r="D35" s="2">
        <v>0.2</v>
      </c>
      <c r="E35" t="s">
        <v>0</v>
      </c>
    </row>
    <row r="36" spans="1:6" x14ac:dyDescent="0.3">
      <c r="A36" s="1">
        <v>42220</v>
      </c>
      <c r="B36">
        <v>6</v>
      </c>
      <c r="C36" s="2">
        <v>5</v>
      </c>
      <c r="D36" s="2">
        <v>0</v>
      </c>
      <c r="E36" t="s">
        <v>0</v>
      </c>
    </row>
    <row r="37" spans="1:6" x14ac:dyDescent="0.3">
      <c r="A37" s="1">
        <v>42226</v>
      </c>
      <c r="B37">
        <v>6</v>
      </c>
      <c r="C37" s="2">
        <v>5</v>
      </c>
      <c r="D37" s="2">
        <v>0</v>
      </c>
      <c r="E37" t="s">
        <v>0</v>
      </c>
    </row>
    <row r="38" spans="1:6" x14ac:dyDescent="0.3">
      <c r="A38" s="1">
        <v>42235</v>
      </c>
      <c r="B38">
        <v>6</v>
      </c>
      <c r="C38" s="2">
        <v>6</v>
      </c>
      <c r="D38" s="2">
        <v>0.16666666666666666</v>
      </c>
      <c r="E38" t="s">
        <v>0</v>
      </c>
    </row>
    <row r="39" spans="1:6" x14ac:dyDescent="0.3">
      <c r="A39" s="1">
        <v>42240</v>
      </c>
      <c r="B39">
        <v>6</v>
      </c>
      <c r="C39" s="2">
        <v>5</v>
      </c>
      <c r="D39" s="2">
        <v>0.2</v>
      </c>
      <c r="E39" t="s">
        <v>0</v>
      </c>
    </row>
    <row r="40" spans="1:6" x14ac:dyDescent="0.3">
      <c r="A40" s="1">
        <v>42247</v>
      </c>
      <c r="B40">
        <v>6</v>
      </c>
      <c r="C40" s="2">
        <v>5</v>
      </c>
      <c r="D40" s="2">
        <v>0</v>
      </c>
      <c r="E40" t="s">
        <v>0</v>
      </c>
      <c r="F40">
        <f>MAX(D35:D40)</f>
        <v>0.2</v>
      </c>
    </row>
    <row r="41" spans="1:6" x14ac:dyDescent="0.3">
      <c r="A41" s="1">
        <v>42209</v>
      </c>
      <c r="B41">
        <v>7</v>
      </c>
      <c r="C41" s="2">
        <v>15</v>
      </c>
      <c r="D41" s="2">
        <v>0.6</v>
      </c>
      <c r="E41" t="s">
        <v>0</v>
      </c>
    </row>
    <row r="42" spans="1:6" x14ac:dyDescent="0.3">
      <c r="A42" s="1">
        <v>42220</v>
      </c>
      <c r="B42">
        <v>7</v>
      </c>
      <c r="C42" s="2">
        <v>14</v>
      </c>
      <c r="D42" s="2">
        <v>1.1428571428571428</v>
      </c>
      <c r="E42" t="s">
        <v>0</v>
      </c>
    </row>
    <row r="43" spans="1:6" x14ac:dyDescent="0.3">
      <c r="A43" s="1">
        <v>42226</v>
      </c>
      <c r="B43">
        <v>7</v>
      </c>
      <c r="C43" s="2">
        <v>17</v>
      </c>
      <c r="D43" s="2">
        <v>0.35294117647058826</v>
      </c>
      <c r="E43" t="s">
        <v>0</v>
      </c>
    </row>
    <row r="44" spans="1:6" x14ac:dyDescent="0.3">
      <c r="A44" s="1">
        <v>42235</v>
      </c>
      <c r="B44">
        <v>7</v>
      </c>
      <c r="C44" s="2">
        <v>18</v>
      </c>
      <c r="D44" s="2">
        <v>1.3333333333333333</v>
      </c>
      <c r="E44" t="s">
        <v>0</v>
      </c>
    </row>
    <row r="45" spans="1:6" x14ac:dyDescent="0.3">
      <c r="A45" s="1">
        <v>42240</v>
      </c>
      <c r="B45">
        <v>7</v>
      </c>
      <c r="C45" s="2">
        <v>16</v>
      </c>
      <c r="D45" s="2">
        <v>0.625</v>
      </c>
      <c r="E45" t="s">
        <v>0</v>
      </c>
    </row>
    <row r="46" spans="1:6" x14ac:dyDescent="0.3">
      <c r="A46" s="1">
        <v>42247</v>
      </c>
      <c r="B46">
        <v>7</v>
      </c>
      <c r="C46" s="2">
        <v>17</v>
      </c>
      <c r="D46" s="2">
        <v>0</v>
      </c>
      <c r="E46" t="s">
        <v>0</v>
      </c>
      <c r="F46">
        <f>MAX(D41:D46)</f>
        <v>1.3333333333333333</v>
      </c>
    </row>
    <row r="47" spans="1:6" x14ac:dyDescent="0.3">
      <c r="A47" s="1">
        <v>42209</v>
      </c>
      <c r="B47">
        <v>8</v>
      </c>
      <c r="C47" s="2">
        <v>2</v>
      </c>
      <c r="D47" s="2">
        <v>1.5</v>
      </c>
      <c r="E47" t="s">
        <v>0</v>
      </c>
    </row>
    <row r="48" spans="1:6" x14ac:dyDescent="0.3">
      <c r="A48" s="1">
        <v>42220</v>
      </c>
      <c r="B48">
        <v>8</v>
      </c>
      <c r="C48" s="2">
        <v>2</v>
      </c>
      <c r="D48" s="2">
        <v>1</v>
      </c>
      <c r="E48" t="s">
        <v>0</v>
      </c>
    </row>
    <row r="49" spans="1:6" x14ac:dyDescent="0.3">
      <c r="A49" s="1">
        <v>42226</v>
      </c>
      <c r="B49">
        <v>8</v>
      </c>
      <c r="C49" s="2">
        <v>2</v>
      </c>
      <c r="D49" s="2">
        <v>1.5</v>
      </c>
      <c r="E49" t="s">
        <v>0</v>
      </c>
    </row>
    <row r="50" spans="1:6" x14ac:dyDescent="0.3">
      <c r="A50" s="1">
        <v>42235</v>
      </c>
      <c r="B50">
        <v>8</v>
      </c>
      <c r="C50" s="2">
        <v>2</v>
      </c>
      <c r="D50" s="2">
        <v>0</v>
      </c>
      <c r="E50" t="s">
        <v>0</v>
      </c>
    </row>
    <row r="51" spans="1:6" x14ac:dyDescent="0.3">
      <c r="A51" s="1">
        <v>42240</v>
      </c>
      <c r="B51">
        <v>8</v>
      </c>
      <c r="C51" s="2">
        <v>2</v>
      </c>
      <c r="D51" s="2">
        <v>0</v>
      </c>
      <c r="E51" t="s">
        <v>0</v>
      </c>
    </row>
    <row r="52" spans="1:6" x14ac:dyDescent="0.3">
      <c r="A52" s="1">
        <v>42247</v>
      </c>
      <c r="B52">
        <v>8</v>
      </c>
      <c r="C52" s="2">
        <v>2</v>
      </c>
      <c r="D52" s="2">
        <v>0</v>
      </c>
      <c r="E52" t="s">
        <v>0</v>
      </c>
      <c r="F52">
        <f>MAX(D47:D52)</f>
        <v>1.5</v>
      </c>
    </row>
    <row r="53" spans="1:6" x14ac:dyDescent="0.3">
      <c r="A53" s="1">
        <v>42209</v>
      </c>
      <c r="B53">
        <v>9</v>
      </c>
      <c r="C53" s="2">
        <v>22</v>
      </c>
      <c r="D53" s="2">
        <v>0.15</v>
      </c>
      <c r="E53" t="s">
        <v>0</v>
      </c>
    </row>
    <row r="54" spans="1:6" x14ac:dyDescent="0.3">
      <c r="A54" s="1">
        <v>42220</v>
      </c>
      <c r="B54">
        <v>9</v>
      </c>
      <c r="C54" s="2">
        <v>22</v>
      </c>
      <c r="D54" s="2">
        <v>0.15</v>
      </c>
      <c r="E54" t="s">
        <v>0</v>
      </c>
    </row>
    <row r="55" spans="1:6" x14ac:dyDescent="0.3">
      <c r="A55" s="1">
        <v>42226</v>
      </c>
      <c r="B55">
        <v>9</v>
      </c>
      <c r="C55" s="2">
        <v>22</v>
      </c>
      <c r="D55" s="2">
        <v>0.35</v>
      </c>
      <c r="E55" t="s">
        <v>0</v>
      </c>
    </row>
    <row r="56" spans="1:6" x14ac:dyDescent="0.3">
      <c r="A56" s="1">
        <v>42235</v>
      </c>
      <c r="B56">
        <v>9</v>
      </c>
      <c r="C56" s="2">
        <v>22</v>
      </c>
      <c r="D56" s="2">
        <v>0.1</v>
      </c>
      <c r="E56" t="s">
        <v>0</v>
      </c>
    </row>
    <row r="57" spans="1:6" x14ac:dyDescent="0.3">
      <c r="A57" s="1">
        <v>42240</v>
      </c>
      <c r="B57">
        <v>9</v>
      </c>
      <c r="C57" s="2">
        <v>22</v>
      </c>
      <c r="D57" s="2">
        <v>0</v>
      </c>
      <c r="E57" t="s">
        <v>0</v>
      </c>
    </row>
    <row r="58" spans="1:6" x14ac:dyDescent="0.3">
      <c r="A58" s="1">
        <v>42247</v>
      </c>
      <c r="B58">
        <v>9</v>
      </c>
      <c r="C58" s="2">
        <v>22</v>
      </c>
      <c r="D58" s="2">
        <v>0</v>
      </c>
      <c r="E58" t="s">
        <v>0</v>
      </c>
      <c r="F58">
        <f>MAX(D53:D58)</f>
        <v>0.35</v>
      </c>
    </row>
    <row r="59" spans="1:6" x14ac:dyDescent="0.3">
      <c r="A59" s="1">
        <v>42209</v>
      </c>
      <c r="B59">
        <v>10</v>
      </c>
      <c r="C59" s="2">
        <v>20</v>
      </c>
      <c r="D59" s="2">
        <v>0.05</v>
      </c>
      <c r="E59" t="s">
        <v>0</v>
      </c>
    </row>
    <row r="60" spans="1:6" x14ac:dyDescent="0.3">
      <c r="A60" s="1">
        <v>42220</v>
      </c>
      <c r="B60">
        <v>10</v>
      </c>
      <c r="C60" s="2">
        <v>20</v>
      </c>
      <c r="D60" s="2">
        <v>0.2</v>
      </c>
      <c r="E60" t="s">
        <v>0</v>
      </c>
    </row>
    <row r="61" spans="1:6" x14ac:dyDescent="0.3">
      <c r="A61" s="1">
        <v>42226</v>
      </c>
      <c r="B61">
        <v>10</v>
      </c>
      <c r="C61" s="2">
        <v>20</v>
      </c>
      <c r="D61" s="2">
        <v>0.3</v>
      </c>
      <c r="E61" t="s">
        <v>0</v>
      </c>
    </row>
    <row r="62" spans="1:6" x14ac:dyDescent="0.3">
      <c r="A62" s="1">
        <v>42235</v>
      </c>
      <c r="B62">
        <v>10</v>
      </c>
      <c r="C62" s="2">
        <v>20</v>
      </c>
      <c r="D62" s="2">
        <v>0.05</v>
      </c>
      <c r="E62" t="s">
        <v>0</v>
      </c>
    </row>
    <row r="63" spans="1:6" x14ac:dyDescent="0.3">
      <c r="A63" s="1">
        <v>42240</v>
      </c>
      <c r="B63">
        <v>10</v>
      </c>
      <c r="C63" s="2">
        <v>20</v>
      </c>
      <c r="D63" s="2">
        <v>0.35</v>
      </c>
      <c r="E63" t="s">
        <v>0</v>
      </c>
    </row>
    <row r="64" spans="1:6" x14ac:dyDescent="0.3">
      <c r="A64" s="1">
        <v>42247</v>
      </c>
      <c r="B64">
        <v>10</v>
      </c>
      <c r="C64" s="2">
        <v>20</v>
      </c>
      <c r="D64" s="2">
        <v>0</v>
      </c>
      <c r="E64" t="s">
        <v>0</v>
      </c>
      <c r="F64">
        <f>MAX(D59:D64)</f>
        <v>0.35</v>
      </c>
    </row>
    <row r="65" spans="1:6" x14ac:dyDescent="0.3">
      <c r="A65" s="1">
        <v>42209</v>
      </c>
      <c r="B65">
        <v>11</v>
      </c>
      <c r="C65" s="2">
        <v>14</v>
      </c>
      <c r="D65" s="2">
        <v>0.14285700000000001</v>
      </c>
      <c r="E65" t="s">
        <v>0</v>
      </c>
    </row>
    <row r="66" spans="1:6" x14ac:dyDescent="0.3">
      <c r="A66" s="1">
        <v>42220</v>
      </c>
      <c r="B66">
        <v>11</v>
      </c>
      <c r="C66" s="2">
        <v>13</v>
      </c>
      <c r="D66" s="2">
        <v>0.84615384615384615</v>
      </c>
      <c r="E66" t="s">
        <v>0</v>
      </c>
    </row>
    <row r="67" spans="1:6" x14ac:dyDescent="0.3">
      <c r="A67" s="1">
        <v>42226</v>
      </c>
      <c r="B67">
        <v>11</v>
      </c>
      <c r="C67" s="2">
        <v>15</v>
      </c>
      <c r="D67" s="2">
        <v>1.8666666666666667</v>
      </c>
      <c r="E67" t="s">
        <v>0</v>
      </c>
    </row>
    <row r="68" spans="1:6" x14ac:dyDescent="0.3">
      <c r="A68" s="1">
        <v>42235</v>
      </c>
      <c r="B68">
        <v>11</v>
      </c>
      <c r="C68" s="2">
        <v>14</v>
      </c>
      <c r="D68" s="2">
        <v>0.2857142857142857</v>
      </c>
      <c r="E68" t="s">
        <v>0</v>
      </c>
    </row>
    <row r="69" spans="1:6" x14ac:dyDescent="0.3">
      <c r="A69" s="1">
        <v>42240</v>
      </c>
      <c r="B69">
        <v>11</v>
      </c>
      <c r="C69" s="2">
        <v>13</v>
      </c>
      <c r="D69" s="2">
        <v>0</v>
      </c>
      <c r="E69" t="s">
        <v>0</v>
      </c>
    </row>
    <row r="70" spans="1:6" x14ac:dyDescent="0.3">
      <c r="A70" s="1">
        <v>42247</v>
      </c>
      <c r="B70">
        <v>11</v>
      </c>
      <c r="C70" s="2">
        <v>14</v>
      </c>
      <c r="D70" s="2">
        <v>0</v>
      </c>
      <c r="E70" t="s">
        <v>0</v>
      </c>
      <c r="F70">
        <f>MAX(D65:D70)</f>
        <v>1.8666666666666667</v>
      </c>
    </row>
    <row r="71" spans="1:6" x14ac:dyDescent="0.3">
      <c r="A71" s="1">
        <v>42209</v>
      </c>
      <c r="B71">
        <v>12</v>
      </c>
      <c r="C71" s="2">
        <v>27</v>
      </c>
      <c r="D71" s="2">
        <v>0.45</v>
      </c>
      <c r="E71" t="s">
        <v>0</v>
      </c>
    </row>
    <row r="72" spans="1:6" x14ac:dyDescent="0.3">
      <c r="A72" s="1">
        <v>42220</v>
      </c>
      <c r="B72">
        <v>12</v>
      </c>
      <c r="C72" s="2">
        <v>27</v>
      </c>
      <c r="D72" s="2">
        <v>0.7</v>
      </c>
      <c r="E72" t="s">
        <v>0</v>
      </c>
    </row>
    <row r="73" spans="1:6" x14ac:dyDescent="0.3">
      <c r="A73" s="1">
        <v>42226</v>
      </c>
      <c r="B73">
        <v>12</v>
      </c>
      <c r="C73" s="2">
        <v>27</v>
      </c>
      <c r="D73" s="2">
        <v>1.1499999999999999</v>
      </c>
      <c r="E73" t="s">
        <v>0</v>
      </c>
    </row>
    <row r="74" spans="1:6" x14ac:dyDescent="0.3">
      <c r="A74" s="1">
        <v>42235</v>
      </c>
      <c r="B74">
        <v>12</v>
      </c>
      <c r="C74" s="2">
        <v>27</v>
      </c>
      <c r="D74" s="2">
        <v>0.15</v>
      </c>
      <c r="E74" t="s">
        <v>0</v>
      </c>
    </row>
    <row r="75" spans="1:6" x14ac:dyDescent="0.3">
      <c r="A75" s="1">
        <v>42240</v>
      </c>
      <c r="B75">
        <v>12</v>
      </c>
      <c r="C75" s="2">
        <v>27</v>
      </c>
      <c r="D75" s="2">
        <v>0.65</v>
      </c>
      <c r="E75" t="s">
        <v>0</v>
      </c>
    </row>
    <row r="76" spans="1:6" x14ac:dyDescent="0.3">
      <c r="A76" s="1">
        <v>42247</v>
      </c>
      <c r="B76">
        <v>12</v>
      </c>
      <c r="C76" s="2">
        <v>27</v>
      </c>
      <c r="D76" s="2">
        <v>0.45</v>
      </c>
      <c r="E76" t="s">
        <v>0</v>
      </c>
      <c r="F76">
        <f>MAX(D71:D76)</f>
        <v>1.1499999999999999</v>
      </c>
    </row>
    <row r="77" spans="1:6" x14ac:dyDescent="0.3">
      <c r="A77" s="1">
        <v>42209</v>
      </c>
      <c r="B77">
        <v>13</v>
      </c>
      <c r="C77" s="2">
        <v>26</v>
      </c>
      <c r="D77" s="2">
        <v>0.25</v>
      </c>
      <c r="E77" t="s">
        <v>0</v>
      </c>
    </row>
    <row r="78" spans="1:6" x14ac:dyDescent="0.3">
      <c r="A78" s="1">
        <v>42220</v>
      </c>
      <c r="B78">
        <v>13</v>
      </c>
      <c r="C78" s="2">
        <v>26</v>
      </c>
      <c r="D78" s="2">
        <v>0.25</v>
      </c>
      <c r="E78" t="s">
        <v>0</v>
      </c>
    </row>
    <row r="79" spans="1:6" x14ac:dyDescent="0.3">
      <c r="A79" s="1">
        <v>42226</v>
      </c>
      <c r="B79">
        <v>13</v>
      </c>
      <c r="C79" s="2">
        <v>26</v>
      </c>
      <c r="D79" s="2">
        <v>0.4</v>
      </c>
      <c r="E79" t="s">
        <v>0</v>
      </c>
    </row>
    <row r="80" spans="1:6" x14ac:dyDescent="0.3">
      <c r="A80" s="1">
        <v>42235</v>
      </c>
      <c r="B80">
        <v>13</v>
      </c>
      <c r="C80" s="2">
        <v>26</v>
      </c>
      <c r="D80" s="2">
        <v>0.1</v>
      </c>
      <c r="E80" t="s">
        <v>0</v>
      </c>
    </row>
    <row r="81" spans="1:6" x14ac:dyDescent="0.3">
      <c r="A81" s="1">
        <v>42240</v>
      </c>
      <c r="B81">
        <v>13</v>
      </c>
      <c r="C81" s="2">
        <v>26</v>
      </c>
      <c r="D81" s="2">
        <v>0.3</v>
      </c>
      <c r="E81" t="s">
        <v>0</v>
      </c>
    </row>
    <row r="82" spans="1:6" x14ac:dyDescent="0.3">
      <c r="A82" s="1">
        <v>42247</v>
      </c>
      <c r="B82">
        <v>13</v>
      </c>
      <c r="C82" s="2">
        <v>26</v>
      </c>
      <c r="D82" s="2">
        <v>0.1</v>
      </c>
      <c r="E82" t="s">
        <v>0</v>
      </c>
      <c r="F82">
        <f>MAX(D77:D82)</f>
        <v>0.4</v>
      </c>
    </row>
    <row r="83" spans="1:6" x14ac:dyDescent="0.3">
      <c r="A83" s="1">
        <v>42209</v>
      </c>
      <c r="B83">
        <v>14</v>
      </c>
      <c r="C83" s="2">
        <v>26</v>
      </c>
      <c r="D83" s="2">
        <v>0.8</v>
      </c>
      <c r="E83" t="s">
        <v>0</v>
      </c>
    </row>
    <row r="84" spans="1:6" x14ac:dyDescent="0.3">
      <c r="A84" s="1">
        <v>42220</v>
      </c>
      <c r="B84">
        <v>14</v>
      </c>
      <c r="C84" s="2">
        <v>26</v>
      </c>
      <c r="D84" s="2">
        <v>0.65</v>
      </c>
      <c r="E84" t="s">
        <v>0</v>
      </c>
    </row>
    <row r="85" spans="1:6" x14ac:dyDescent="0.3">
      <c r="A85" s="1">
        <v>42226</v>
      </c>
      <c r="B85">
        <v>14</v>
      </c>
      <c r="C85" s="2">
        <v>26</v>
      </c>
      <c r="D85" s="2">
        <v>0.35</v>
      </c>
      <c r="E85" t="s">
        <v>0</v>
      </c>
    </row>
    <row r="86" spans="1:6" x14ac:dyDescent="0.3">
      <c r="A86" s="1">
        <v>42235</v>
      </c>
      <c r="B86">
        <v>14</v>
      </c>
      <c r="C86" s="2">
        <v>26</v>
      </c>
      <c r="D86" s="2">
        <v>0.2</v>
      </c>
      <c r="E86" t="s">
        <v>0</v>
      </c>
    </row>
    <row r="87" spans="1:6" x14ac:dyDescent="0.3">
      <c r="A87" s="1">
        <v>42240</v>
      </c>
      <c r="B87">
        <v>14</v>
      </c>
      <c r="C87" s="2">
        <v>26</v>
      </c>
      <c r="D87" s="2">
        <v>0</v>
      </c>
      <c r="E87" t="s">
        <v>0</v>
      </c>
    </row>
    <row r="88" spans="1:6" x14ac:dyDescent="0.3">
      <c r="A88" s="1">
        <v>42247</v>
      </c>
      <c r="B88">
        <v>14</v>
      </c>
      <c r="C88" s="2">
        <v>26</v>
      </c>
      <c r="D88" s="2">
        <v>0</v>
      </c>
      <c r="E88" t="s">
        <v>0</v>
      </c>
      <c r="F88">
        <f>MAX(D83:D88)</f>
        <v>0.8</v>
      </c>
    </row>
    <row r="89" spans="1:6" x14ac:dyDescent="0.3">
      <c r="A89" s="1">
        <v>42209</v>
      </c>
      <c r="B89">
        <v>15</v>
      </c>
      <c r="C89" s="2">
        <v>34</v>
      </c>
      <c r="D89" s="2">
        <v>1</v>
      </c>
      <c r="E89" t="s">
        <v>0</v>
      </c>
    </row>
    <row r="90" spans="1:6" x14ac:dyDescent="0.3">
      <c r="A90" s="1">
        <v>42220</v>
      </c>
      <c r="B90">
        <v>15</v>
      </c>
      <c r="C90" s="2">
        <v>34</v>
      </c>
      <c r="D90" s="2">
        <v>1.05</v>
      </c>
      <c r="E90" t="s">
        <v>0</v>
      </c>
    </row>
    <row r="91" spans="1:6" x14ac:dyDescent="0.3">
      <c r="A91" s="1">
        <v>42226</v>
      </c>
      <c r="B91">
        <v>15</v>
      </c>
      <c r="C91" s="2">
        <v>34</v>
      </c>
      <c r="D91" s="2">
        <v>0.6</v>
      </c>
      <c r="E91" t="s">
        <v>0</v>
      </c>
    </row>
    <row r="92" spans="1:6" x14ac:dyDescent="0.3">
      <c r="A92" s="1">
        <v>42235</v>
      </c>
      <c r="B92">
        <v>15</v>
      </c>
      <c r="C92" s="2">
        <v>34</v>
      </c>
      <c r="D92" s="2">
        <v>0.25</v>
      </c>
      <c r="E92" t="s">
        <v>0</v>
      </c>
    </row>
    <row r="93" spans="1:6" x14ac:dyDescent="0.3">
      <c r="A93" s="1">
        <v>42240</v>
      </c>
      <c r="B93">
        <v>15</v>
      </c>
      <c r="C93" s="2">
        <v>34</v>
      </c>
      <c r="D93" s="2">
        <v>0.05</v>
      </c>
      <c r="E93" t="s">
        <v>0</v>
      </c>
    </row>
    <row r="94" spans="1:6" x14ac:dyDescent="0.3">
      <c r="A94" s="1">
        <v>42247</v>
      </c>
      <c r="B94">
        <v>15</v>
      </c>
      <c r="C94" s="2">
        <v>34</v>
      </c>
      <c r="D94" s="2">
        <v>0</v>
      </c>
      <c r="E94" t="s">
        <v>0</v>
      </c>
      <c r="F94">
        <f>MAX(D89:D94)</f>
        <v>1.05</v>
      </c>
    </row>
    <row r="95" spans="1:6" x14ac:dyDescent="0.3">
      <c r="A95" s="1">
        <v>42200</v>
      </c>
      <c r="B95">
        <v>1</v>
      </c>
      <c r="C95" s="2">
        <v>112</v>
      </c>
      <c r="D95" s="2">
        <v>0.1</v>
      </c>
      <c r="E95" t="s">
        <v>1</v>
      </c>
    </row>
    <row r="96" spans="1:6" x14ac:dyDescent="0.3">
      <c r="A96" s="1">
        <v>42208</v>
      </c>
      <c r="B96">
        <v>1</v>
      </c>
      <c r="C96" s="2">
        <v>112</v>
      </c>
      <c r="D96" s="2">
        <v>0.05</v>
      </c>
      <c r="E96" t="s">
        <v>1</v>
      </c>
    </row>
    <row r="97" spans="1:6" x14ac:dyDescent="0.3">
      <c r="A97" s="1">
        <v>42216</v>
      </c>
      <c r="B97">
        <v>1</v>
      </c>
      <c r="C97" s="2">
        <v>112</v>
      </c>
      <c r="D97" s="2">
        <v>0.1</v>
      </c>
      <c r="E97" t="s">
        <v>1</v>
      </c>
    </row>
    <row r="98" spans="1:6" x14ac:dyDescent="0.3">
      <c r="A98" s="1">
        <v>42223</v>
      </c>
      <c r="B98">
        <v>1</v>
      </c>
      <c r="C98" s="2">
        <v>112</v>
      </c>
      <c r="D98" s="2">
        <v>0.35</v>
      </c>
      <c r="E98" t="s">
        <v>1</v>
      </c>
    </row>
    <row r="99" spans="1:6" x14ac:dyDescent="0.3">
      <c r="A99" s="1">
        <v>42230</v>
      </c>
      <c r="B99">
        <v>1</v>
      </c>
      <c r="C99" s="2">
        <v>112</v>
      </c>
      <c r="D99" s="2">
        <v>0</v>
      </c>
      <c r="E99" t="s">
        <v>1</v>
      </c>
    </row>
    <row r="100" spans="1:6" x14ac:dyDescent="0.3">
      <c r="A100" s="1">
        <v>42237</v>
      </c>
      <c r="B100">
        <v>1</v>
      </c>
      <c r="C100" s="2">
        <v>112</v>
      </c>
      <c r="D100" s="2">
        <v>0.05</v>
      </c>
      <c r="E100" t="s">
        <v>1</v>
      </c>
    </row>
    <row r="101" spans="1:6" x14ac:dyDescent="0.3">
      <c r="A101" s="1">
        <v>42245</v>
      </c>
      <c r="B101">
        <v>1</v>
      </c>
      <c r="C101" s="2">
        <v>112</v>
      </c>
      <c r="D101" s="2">
        <v>0</v>
      </c>
      <c r="E101" t="s">
        <v>1</v>
      </c>
      <c r="F101">
        <f>MAX(D95:D101)</f>
        <v>0.35</v>
      </c>
    </row>
    <row r="102" spans="1:6" x14ac:dyDescent="0.3">
      <c r="A102" s="1">
        <v>42200</v>
      </c>
      <c r="B102">
        <v>2</v>
      </c>
      <c r="C102" s="2">
        <v>3</v>
      </c>
      <c r="D102" s="2">
        <v>0.66666666666666663</v>
      </c>
      <c r="E102" t="s">
        <v>1</v>
      </c>
    </row>
    <row r="103" spans="1:6" x14ac:dyDescent="0.3">
      <c r="A103" s="1">
        <v>42208</v>
      </c>
      <c r="B103">
        <v>2</v>
      </c>
      <c r="C103" s="2">
        <v>3</v>
      </c>
      <c r="D103" s="2">
        <v>0.66666666666666663</v>
      </c>
      <c r="E103" t="s">
        <v>1</v>
      </c>
    </row>
    <row r="104" spans="1:6" x14ac:dyDescent="0.3">
      <c r="A104" s="1">
        <v>42216</v>
      </c>
      <c r="B104">
        <v>2</v>
      </c>
      <c r="C104" s="2">
        <v>3</v>
      </c>
      <c r="D104" s="2">
        <v>5.666666666666667</v>
      </c>
      <c r="E104" t="s">
        <v>1</v>
      </c>
    </row>
    <row r="105" spans="1:6" x14ac:dyDescent="0.3">
      <c r="A105" s="1">
        <v>42223</v>
      </c>
      <c r="B105">
        <v>2</v>
      </c>
      <c r="C105" s="2">
        <v>3</v>
      </c>
      <c r="D105" s="2">
        <v>0.66666666666666663</v>
      </c>
      <c r="E105" t="s">
        <v>1</v>
      </c>
    </row>
    <row r="106" spans="1:6" x14ac:dyDescent="0.3">
      <c r="A106" s="1">
        <v>42230</v>
      </c>
      <c r="B106">
        <v>2</v>
      </c>
      <c r="C106" s="2">
        <v>3</v>
      </c>
      <c r="D106" s="2">
        <v>0</v>
      </c>
      <c r="E106" t="s">
        <v>1</v>
      </c>
    </row>
    <row r="107" spans="1:6" x14ac:dyDescent="0.3">
      <c r="A107" s="1">
        <v>42237</v>
      </c>
      <c r="B107">
        <v>2</v>
      </c>
      <c r="C107" s="2">
        <v>3</v>
      </c>
      <c r="D107" s="2">
        <v>0.66666666666666663</v>
      </c>
      <c r="E107" t="s">
        <v>1</v>
      </c>
    </row>
    <row r="108" spans="1:6" x14ac:dyDescent="0.3">
      <c r="A108" s="1">
        <v>42245</v>
      </c>
      <c r="B108">
        <v>2</v>
      </c>
      <c r="C108" s="2">
        <v>3</v>
      </c>
      <c r="D108" s="2">
        <v>0</v>
      </c>
      <c r="E108" t="s">
        <v>1</v>
      </c>
      <c r="F108">
        <f>MAX(D102:D108)</f>
        <v>5.666666666666667</v>
      </c>
    </row>
    <row r="109" spans="1:6" x14ac:dyDescent="0.3">
      <c r="A109" s="1">
        <v>42200</v>
      </c>
      <c r="B109">
        <v>3</v>
      </c>
      <c r="C109" s="2">
        <v>52</v>
      </c>
      <c r="D109" s="2">
        <v>0.1</v>
      </c>
      <c r="E109" t="s">
        <v>1</v>
      </c>
    </row>
    <row r="110" spans="1:6" x14ac:dyDescent="0.3">
      <c r="A110" s="1">
        <v>42208</v>
      </c>
      <c r="B110">
        <v>3</v>
      </c>
      <c r="C110" s="2">
        <v>52</v>
      </c>
      <c r="D110" s="2">
        <v>0.1</v>
      </c>
      <c r="E110" t="s">
        <v>1</v>
      </c>
    </row>
    <row r="111" spans="1:6" x14ac:dyDescent="0.3">
      <c r="A111" s="1">
        <v>42216</v>
      </c>
      <c r="B111">
        <v>3</v>
      </c>
      <c r="C111" s="2">
        <v>52</v>
      </c>
      <c r="D111" s="2">
        <v>0.25</v>
      </c>
      <c r="E111" t="s">
        <v>1</v>
      </c>
    </row>
    <row r="112" spans="1:6" x14ac:dyDescent="0.3">
      <c r="A112" s="1">
        <v>42223</v>
      </c>
      <c r="B112">
        <v>3</v>
      </c>
      <c r="C112" s="2">
        <v>52</v>
      </c>
      <c r="D112" s="2">
        <v>0.3</v>
      </c>
      <c r="E112" t="s">
        <v>1</v>
      </c>
    </row>
    <row r="113" spans="1:6" x14ac:dyDescent="0.3">
      <c r="A113" s="1">
        <v>42230</v>
      </c>
      <c r="B113">
        <v>3</v>
      </c>
      <c r="C113" s="2">
        <v>52</v>
      </c>
      <c r="D113" s="2">
        <v>0.35</v>
      </c>
      <c r="E113" t="s">
        <v>1</v>
      </c>
    </row>
    <row r="114" spans="1:6" x14ac:dyDescent="0.3">
      <c r="A114" s="1">
        <v>42237</v>
      </c>
      <c r="B114">
        <v>3</v>
      </c>
      <c r="C114" s="2">
        <v>52</v>
      </c>
      <c r="D114" s="2">
        <v>0.15</v>
      </c>
      <c r="E114" t="s">
        <v>1</v>
      </c>
    </row>
    <row r="115" spans="1:6" x14ac:dyDescent="0.3">
      <c r="A115" s="1">
        <v>42245</v>
      </c>
      <c r="B115">
        <v>3</v>
      </c>
      <c r="C115" s="2">
        <v>52</v>
      </c>
      <c r="D115" s="2">
        <v>0</v>
      </c>
      <c r="E115" t="s">
        <v>1</v>
      </c>
      <c r="F115">
        <f>MAX(D109:D115)</f>
        <v>0.35</v>
      </c>
    </row>
    <row r="116" spans="1:6" x14ac:dyDescent="0.3">
      <c r="A116" s="1">
        <v>42200</v>
      </c>
      <c r="B116">
        <v>4</v>
      </c>
      <c r="C116" s="2">
        <v>4</v>
      </c>
      <c r="D116" s="2">
        <v>2.75</v>
      </c>
      <c r="E116" t="s">
        <v>1</v>
      </c>
    </row>
    <row r="117" spans="1:6" x14ac:dyDescent="0.3">
      <c r="A117" s="1">
        <v>42208</v>
      </c>
      <c r="B117">
        <v>4</v>
      </c>
      <c r="C117" s="2">
        <v>3</v>
      </c>
      <c r="D117" s="2">
        <v>0</v>
      </c>
      <c r="E117" t="s">
        <v>1</v>
      </c>
    </row>
    <row r="118" spans="1:6" x14ac:dyDescent="0.3">
      <c r="A118" s="1">
        <v>42216</v>
      </c>
      <c r="B118">
        <v>4</v>
      </c>
      <c r="C118" s="2">
        <v>3</v>
      </c>
      <c r="D118" s="2">
        <v>2.6666666666666665</v>
      </c>
      <c r="E118" t="s">
        <v>1</v>
      </c>
    </row>
    <row r="119" spans="1:6" x14ac:dyDescent="0.3">
      <c r="A119" s="1">
        <v>42223</v>
      </c>
      <c r="B119">
        <v>4</v>
      </c>
      <c r="C119" s="2">
        <v>3</v>
      </c>
      <c r="D119" s="2">
        <v>2.3333333333333335</v>
      </c>
      <c r="E119" t="s">
        <v>1</v>
      </c>
    </row>
    <row r="120" spans="1:6" x14ac:dyDescent="0.3">
      <c r="A120" s="1">
        <v>42230</v>
      </c>
      <c r="B120">
        <v>4</v>
      </c>
      <c r="C120" s="2">
        <v>3</v>
      </c>
      <c r="D120" s="2">
        <v>0</v>
      </c>
      <c r="E120" t="s">
        <v>1</v>
      </c>
    </row>
    <row r="121" spans="1:6" x14ac:dyDescent="0.3">
      <c r="A121" s="1">
        <v>42237</v>
      </c>
      <c r="B121">
        <v>4</v>
      </c>
      <c r="C121" s="2">
        <v>3</v>
      </c>
      <c r="D121" s="2">
        <v>0</v>
      </c>
      <c r="E121" t="s">
        <v>1</v>
      </c>
    </row>
    <row r="122" spans="1:6" x14ac:dyDescent="0.3">
      <c r="A122" s="1">
        <v>42245</v>
      </c>
      <c r="B122">
        <v>4</v>
      </c>
      <c r="C122" s="2">
        <v>3</v>
      </c>
      <c r="D122" s="2">
        <v>0</v>
      </c>
      <c r="E122" t="s">
        <v>1</v>
      </c>
      <c r="F122">
        <f>MAX(D116:D122)</f>
        <v>2.75</v>
      </c>
    </row>
    <row r="123" spans="1:6" x14ac:dyDescent="0.3">
      <c r="A123" s="1">
        <v>42200</v>
      </c>
      <c r="B123">
        <v>5</v>
      </c>
      <c r="C123" s="2">
        <v>1</v>
      </c>
      <c r="D123" s="2">
        <v>11</v>
      </c>
      <c r="E123" t="s">
        <v>1</v>
      </c>
    </row>
    <row r="124" spans="1:6" x14ac:dyDescent="0.3">
      <c r="A124" s="1">
        <v>42208</v>
      </c>
      <c r="B124">
        <v>5</v>
      </c>
      <c r="C124" s="2">
        <v>2</v>
      </c>
      <c r="D124" s="2">
        <v>0</v>
      </c>
      <c r="E124" t="s">
        <v>1</v>
      </c>
    </row>
    <row r="125" spans="1:6" x14ac:dyDescent="0.3">
      <c r="A125" s="1">
        <v>42216</v>
      </c>
      <c r="B125">
        <v>5</v>
      </c>
      <c r="C125" s="2">
        <v>2</v>
      </c>
      <c r="D125" s="2">
        <v>5</v>
      </c>
      <c r="E125" t="s">
        <v>1</v>
      </c>
    </row>
    <row r="126" spans="1:6" x14ac:dyDescent="0.3">
      <c r="A126" s="1">
        <v>42223</v>
      </c>
      <c r="B126">
        <v>5</v>
      </c>
      <c r="C126" s="2">
        <v>2</v>
      </c>
      <c r="D126" s="2">
        <v>10</v>
      </c>
      <c r="E126" t="s">
        <v>1</v>
      </c>
    </row>
    <row r="127" spans="1:6" x14ac:dyDescent="0.3">
      <c r="A127" s="1">
        <v>42230</v>
      </c>
      <c r="B127">
        <v>5</v>
      </c>
      <c r="C127" s="2">
        <v>2</v>
      </c>
      <c r="D127" s="2">
        <v>4.5</v>
      </c>
      <c r="E127" t="s">
        <v>1</v>
      </c>
    </row>
    <row r="128" spans="1:6" x14ac:dyDescent="0.3">
      <c r="A128" s="1">
        <v>42237</v>
      </c>
      <c r="B128">
        <v>5</v>
      </c>
      <c r="C128" s="2">
        <v>2</v>
      </c>
      <c r="D128" s="2">
        <v>1</v>
      </c>
      <c r="E128" t="s">
        <v>1</v>
      </c>
    </row>
    <row r="129" spans="1:6" x14ac:dyDescent="0.3">
      <c r="A129" s="1">
        <v>42245</v>
      </c>
      <c r="B129">
        <v>5</v>
      </c>
      <c r="C129" s="2">
        <v>3</v>
      </c>
      <c r="D129" s="2">
        <v>0</v>
      </c>
      <c r="E129" t="s">
        <v>1</v>
      </c>
      <c r="F129">
        <f>MAX(D123:D129)</f>
        <v>11</v>
      </c>
    </row>
    <row r="130" spans="1:6" x14ac:dyDescent="0.3">
      <c r="A130" s="1">
        <v>42200</v>
      </c>
      <c r="B130">
        <v>6</v>
      </c>
      <c r="C130" s="2">
        <v>56</v>
      </c>
      <c r="D130" s="2">
        <v>0.45</v>
      </c>
      <c r="E130" t="s">
        <v>1</v>
      </c>
    </row>
    <row r="131" spans="1:6" x14ac:dyDescent="0.3">
      <c r="A131" s="1">
        <v>42208</v>
      </c>
      <c r="B131">
        <v>6</v>
      </c>
      <c r="C131" s="2">
        <v>56</v>
      </c>
      <c r="D131" s="2">
        <v>0.15</v>
      </c>
      <c r="E131" t="s">
        <v>1</v>
      </c>
    </row>
    <row r="132" spans="1:6" x14ac:dyDescent="0.3">
      <c r="A132" s="1">
        <v>42216</v>
      </c>
      <c r="B132">
        <v>6</v>
      </c>
      <c r="C132" s="2">
        <v>56</v>
      </c>
      <c r="D132" s="2">
        <v>1.1499999999999999</v>
      </c>
      <c r="E132" t="s">
        <v>1</v>
      </c>
    </row>
    <row r="133" spans="1:6" x14ac:dyDescent="0.3">
      <c r="A133" s="1">
        <v>42223</v>
      </c>
      <c r="B133">
        <v>6</v>
      </c>
      <c r="C133" s="2">
        <v>56</v>
      </c>
      <c r="D133" s="2">
        <v>0.5</v>
      </c>
      <c r="E133" t="s">
        <v>1</v>
      </c>
    </row>
    <row r="134" spans="1:6" x14ac:dyDescent="0.3">
      <c r="A134" s="1">
        <v>42230</v>
      </c>
      <c r="B134">
        <v>6</v>
      </c>
      <c r="C134" s="2">
        <v>56</v>
      </c>
      <c r="D134" s="2">
        <v>0.55000000000000004</v>
      </c>
      <c r="E134" t="s">
        <v>1</v>
      </c>
    </row>
    <row r="135" spans="1:6" x14ac:dyDescent="0.3">
      <c r="A135" s="1">
        <v>42237</v>
      </c>
      <c r="B135">
        <v>6</v>
      </c>
      <c r="C135" s="2">
        <v>56</v>
      </c>
      <c r="D135" s="2">
        <v>0.5</v>
      </c>
      <c r="E135" t="s">
        <v>1</v>
      </c>
    </row>
    <row r="136" spans="1:6" x14ac:dyDescent="0.3">
      <c r="A136" s="1">
        <v>42245</v>
      </c>
      <c r="B136">
        <v>6</v>
      </c>
      <c r="C136" s="2">
        <v>56</v>
      </c>
      <c r="D136" s="2">
        <v>0.1</v>
      </c>
      <c r="E136" t="s">
        <v>1</v>
      </c>
      <c r="F136">
        <f>MAX(D130:D136)</f>
        <v>1.1499999999999999</v>
      </c>
    </row>
    <row r="137" spans="1:6" x14ac:dyDescent="0.3">
      <c r="A137" s="1">
        <v>42208</v>
      </c>
      <c r="B137">
        <v>7</v>
      </c>
      <c r="C137" s="2">
        <v>23</v>
      </c>
      <c r="D137" s="2">
        <v>1.25</v>
      </c>
      <c r="E137" t="s">
        <v>1</v>
      </c>
    </row>
    <row r="138" spans="1:6" x14ac:dyDescent="0.3">
      <c r="A138" s="1">
        <v>42216</v>
      </c>
      <c r="B138">
        <v>7</v>
      </c>
      <c r="C138" s="2">
        <v>23</v>
      </c>
      <c r="D138" s="2">
        <v>1.55</v>
      </c>
      <c r="E138" t="s">
        <v>1</v>
      </c>
    </row>
    <row r="139" spans="1:6" x14ac:dyDescent="0.3">
      <c r="A139" s="1">
        <v>42223</v>
      </c>
      <c r="B139">
        <v>7</v>
      </c>
      <c r="C139" s="2">
        <v>23</v>
      </c>
      <c r="D139" s="2">
        <v>1</v>
      </c>
      <c r="E139" t="s">
        <v>1</v>
      </c>
    </row>
    <row r="140" spans="1:6" x14ac:dyDescent="0.3">
      <c r="A140" s="1">
        <v>42230</v>
      </c>
      <c r="B140">
        <v>7</v>
      </c>
      <c r="C140" s="2">
        <v>23</v>
      </c>
      <c r="D140" s="2">
        <v>1.45</v>
      </c>
      <c r="E140" t="s">
        <v>1</v>
      </c>
    </row>
    <row r="141" spans="1:6" x14ac:dyDescent="0.3">
      <c r="A141" s="1">
        <v>42237</v>
      </c>
      <c r="B141">
        <v>7</v>
      </c>
      <c r="C141" s="2">
        <v>23</v>
      </c>
      <c r="D141" s="2">
        <v>0.2</v>
      </c>
      <c r="E141" t="s">
        <v>1</v>
      </c>
    </row>
    <row r="142" spans="1:6" x14ac:dyDescent="0.3">
      <c r="A142" s="1">
        <v>42245</v>
      </c>
      <c r="B142">
        <v>7</v>
      </c>
      <c r="C142" s="2">
        <v>23</v>
      </c>
      <c r="D142" s="2">
        <v>0.15</v>
      </c>
      <c r="E142" t="s">
        <v>1</v>
      </c>
      <c r="F142">
        <f>MAX(D137:D142)</f>
        <v>1.55</v>
      </c>
    </row>
    <row r="143" spans="1:6" x14ac:dyDescent="0.3">
      <c r="A143" s="1">
        <v>42208</v>
      </c>
      <c r="B143">
        <v>8</v>
      </c>
      <c r="C143" s="2">
        <v>9</v>
      </c>
      <c r="D143" s="2">
        <v>0.33333333333333331</v>
      </c>
      <c r="E143" t="s">
        <v>1</v>
      </c>
    </row>
    <row r="144" spans="1:6" x14ac:dyDescent="0.3">
      <c r="A144" s="1">
        <v>42216</v>
      </c>
      <c r="B144">
        <v>8</v>
      </c>
      <c r="C144" s="2">
        <v>9</v>
      </c>
      <c r="D144" s="2">
        <v>0.44444444444444442</v>
      </c>
      <c r="E144" t="s">
        <v>1</v>
      </c>
    </row>
    <row r="145" spans="1:6" x14ac:dyDescent="0.3">
      <c r="A145" s="1">
        <v>42223</v>
      </c>
      <c r="B145">
        <v>8</v>
      </c>
      <c r="C145" s="2">
        <v>11</v>
      </c>
      <c r="D145" s="2">
        <v>9.0909090909090912E-2</v>
      </c>
      <c r="E145" t="s">
        <v>1</v>
      </c>
    </row>
    <row r="146" spans="1:6" x14ac:dyDescent="0.3">
      <c r="A146" s="1">
        <v>42230</v>
      </c>
      <c r="B146">
        <v>8</v>
      </c>
      <c r="C146" s="2">
        <v>11</v>
      </c>
      <c r="D146" s="2">
        <v>0.18181818181818182</v>
      </c>
      <c r="E146" t="s">
        <v>1</v>
      </c>
    </row>
    <row r="147" spans="1:6" x14ac:dyDescent="0.3">
      <c r="A147" s="1">
        <v>42237</v>
      </c>
      <c r="B147">
        <v>8</v>
      </c>
      <c r="C147" s="2">
        <v>11</v>
      </c>
      <c r="D147" s="2">
        <v>0.81818181818181823</v>
      </c>
      <c r="E147" t="s">
        <v>1</v>
      </c>
    </row>
    <row r="148" spans="1:6" x14ac:dyDescent="0.3">
      <c r="A148" s="1">
        <v>42245</v>
      </c>
      <c r="B148">
        <v>8</v>
      </c>
      <c r="C148" s="2">
        <v>12</v>
      </c>
      <c r="D148" s="2">
        <v>0</v>
      </c>
      <c r="E148" t="s">
        <v>1</v>
      </c>
      <c r="F148">
        <f>MAX(D143:D148)</f>
        <v>0.81818181818181823</v>
      </c>
    </row>
    <row r="149" spans="1:6" x14ac:dyDescent="0.3">
      <c r="A149" s="1">
        <v>42208</v>
      </c>
      <c r="B149">
        <v>9</v>
      </c>
      <c r="C149" s="2">
        <v>23</v>
      </c>
      <c r="D149" s="2">
        <v>0.1</v>
      </c>
      <c r="E149" t="s">
        <v>1</v>
      </c>
    </row>
    <row r="150" spans="1:6" x14ac:dyDescent="0.3">
      <c r="A150" s="1">
        <v>42216</v>
      </c>
      <c r="B150">
        <v>9</v>
      </c>
      <c r="C150" s="2">
        <v>23</v>
      </c>
      <c r="D150" s="2">
        <v>0.3</v>
      </c>
      <c r="E150" t="s">
        <v>1</v>
      </c>
    </row>
    <row r="151" spans="1:6" x14ac:dyDescent="0.3">
      <c r="A151" s="1">
        <v>42223</v>
      </c>
      <c r="B151">
        <v>9</v>
      </c>
      <c r="C151" s="2">
        <v>23</v>
      </c>
      <c r="D151" s="2">
        <v>0.25</v>
      </c>
      <c r="E151" t="s">
        <v>1</v>
      </c>
    </row>
    <row r="152" spans="1:6" x14ac:dyDescent="0.3">
      <c r="A152" s="1">
        <v>42230</v>
      </c>
      <c r="B152">
        <v>9</v>
      </c>
      <c r="C152" s="2">
        <v>23</v>
      </c>
      <c r="D152" s="2">
        <v>0.1</v>
      </c>
      <c r="E152" t="s">
        <v>1</v>
      </c>
    </row>
    <row r="153" spans="1:6" x14ac:dyDescent="0.3">
      <c r="A153" s="1">
        <v>42237</v>
      </c>
      <c r="B153">
        <v>9</v>
      </c>
      <c r="C153" s="2">
        <v>23</v>
      </c>
      <c r="D153" s="2">
        <v>0.15</v>
      </c>
      <c r="E153" t="s">
        <v>1</v>
      </c>
    </row>
    <row r="154" spans="1:6" x14ac:dyDescent="0.3">
      <c r="A154" s="1">
        <v>42245</v>
      </c>
      <c r="B154">
        <v>9</v>
      </c>
      <c r="C154" s="2">
        <v>23</v>
      </c>
      <c r="D154" s="2">
        <v>0</v>
      </c>
      <c r="E154" t="s">
        <v>1</v>
      </c>
      <c r="F154">
        <f>MAX(D149:D154)</f>
        <v>0.3</v>
      </c>
    </row>
    <row r="155" spans="1:6" x14ac:dyDescent="0.3">
      <c r="A155" s="1">
        <v>42208</v>
      </c>
      <c r="B155">
        <v>10</v>
      </c>
      <c r="C155" s="2">
        <v>67</v>
      </c>
      <c r="D155" s="2">
        <v>0.35</v>
      </c>
      <c r="E155" t="s">
        <v>1</v>
      </c>
    </row>
    <row r="156" spans="1:6" x14ac:dyDescent="0.3">
      <c r="A156" s="1">
        <v>42216</v>
      </c>
      <c r="B156">
        <v>10</v>
      </c>
      <c r="C156" s="2">
        <v>67</v>
      </c>
      <c r="D156" s="2">
        <v>0.4</v>
      </c>
      <c r="E156" t="s">
        <v>1</v>
      </c>
    </row>
    <row r="157" spans="1:6" x14ac:dyDescent="0.3">
      <c r="A157" s="1">
        <v>42223</v>
      </c>
      <c r="B157">
        <v>10</v>
      </c>
      <c r="C157" s="2">
        <v>67</v>
      </c>
      <c r="D157" s="2">
        <v>0.3</v>
      </c>
      <c r="E157" t="s">
        <v>1</v>
      </c>
    </row>
    <row r="158" spans="1:6" x14ac:dyDescent="0.3">
      <c r="A158" s="1">
        <v>42230</v>
      </c>
      <c r="B158">
        <v>10</v>
      </c>
      <c r="C158" s="2">
        <v>67</v>
      </c>
      <c r="D158" s="2">
        <v>0.25</v>
      </c>
      <c r="E158" t="s">
        <v>1</v>
      </c>
    </row>
    <row r="159" spans="1:6" x14ac:dyDescent="0.3">
      <c r="A159" s="1">
        <v>42237</v>
      </c>
      <c r="B159">
        <v>10</v>
      </c>
      <c r="C159" s="2">
        <v>67</v>
      </c>
      <c r="D159" s="2">
        <v>0.15</v>
      </c>
      <c r="E159" t="s">
        <v>1</v>
      </c>
    </row>
    <row r="160" spans="1:6" x14ac:dyDescent="0.3">
      <c r="A160" s="1">
        <v>42245</v>
      </c>
      <c r="B160">
        <v>10</v>
      </c>
      <c r="C160" s="2">
        <v>67</v>
      </c>
      <c r="D160" s="2">
        <v>0.2</v>
      </c>
      <c r="E160" t="s">
        <v>1</v>
      </c>
      <c r="F160">
        <f>MAX(D155:D160)</f>
        <v>0.4</v>
      </c>
    </row>
    <row r="161" spans="1:6" x14ac:dyDescent="0.3">
      <c r="A161" s="1">
        <v>42208</v>
      </c>
      <c r="B161">
        <v>11</v>
      </c>
      <c r="C161" s="2">
        <v>19</v>
      </c>
      <c r="D161" s="2">
        <v>1</v>
      </c>
      <c r="E161" t="s">
        <v>1</v>
      </c>
    </row>
    <row r="162" spans="1:6" x14ac:dyDescent="0.3">
      <c r="A162" s="1">
        <v>42216</v>
      </c>
      <c r="B162">
        <v>11</v>
      </c>
      <c r="C162" s="2">
        <v>19</v>
      </c>
      <c r="D162" s="2">
        <v>0.78947368421052633</v>
      </c>
      <c r="E162" t="s">
        <v>1</v>
      </c>
    </row>
    <row r="163" spans="1:6" x14ac:dyDescent="0.3">
      <c r="A163" s="1">
        <v>42223</v>
      </c>
      <c r="B163">
        <v>11</v>
      </c>
      <c r="C163" s="2">
        <v>18</v>
      </c>
      <c r="D163" s="2">
        <v>2.4444444444444446</v>
      </c>
      <c r="E163" t="s">
        <v>1</v>
      </c>
    </row>
    <row r="164" spans="1:6" x14ac:dyDescent="0.3">
      <c r="A164" s="1">
        <v>42230</v>
      </c>
      <c r="B164">
        <v>11</v>
      </c>
      <c r="C164" s="2">
        <v>18</v>
      </c>
      <c r="D164" s="2">
        <v>2.4444444444444446</v>
      </c>
      <c r="E164" t="s">
        <v>1</v>
      </c>
    </row>
    <row r="165" spans="1:6" x14ac:dyDescent="0.3">
      <c r="A165" s="1">
        <v>42237</v>
      </c>
      <c r="B165">
        <v>11</v>
      </c>
      <c r="C165" s="2">
        <v>17</v>
      </c>
      <c r="D165" s="2">
        <v>0.41176470588235292</v>
      </c>
      <c r="E165" t="s">
        <v>1</v>
      </c>
    </row>
    <row r="166" spans="1:6" x14ac:dyDescent="0.3">
      <c r="A166" s="1">
        <v>42245</v>
      </c>
      <c r="B166">
        <v>11</v>
      </c>
      <c r="C166" s="2">
        <v>16</v>
      </c>
      <c r="D166" s="2">
        <v>0</v>
      </c>
      <c r="E166" t="s">
        <v>1</v>
      </c>
      <c r="F166">
        <f>MAX(D161:D166)</f>
        <v>2.4444444444444446</v>
      </c>
    </row>
    <row r="167" spans="1:6" x14ac:dyDescent="0.3">
      <c r="A167" s="1">
        <v>42208</v>
      </c>
      <c r="B167">
        <v>12</v>
      </c>
      <c r="C167" s="2">
        <v>6</v>
      </c>
      <c r="D167" s="2">
        <v>0.83333333333333337</v>
      </c>
      <c r="E167" t="s">
        <v>1</v>
      </c>
    </row>
    <row r="168" spans="1:6" x14ac:dyDescent="0.3">
      <c r="A168" s="1">
        <v>42216</v>
      </c>
      <c r="B168">
        <v>12</v>
      </c>
      <c r="C168" s="2">
        <v>6</v>
      </c>
      <c r="D168" s="2">
        <v>2.8333333333333335</v>
      </c>
      <c r="E168" t="s">
        <v>1</v>
      </c>
    </row>
    <row r="169" spans="1:6" x14ac:dyDescent="0.3">
      <c r="A169" s="1">
        <v>42223</v>
      </c>
      <c r="B169">
        <v>12</v>
      </c>
      <c r="C169" s="2">
        <v>6</v>
      </c>
      <c r="D169" s="2">
        <v>1.5</v>
      </c>
      <c r="E169" t="s">
        <v>1</v>
      </c>
    </row>
    <row r="170" spans="1:6" x14ac:dyDescent="0.3">
      <c r="A170" s="1">
        <v>42230</v>
      </c>
      <c r="B170">
        <v>12</v>
      </c>
      <c r="C170" s="2">
        <v>6</v>
      </c>
      <c r="D170" s="2">
        <v>0.5</v>
      </c>
      <c r="E170" t="s">
        <v>1</v>
      </c>
    </row>
    <row r="171" spans="1:6" x14ac:dyDescent="0.3">
      <c r="A171" s="1">
        <v>42237</v>
      </c>
      <c r="B171">
        <v>12</v>
      </c>
      <c r="C171" s="2">
        <v>7</v>
      </c>
      <c r="D171" s="2">
        <v>0.14285714285714285</v>
      </c>
      <c r="E171" t="s">
        <v>1</v>
      </c>
    </row>
    <row r="172" spans="1:6" x14ac:dyDescent="0.3">
      <c r="A172" s="1">
        <v>42245</v>
      </c>
      <c r="B172">
        <v>12</v>
      </c>
      <c r="C172" s="2">
        <v>7</v>
      </c>
      <c r="D172" s="2">
        <v>0</v>
      </c>
      <c r="E172" t="s">
        <v>1</v>
      </c>
      <c r="F172">
        <f>MAX(D167:D172)</f>
        <v>2.8333333333333335</v>
      </c>
    </row>
    <row r="173" spans="1:6" x14ac:dyDescent="0.3">
      <c r="A173" s="1">
        <v>42208</v>
      </c>
      <c r="B173">
        <v>13</v>
      </c>
      <c r="C173" s="2">
        <v>4</v>
      </c>
      <c r="D173" s="2">
        <v>0</v>
      </c>
      <c r="E173" t="s">
        <v>1</v>
      </c>
    </row>
    <row r="174" spans="1:6" x14ac:dyDescent="0.3">
      <c r="A174" s="1">
        <v>42216</v>
      </c>
      <c r="B174">
        <v>13</v>
      </c>
      <c r="C174" s="2">
        <v>4</v>
      </c>
      <c r="D174" s="2">
        <v>4</v>
      </c>
      <c r="E174" t="s">
        <v>1</v>
      </c>
    </row>
    <row r="175" spans="1:6" x14ac:dyDescent="0.3">
      <c r="A175" s="1">
        <v>42223</v>
      </c>
      <c r="B175">
        <v>13</v>
      </c>
      <c r="C175" s="2">
        <v>7</v>
      </c>
      <c r="D175" s="2">
        <v>0.7142857142857143</v>
      </c>
      <c r="E175" t="s">
        <v>1</v>
      </c>
    </row>
    <row r="176" spans="1:6" x14ac:dyDescent="0.3">
      <c r="A176" s="1">
        <v>42230</v>
      </c>
      <c r="B176">
        <v>13</v>
      </c>
      <c r="C176" s="2">
        <v>7</v>
      </c>
      <c r="D176" s="2">
        <v>0.42857142857142855</v>
      </c>
      <c r="E176" t="s">
        <v>1</v>
      </c>
    </row>
    <row r="177" spans="1:6" x14ac:dyDescent="0.3">
      <c r="A177" s="1">
        <v>42237</v>
      </c>
      <c r="B177">
        <v>13</v>
      </c>
      <c r="C177" s="2">
        <v>8</v>
      </c>
      <c r="D177" s="2">
        <v>0.25</v>
      </c>
      <c r="E177" t="s">
        <v>1</v>
      </c>
    </row>
    <row r="178" spans="1:6" x14ac:dyDescent="0.3">
      <c r="A178" s="1">
        <v>42245</v>
      </c>
      <c r="B178">
        <v>13</v>
      </c>
      <c r="C178" s="2">
        <v>9</v>
      </c>
      <c r="D178" s="2">
        <v>0</v>
      </c>
      <c r="E178" t="s">
        <v>1</v>
      </c>
      <c r="F178">
        <f>MAX(D173:D178)</f>
        <v>4</v>
      </c>
    </row>
    <row r="179" spans="1:6" x14ac:dyDescent="0.3">
      <c r="A179" s="1">
        <v>42208</v>
      </c>
      <c r="B179">
        <v>14</v>
      </c>
      <c r="C179" s="2">
        <v>9</v>
      </c>
      <c r="D179" s="2">
        <v>0.55555555555555558</v>
      </c>
      <c r="E179" t="s">
        <v>1</v>
      </c>
    </row>
    <row r="180" spans="1:6" x14ac:dyDescent="0.3">
      <c r="A180" s="1">
        <v>42216</v>
      </c>
      <c r="B180">
        <v>14</v>
      </c>
      <c r="C180" s="2">
        <v>3</v>
      </c>
      <c r="D180" s="2">
        <v>1.6666666666666667</v>
      </c>
      <c r="E180" t="s">
        <v>1</v>
      </c>
    </row>
    <row r="181" spans="1:6" x14ac:dyDescent="0.3">
      <c r="A181" s="1">
        <v>42223</v>
      </c>
      <c r="B181">
        <v>14</v>
      </c>
      <c r="C181" s="2">
        <v>3</v>
      </c>
      <c r="D181" s="2">
        <v>0.33333333333333331</v>
      </c>
      <c r="E181" t="s">
        <v>1</v>
      </c>
    </row>
    <row r="182" spans="1:6" x14ac:dyDescent="0.3">
      <c r="A182" s="1">
        <v>42230</v>
      </c>
      <c r="B182">
        <v>14</v>
      </c>
      <c r="C182" s="2">
        <v>5</v>
      </c>
      <c r="D182" s="2">
        <v>0</v>
      </c>
      <c r="E182" t="s">
        <v>1</v>
      </c>
    </row>
    <row r="183" spans="1:6" x14ac:dyDescent="0.3">
      <c r="A183" s="1">
        <v>42237</v>
      </c>
      <c r="B183">
        <v>14</v>
      </c>
      <c r="C183" s="2">
        <v>5</v>
      </c>
      <c r="D183" s="2">
        <v>2.4</v>
      </c>
      <c r="E183" t="s">
        <v>1</v>
      </c>
    </row>
    <row r="184" spans="1:6" x14ac:dyDescent="0.3">
      <c r="A184" s="1">
        <v>42245</v>
      </c>
      <c r="B184">
        <v>14</v>
      </c>
      <c r="C184" s="2">
        <v>4</v>
      </c>
      <c r="D184" s="2">
        <v>0</v>
      </c>
      <c r="E184" t="s">
        <v>1</v>
      </c>
      <c r="F184">
        <f>MAX(D179:D184)</f>
        <v>2.4</v>
      </c>
    </row>
    <row r="185" spans="1:6" x14ac:dyDescent="0.3">
      <c r="A185" s="1">
        <v>42208</v>
      </c>
      <c r="B185">
        <v>15</v>
      </c>
      <c r="C185" s="2">
        <v>21</v>
      </c>
      <c r="D185" s="2">
        <v>0.25</v>
      </c>
      <c r="E185" t="s">
        <v>1</v>
      </c>
    </row>
    <row r="186" spans="1:6" x14ac:dyDescent="0.3">
      <c r="A186" s="1">
        <v>42216</v>
      </c>
      <c r="B186">
        <v>15</v>
      </c>
      <c r="C186" s="2">
        <v>21</v>
      </c>
      <c r="D186" s="2">
        <v>0.2</v>
      </c>
      <c r="E186" t="s">
        <v>1</v>
      </c>
    </row>
    <row r="187" spans="1:6" x14ac:dyDescent="0.3">
      <c r="A187" s="1">
        <v>42223</v>
      </c>
      <c r="B187">
        <v>15</v>
      </c>
      <c r="C187" s="2">
        <v>21</v>
      </c>
      <c r="D187" s="2">
        <v>0.65</v>
      </c>
      <c r="E187" t="s">
        <v>1</v>
      </c>
    </row>
    <row r="188" spans="1:6" x14ac:dyDescent="0.3">
      <c r="A188" s="1">
        <v>42230</v>
      </c>
      <c r="B188">
        <v>15</v>
      </c>
      <c r="C188" s="2">
        <v>21</v>
      </c>
      <c r="D188" s="2">
        <v>0.75</v>
      </c>
      <c r="E188" t="s">
        <v>1</v>
      </c>
    </row>
    <row r="189" spans="1:6" x14ac:dyDescent="0.3">
      <c r="A189" s="1">
        <v>42237</v>
      </c>
      <c r="B189">
        <v>15</v>
      </c>
      <c r="C189" s="2">
        <v>21</v>
      </c>
      <c r="D189" s="2">
        <v>0.95</v>
      </c>
      <c r="E189" t="s">
        <v>1</v>
      </c>
    </row>
    <row r="190" spans="1:6" x14ac:dyDescent="0.3">
      <c r="A190" s="1">
        <v>42245</v>
      </c>
      <c r="B190">
        <v>15</v>
      </c>
      <c r="C190" s="2">
        <v>21</v>
      </c>
      <c r="D190" s="2">
        <v>0.1</v>
      </c>
      <c r="E190" t="s">
        <v>1</v>
      </c>
      <c r="F190">
        <f>MAX(D185:D190)</f>
        <v>0.95</v>
      </c>
    </row>
  </sheetData>
  <sortState ref="A2:E190">
    <sortCondition ref="E2:E190"/>
    <sortCondition ref="B2:B19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M24" sqref="M24"/>
    </sheetView>
  </sheetViews>
  <sheetFormatPr defaultRowHeight="14.4" x14ac:dyDescent="0.3"/>
  <cols>
    <col min="4" max="4" width="11" bestFit="1" customWidth="1"/>
  </cols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1</v>
      </c>
      <c r="B2" s="2">
        <v>8</v>
      </c>
      <c r="C2" s="2">
        <v>0</v>
      </c>
      <c r="D2" t="s">
        <v>0</v>
      </c>
      <c r="E2">
        <v>1.25</v>
      </c>
    </row>
    <row r="3" spans="1:5" x14ac:dyDescent="0.3">
      <c r="A3">
        <v>2</v>
      </c>
      <c r="B3" s="2">
        <v>70</v>
      </c>
      <c r="C3" s="2">
        <v>0</v>
      </c>
      <c r="D3" t="s">
        <v>0</v>
      </c>
      <c r="E3">
        <v>0.7</v>
      </c>
    </row>
    <row r="4" spans="1:5" x14ac:dyDescent="0.3">
      <c r="A4">
        <v>3</v>
      </c>
      <c r="B4" s="2">
        <v>5</v>
      </c>
      <c r="C4" s="2">
        <v>0.2</v>
      </c>
      <c r="D4" t="s">
        <v>0</v>
      </c>
      <c r="E4">
        <v>1.5</v>
      </c>
    </row>
    <row r="5" spans="1:5" x14ac:dyDescent="0.3">
      <c r="A5">
        <v>4</v>
      </c>
      <c r="B5" s="2">
        <v>32</v>
      </c>
      <c r="C5" s="2">
        <v>0</v>
      </c>
      <c r="D5" t="s">
        <v>0</v>
      </c>
      <c r="E5">
        <v>0.5</v>
      </c>
    </row>
    <row r="6" spans="1:5" x14ac:dyDescent="0.3">
      <c r="A6">
        <v>5</v>
      </c>
      <c r="B6" s="2">
        <v>20</v>
      </c>
      <c r="C6" s="2">
        <v>0.1</v>
      </c>
      <c r="D6" t="s">
        <v>0</v>
      </c>
      <c r="E6">
        <v>1.1499999999999999</v>
      </c>
    </row>
    <row r="7" spans="1:5" x14ac:dyDescent="0.3">
      <c r="A7">
        <v>6</v>
      </c>
      <c r="B7" s="2">
        <v>5</v>
      </c>
      <c r="C7" s="2">
        <v>0</v>
      </c>
      <c r="D7" t="s">
        <v>0</v>
      </c>
      <c r="E7">
        <v>0.2</v>
      </c>
    </row>
    <row r="8" spans="1:5" x14ac:dyDescent="0.3">
      <c r="A8">
        <v>7</v>
      </c>
      <c r="B8" s="2">
        <v>17</v>
      </c>
      <c r="C8" s="2">
        <v>0</v>
      </c>
      <c r="D8" t="s">
        <v>0</v>
      </c>
      <c r="E8">
        <v>1.3333333333333333</v>
      </c>
    </row>
    <row r="9" spans="1:5" x14ac:dyDescent="0.3">
      <c r="A9">
        <v>8</v>
      </c>
      <c r="B9" s="2">
        <v>2</v>
      </c>
      <c r="C9" s="2">
        <v>0</v>
      </c>
      <c r="D9" t="s">
        <v>0</v>
      </c>
      <c r="E9">
        <v>1.5</v>
      </c>
    </row>
    <row r="10" spans="1:5" x14ac:dyDescent="0.3">
      <c r="A10">
        <v>9</v>
      </c>
      <c r="B10" s="2">
        <v>22</v>
      </c>
      <c r="C10" s="2">
        <v>0</v>
      </c>
      <c r="D10" t="s">
        <v>0</v>
      </c>
      <c r="E10">
        <v>0.35</v>
      </c>
    </row>
    <row r="11" spans="1:5" x14ac:dyDescent="0.3">
      <c r="A11">
        <v>10</v>
      </c>
      <c r="B11" s="2">
        <v>20</v>
      </c>
      <c r="C11" s="2">
        <v>0</v>
      </c>
      <c r="D11" t="s">
        <v>0</v>
      </c>
      <c r="E11">
        <v>0.35</v>
      </c>
    </row>
    <row r="12" spans="1:5" x14ac:dyDescent="0.3">
      <c r="A12">
        <v>11</v>
      </c>
      <c r="B12" s="2">
        <v>14</v>
      </c>
      <c r="C12" s="2">
        <v>0</v>
      </c>
      <c r="D12" t="s">
        <v>0</v>
      </c>
      <c r="E12">
        <v>1.8666666666666667</v>
      </c>
    </row>
    <row r="13" spans="1:5" x14ac:dyDescent="0.3">
      <c r="A13">
        <v>12</v>
      </c>
      <c r="B13" s="2">
        <v>27</v>
      </c>
      <c r="C13" s="2">
        <v>0.45</v>
      </c>
      <c r="D13" t="s">
        <v>0</v>
      </c>
      <c r="E13">
        <v>1.1499999999999999</v>
      </c>
    </row>
    <row r="14" spans="1:5" x14ac:dyDescent="0.3">
      <c r="A14">
        <v>13</v>
      </c>
      <c r="B14" s="2">
        <v>26</v>
      </c>
      <c r="C14" s="2">
        <v>0.1</v>
      </c>
      <c r="D14" t="s">
        <v>0</v>
      </c>
      <c r="E14">
        <v>0.4</v>
      </c>
    </row>
    <row r="15" spans="1:5" x14ac:dyDescent="0.3">
      <c r="A15">
        <v>14</v>
      </c>
      <c r="B15" s="2">
        <v>26</v>
      </c>
      <c r="C15" s="2">
        <v>0</v>
      </c>
      <c r="D15" t="s">
        <v>0</v>
      </c>
      <c r="E15">
        <v>0.8</v>
      </c>
    </row>
    <row r="16" spans="1:5" x14ac:dyDescent="0.3">
      <c r="A16">
        <v>15</v>
      </c>
      <c r="B16" s="2">
        <v>34</v>
      </c>
      <c r="C16" s="2">
        <v>0</v>
      </c>
      <c r="D16" t="s">
        <v>0</v>
      </c>
      <c r="E16">
        <v>1.05</v>
      </c>
    </row>
    <row r="17" spans="1:11" x14ac:dyDescent="0.3">
      <c r="A17">
        <v>1</v>
      </c>
      <c r="B17" s="2">
        <v>112</v>
      </c>
      <c r="C17" s="2">
        <v>0</v>
      </c>
      <c r="D17" t="s">
        <v>1</v>
      </c>
      <c r="E17">
        <v>0.35</v>
      </c>
    </row>
    <row r="18" spans="1:11" x14ac:dyDescent="0.3">
      <c r="A18">
        <v>2</v>
      </c>
      <c r="B18" s="2">
        <v>3</v>
      </c>
      <c r="C18" s="2">
        <v>0</v>
      </c>
      <c r="D18" t="s">
        <v>1</v>
      </c>
      <c r="E18">
        <v>5.666666666666667</v>
      </c>
    </row>
    <row r="19" spans="1:11" x14ac:dyDescent="0.3">
      <c r="A19">
        <v>3</v>
      </c>
      <c r="B19" s="2">
        <v>52</v>
      </c>
      <c r="C19" s="2">
        <v>0</v>
      </c>
      <c r="D19" t="s">
        <v>1</v>
      </c>
      <c r="E19">
        <v>0.35</v>
      </c>
    </row>
    <row r="20" spans="1:11" x14ac:dyDescent="0.3">
      <c r="A20">
        <v>4</v>
      </c>
      <c r="B20" s="2">
        <v>3</v>
      </c>
      <c r="C20" s="2">
        <v>0</v>
      </c>
      <c r="D20" t="s">
        <v>1</v>
      </c>
      <c r="E20">
        <v>2.75</v>
      </c>
      <c r="G20" t="s">
        <v>8</v>
      </c>
    </row>
    <row r="21" spans="1:11" x14ac:dyDescent="0.3">
      <c r="A21">
        <v>5</v>
      </c>
      <c r="B21" s="2">
        <v>3</v>
      </c>
      <c r="C21" s="2">
        <v>0</v>
      </c>
      <c r="D21" t="s">
        <v>1</v>
      </c>
      <c r="E21">
        <v>11</v>
      </c>
    </row>
    <row r="22" spans="1:11" x14ac:dyDescent="0.3">
      <c r="A22">
        <v>6</v>
      </c>
      <c r="B22" s="2">
        <v>56</v>
      </c>
      <c r="C22" s="2">
        <v>0.1</v>
      </c>
      <c r="D22" t="s">
        <v>1</v>
      </c>
      <c r="E22">
        <v>1.1499999999999999</v>
      </c>
    </row>
    <row r="23" spans="1:11" x14ac:dyDescent="0.3">
      <c r="A23">
        <v>7</v>
      </c>
      <c r="B23" s="2">
        <v>23</v>
      </c>
      <c r="C23" s="2">
        <v>0.15</v>
      </c>
      <c r="D23" t="s">
        <v>1</v>
      </c>
      <c r="E23">
        <v>1.55</v>
      </c>
    </row>
    <row r="24" spans="1:11" x14ac:dyDescent="0.3">
      <c r="A24">
        <v>8</v>
      </c>
      <c r="B24" s="2">
        <v>12</v>
      </c>
      <c r="C24" s="2">
        <v>0</v>
      </c>
      <c r="D24" t="s">
        <v>1</v>
      </c>
      <c r="E24">
        <v>0.81818181818181823</v>
      </c>
      <c r="H24" t="s">
        <v>11</v>
      </c>
      <c r="I24" s="3" t="s">
        <v>13</v>
      </c>
      <c r="J24" t="s">
        <v>12</v>
      </c>
      <c r="K24" t="s">
        <v>14</v>
      </c>
    </row>
    <row r="25" spans="1:11" x14ac:dyDescent="0.3">
      <c r="A25">
        <v>9</v>
      </c>
      <c r="B25" s="2">
        <v>23</v>
      </c>
      <c r="C25" s="2">
        <v>0</v>
      </c>
      <c r="D25" t="s">
        <v>1</v>
      </c>
      <c r="E25">
        <v>0.3</v>
      </c>
    </row>
    <row r="26" spans="1:11" x14ac:dyDescent="0.3">
      <c r="A26">
        <v>10</v>
      </c>
      <c r="B26" s="2">
        <v>67</v>
      </c>
      <c r="C26" s="2">
        <v>0.2</v>
      </c>
      <c r="D26" t="s">
        <v>1</v>
      </c>
      <c r="E26">
        <v>0.4</v>
      </c>
    </row>
    <row r="27" spans="1:11" x14ac:dyDescent="0.3">
      <c r="A27">
        <v>11</v>
      </c>
      <c r="B27" s="2">
        <v>16</v>
      </c>
      <c r="C27" s="2">
        <v>0</v>
      </c>
      <c r="D27" t="s">
        <v>1</v>
      </c>
      <c r="E27">
        <v>2.4444444444444446</v>
      </c>
    </row>
    <row r="28" spans="1:11" x14ac:dyDescent="0.3">
      <c r="A28">
        <v>12</v>
      </c>
      <c r="B28" s="2">
        <v>7</v>
      </c>
      <c r="C28" s="2">
        <v>0</v>
      </c>
      <c r="D28" t="s">
        <v>1</v>
      </c>
      <c r="E28">
        <v>2.8333333333333335</v>
      </c>
    </row>
    <row r="29" spans="1:11" x14ac:dyDescent="0.3">
      <c r="A29">
        <v>13</v>
      </c>
      <c r="B29" s="2">
        <v>9</v>
      </c>
      <c r="C29" s="2">
        <v>0</v>
      </c>
      <c r="D29" t="s">
        <v>1</v>
      </c>
      <c r="E29">
        <v>4</v>
      </c>
    </row>
    <row r="30" spans="1:11" x14ac:dyDescent="0.3">
      <c r="A30">
        <v>14</v>
      </c>
      <c r="B30" s="2">
        <v>4</v>
      </c>
      <c r="C30" s="2">
        <v>0</v>
      </c>
      <c r="D30" t="s">
        <v>1</v>
      </c>
      <c r="E30">
        <v>2.4</v>
      </c>
    </row>
    <row r="31" spans="1:11" x14ac:dyDescent="0.3">
      <c r="A31">
        <v>15</v>
      </c>
      <c r="B31" s="2">
        <v>21</v>
      </c>
      <c r="C31" s="2">
        <v>0.1</v>
      </c>
      <c r="D31" t="s">
        <v>1</v>
      </c>
      <c r="E31">
        <v>0.95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opLeftCell="C1" workbookViewId="0">
      <pane ySplit="1" topLeftCell="A2" activePane="bottomLeft" state="frozen"/>
      <selection pane="bottomLeft" activeCell="K22" sqref="K22"/>
    </sheetView>
  </sheetViews>
  <sheetFormatPr defaultRowHeight="14.4" x14ac:dyDescent="0.3"/>
  <cols>
    <col min="5" max="5" width="11" bestFit="1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9</v>
      </c>
    </row>
    <row r="2" spans="1:7" x14ac:dyDescent="0.3">
      <c r="A2" s="1">
        <v>42200</v>
      </c>
      <c r="B2">
        <v>1</v>
      </c>
      <c r="C2" s="2">
        <v>8</v>
      </c>
      <c r="D2" s="2">
        <v>0.25</v>
      </c>
      <c r="E2" t="s">
        <v>0</v>
      </c>
      <c r="F2">
        <f>C2*D2</f>
        <v>2</v>
      </c>
    </row>
    <row r="3" spans="1:7" x14ac:dyDescent="0.3">
      <c r="A3" s="1">
        <v>42209</v>
      </c>
      <c r="B3">
        <v>1</v>
      </c>
      <c r="C3" s="2">
        <v>8</v>
      </c>
      <c r="D3" s="2">
        <v>1.25</v>
      </c>
      <c r="E3" t="s">
        <v>0</v>
      </c>
      <c r="F3">
        <f t="shared" ref="F3:F66" si="0">C3*D3</f>
        <v>10</v>
      </c>
    </row>
    <row r="4" spans="1:7" x14ac:dyDescent="0.3">
      <c r="A4" s="1">
        <v>42220</v>
      </c>
      <c r="B4">
        <v>1</v>
      </c>
      <c r="C4" s="2">
        <v>9</v>
      </c>
      <c r="D4" s="2">
        <v>0.77777777777777779</v>
      </c>
      <c r="E4" t="s">
        <v>0</v>
      </c>
      <c r="F4">
        <f t="shared" si="0"/>
        <v>7</v>
      </c>
    </row>
    <row r="5" spans="1:7" x14ac:dyDescent="0.3">
      <c r="A5" s="1">
        <v>42226</v>
      </c>
      <c r="B5">
        <v>1</v>
      </c>
      <c r="C5" s="2">
        <v>8</v>
      </c>
      <c r="D5" s="2">
        <v>0.75</v>
      </c>
      <c r="E5" t="s">
        <v>0</v>
      </c>
      <c r="F5">
        <f t="shared" si="0"/>
        <v>6</v>
      </c>
    </row>
    <row r="6" spans="1:7" x14ac:dyDescent="0.3">
      <c r="A6" s="1">
        <v>42235</v>
      </c>
      <c r="B6">
        <v>1</v>
      </c>
      <c r="C6" s="2">
        <v>8</v>
      </c>
      <c r="D6" s="2">
        <v>0.125</v>
      </c>
      <c r="E6" t="s">
        <v>0</v>
      </c>
      <c r="F6">
        <f t="shared" si="0"/>
        <v>1</v>
      </c>
    </row>
    <row r="7" spans="1:7" x14ac:dyDescent="0.3">
      <c r="A7" s="1">
        <v>42240</v>
      </c>
      <c r="B7">
        <v>1</v>
      </c>
      <c r="C7" s="2">
        <v>8</v>
      </c>
      <c r="D7" s="2">
        <v>0.125</v>
      </c>
      <c r="E7" t="s">
        <v>0</v>
      </c>
      <c r="F7">
        <f t="shared" si="0"/>
        <v>1</v>
      </c>
    </row>
    <row r="8" spans="1:7" x14ac:dyDescent="0.3">
      <c r="A8" s="1">
        <v>42247</v>
      </c>
      <c r="B8">
        <v>1</v>
      </c>
      <c r="C8" s="2">
        <v>8</v>
      </c>
      <c r="D8" s="2">
        <v>0</v>
      </c>
      <c r="E8" t="s">
        <v>0</v>
      </c>
      <c r="F8">
        <f t="shared" si="0"/>
        <v>0</v>
      </c>
      <c r="G8">
        <f>MAX(F2:F8)</f>
        <v>10</v>
      </c>
    </row>
    <row r="9" spans="1:7" x14ac:dyDescent="0.3">
      <c r="A9" s="1">
        <v>42200</v>
      </c>
      <c r="B9">
        <v>2</v>
      </c>
      <c r="C9" s="2">
        <v>70</v>
      </c>
      <c r="D9" s="2">
        <v>0</v>
      </c>
      <c r="E9" t="s">
        <v>0</v>
      </c>
      <c r="F9">
        <f t="shared" si="0"/>
        <v>0</v>
      </c>
    </row>
    <row r="10" spans="1:7" x14ac:dyDescent="0.3">
      <c r="A10" s="1">
        <v>42209</v>
      </c>
      <c r="B10">
        <v>2</v>
      </c>
      <c r="C10" s="2">
        <v>70</v>
      </c>
      <c r="D10" s="2">
        <v>0.25</v>
      </c>
      <c r="E10" t="s">
        <v>0</v>
      </c>
      <c r="F10">
        <f t="shared" si="0"/>
        <v>17.5</v>
      </c>
    </row>
    <row r="11" spans="1:7" x14ac:dyDescent="0.3">
      <c r="A11" s="1">
        <v>42220</v>
      </c>
      <c r="B11">
        <v>2</v>
      </c>
      <c r="C11" s="2">
        <v>70</v>
      </c>
      <c r="D11" s="2">
        <v>0.7</v>
      </c>
      <c r="E11" t="s">
        <v>0</v>
      </c>
      <c r="F11">
        <f t="shared" si="0"/>
        <v>49</v>
      </c>
    </row>
    <row r="12" spans="1:7" x14ac:dyDescent="0.3">
      <c r="A12" s="1">
        <v>42226</v>
      </c>
      <c r="B12">
        <v>2</v>
      </c>
      <c r="C12" s="2">
        <v>70</v>
      </c>
      <c r="D12" s="2">
        <v>0.3</v>
      </c>
      <c r="E12" t="s">
        <v>0</v>
      </c>
      <c r="F12">
        <f t="shared" si="0"/>
        <v>21</v>
      </c>
    </row>
    <row r="13" spans="1:7" x14ac:dyDescent="0.3">
      <c r="A13" s="1">
        <v>42235</v>
      </c>
      <c r="B13">
        <v>2</v>
      </c>
      <c r="C13" s="2">
        <v>70</v>
      </c>
      <c r="D13" s="2">
        <v>0.05</v>
      </c>
      <c r="E13" t="s">
        <v>0</v>
      </c>
      <c r="F13">
        <f t="shared" si="0"/>
        <v>3.5</v>
      </c>
    </row>
    <row r="14" spans="1:7" x14ac:dyDescent="0.3">
      <c r="A14" s="1">
        <v>42240</v>
      </c>
      <c r="B14">
        <v>2</v>
      </c>
      <c r="C14" s="2">
        <v>70</v>
      </c>
      <c r="D14" s="2">
        <v>0.2</v>
      </c>
      <c r="E14" t="s">
        <v>0</v>
      </c>
      <c r="F14">
        <f t="shared" si="0"/>
        <v>14</v>
      </c>
    </row>
    <row r="15" spans="1:7" x14ac:dyDescent="0.3">
      <c r="A15" s="1">
        <v>42247</v>
      </c>
      <c r="B15">
        <v>2</v>
      </c>
      <c r="C15" s="2">
        <v>70</v>
      </c>
      <c r="D15" s="2">
        <v>0</v>
      </c>
      <c r="E15" t="s">
        <v>0</v>
      </c>
      <c r="F15">
        <f t="shared" si="0"/>
        <v>0</v>
      </c>
      <c r="G15">
        <f>MAX(F9:F15)</f>
        <v>49</v>
      </c>
    </row>
    <row r="16" spans="1:7" x14ac:dyDescent="0.3">
      <c r="A16" s="1">
        <v>42200</v>
      </c>
      <c r="B16">
        <v>3</v>
      </c>
      <c r="C16" s="2">
        <v>2</v>
      </c>
      <c r="D16" s="2">
        <v>0.5</v>
      </c>
      <c r="E16" t="s">
        <v>0</v>
      </c>
      <c r="F16">
        <f t="shared" si="0"/>
        <v>1</v>
      </c>
    </row>
    <row r="17" spans="1:7" x14ac:dyDescent="0.3">
      <c r="A17" s="1">
        <v>42209</v>
      </c>
      <c r="B17">
        <v>3</v>
      </c>
      <c r="C17" s="2">
        <v>2</v>
      </c>
      <c r="D17" s="2">
        <v>1.5</v>
      </c>
      <c r="E17" t="s">
        <v>0</v>
      </c>
      <c r="F17">
        <f t="shared" si="0"/>
        <v>3</v>
      </c>
    </row>
    <row r="18" spans="1:7" x14ac:dyDescent="0.3">
      <c r="A18" s="1">
        <v>42220</v>
      </c>
      <c r="B18">
        <v>3</v>
      </c>
      <c r="C18" s="2">
        <v>2</v>
      </c>
      <c r="D18" s="2">
        <v>0</v>
      </c>
      <c r="E18" t="s">
        <v>0</v>
      </c>
      <c r="F18">
        <f t="shared" si="0"/>
        <v>0</v>
      </c>
    </row>
    <row r="19" spans="1:7" x14ac:dyDescent="0.3">
      <c r="A19" s="1">
        <v>42226</v>
      </c>
      <c r="B19">
        <v>3</v>
      </c>
      <c r="C19" s="2">
        <v>2</v>
      </c>
      <c r="D19" s="2">
        <v>0</v>
      </c>
      <c r="E19" t="s">
        <v>0</v>
      </c>
      <c r="F19">
        <f t="shared" si="0"/>
        <v>0</v>
      </c>
    </row>
    <row r="20" spans="1:7" x14ac:dyDescent="0.3">
      <c r="A20" s="1">
        <v>42235</v>
      </c>
      <c r="B20">
        <v>3</v>
      </c>
      <c r="C20" s="2">
        <v>3</v>
      </c>
      <c r="D20" s="2">
        <v>0</v>
      </c>
      <c r="E20" t="s">
        <v>0</v>
      </c>
      <c r="F20">
        <f t="shared" si="0"/>
        <v>0</v>
      </c>
    </row>
    <row r="21" spans="1:7" x14ac:dyDescent="0.3">
      <c r="A21" s="1">
        <v>42240</v>
      </c>
      <c r="B21">
        <v>3</v>
      </c>
      <c r="C21" s="2">
        <v>4</v>
      </c>
      <c r="D21" s="2">
        <v>0</v>
      </c>
      <c r="E21" t="s">
        <v>0</v>
      </c>
      <c r="F21">
        <f t="shared" si="0"/>
        <v>0</v>
      </c>
    </row>
    <row r="22" spans="1:7" x14ac:dyDescent="0.3">
      <c r="A22" s="1">
        <v>42247</v>
      </c>
      <c r="B22">
        <v>3</v>
      </c>
      <c r="C22" s="2">
        <v>5</v>
      </c>
      <c r="D22" s="2">
        <v>0.2</v>
      </c>
      <c r="E22" t="s">
        <v>0</v>
      </c>
      <c r="F22">
        <f t="shared" si="0"/>
        <v>1</v>
      </c>
      <c r="G22">
        <f>MAX(F16:F22)</f>
        <v>3</v>
      </c>
    </row>
    <row r="23" spans="1:7" x14ac:dyDescent="0.3">
      <c r="A23" s="1">
        <v>42209</v>
      </c>
      <c r="B23">
        <v>4</v>
      </c>
      <c r="C23" s="2">
        <v>20</v>
      </c>
      <c r="D23" s="2">
        <v>0.15</v>
      </c>
      <c r="E23" t="s">
        <v>0</v>
      </c>
      <c r="F23">
        <f t="shared" si="0"/>
        <v>3</v>
      </c>
    </row>
    <row r="24" spans="1:7" x14ac:dyDescent="0.3">
      <c r="A24" s="1">
        <v>42220</v>
      </c>
      <c r="B24">
        <v>4</v>
      </c>
      <c r="C24" s="2">
        <v>20</v>
      </c>
      <c r="D24" s="2">
        <v>0.25</v>
      </c>
      <c r="E24" t="s">
        <v>0</v>
      </c>
      <c r="F24">
        <f t="shared" si="0"/>
        <v>5</v>
      </c>
    </row>
    <row r="25" spans="1:7" x14ac:dyDescent="0.3">
      <c r="A25" s="1">
        <v>42226</v>
      </c>
      <c r="B25">
        <v>4</v>
      </c>
      <c r="C25" s="2">
        <v>20</v>
      </c>
      <c r="D25" s="2">
        <v>0.45</v>
      </c>
      <c r="E25" t="s">
        <v>0</v>
      </c>
      <c r="F25">
        <f t="shared" si="0"/>
        <v>9</v>
      </c>
    </row>
    <row r="26" spans="1:7" x14ac:dyDescent="0.3">
      <c r="A26" s="1">
        <v>42235</v>
      </c>
      <c r="B26">
        <v>4</v>
      </c>
      <c r="C26" s="2">
        <v>20</v>
      </c>
      <c r="D26" s="2">
        <v>0.5</v>
      </c>
      <c r="E26" t="s">
        <v>0</v>
      </c>
      <c r="F26">
        <f t="shared" si="0"/>
        <v>10</v>
      </c>
    </row>
    <row r="27" spans="1:7" x14ac:dyDescent="0.3">
      <c r="A27" s="1">
        <v>42240</v>
      </c>
      <c r="B27">
        <v>4</v>
      </c>
      <c r="C27" s="2">
        <v>32</v>
      </c>
      <c r="D27" s="2">
        <v>0.5</v>
      </c>
      <c r="E27" t="s">
        <v>0</v>
      </c>
      <c r="F27">
        <f t="shared" si="0"/>
        <v>16</v>
      </c>
    </row>
    <row r="28" spans="1:7" x14ac:dyDescent="0.3">
      <c r="A28" s="1">
        <v>42247</v>
      </c>
      <c r="B28">
        <v>4</v>
      </c>
      <c r="C28" s="2">
        <v>32</v>
      </c>
      <c r="D28" s="2">
        <v>0</v>
      </c>
      <c r="E28" t="s">
        <v>0</v>
      </c>
      <c r="F28">
        <f t="shared" si="0"/>
        <v>0</v>
      </c>
      <c r="G28">
        <f>MAX(F23:F28)</f>
        <v>16</v>
      </c>
    </row>
    <row r="29" spans="1:7" x14ac:dyDescent="0.3">
      <c r="A29" s="1">
        <v>42209</v>
      </c>
      <c r="B29">
        <v>5</v>
      </c>
      <c r="C29" s="2">
        <v>20</v>
      </c>
      <c r="D29" s="2">
        <v>0.35</v>
      </c>
      <c r="E29" t="s">
        <v>0</v>
      </c>
      <c r="F29">
        <f t="shared" si="0"/>
        <v>7</v>
      </c>
    </row>
    <row r="30" spans="1:7" x14ac:dyDescent="0.3">
      <c r="A30" s="1">
        <v>42220</v>
      </c>
      <c r="B30">
        <v>5</v>
      </c>
      <c r="C30" s="2">
        <v>25</v>
      </c>
      <c r="D30" s="2">
        <v>1.1499999999999999</v>
      </c>
      <c r="E30" t="s">
        <v>0</v>
      </c>
      <c r="F30">
        <f t="shared" si="0"/>
        <v>28.749999999999996</v>
      </c>
    </row>
    <row r="31" spans="1:7" x14ac:dyDescent="0.3">
      <c r="A31" s="1">
        <v>42226</v>
      </c>
      <c r="B31">
        <v>5</v>
      </c>
      <c r="C31" s="2">
        <v>21</v>
      </c>
      <c r="D31" s="2">
        <v>0.8</v>
      </c>
      <c r="E31" t="s">
        <v>0</v>
      </c>
      <c r="F31">
        <f t="shared" si="0"/>
        <v>16.8</v>
      </c>
    </row>
    <row r="32" spans="1:7" x14ac:dyDescent="0.3">
      <c r="A32" s="1">
        <v>42235</v>
      </c>
      <c r="B32">
        <v>5</v>
      </c>
      <c r="C32" s="2">
        <v>20</v>
      </c>
      <c r="D32" s="2">
        <v>0.35</v>
      </c>
      <c r="E32" t="s">
        <v>0</v>
      </c>
      <c r="F32">
        <f t="shared" si="0"/>
        <v>7</v>
      </c>
    </row>
    <row r="33" spans="1:7" x14ac:dyDescent="0.3">
      <c r="A33" s="1">
        <v>42240</v>
      </c>
      <c r="B33">
        <v>5</v>
      </c>
      <c r="C33" s="2">
        <v>20</v>
      </c>
      <c r="D33" s="2">
        <v>0.25</v>
      </c>
      <c r="E33" t="s">
        <v>0</v>
      </c>
      <c r="F33">
        <f t="shared" si="0"/>
        <v>5</v>
      </c>
    </row>
    <row r="34" spans="1:7" x14ac:dyDescent="0.3">
      <c r="A34" s="1">
        <v>42247</v>
      </c>
      <c r="B34">
        <v>5</v>
      </c>
      <c r="C34" s="2">
        <v>20</v>
      </c>
      <c r="D34" s="2">
        <v>0.1</v>
      </c>
      <c r="E34" t="s">
        <v>0</v>
      </c>
      <c r="F34">
        <f t="shared" si="0"/>
        <v>2</v>
      </c>
      <c r="G34">
        <f>MAX(F29:F34)</f>
        <v>28.749999999999996</v>
      </c>
    </row>
    <row r="35" spans="1:7" x14ac:dyDescent="0.3">
      <c r="A35" s="1">
        <v>42209</v>
      </c>
      <c r="B35">
        <v>6</v>
      </c>
      <c r="C35" s="2">
        <v>5</v>
      </c>
      <c r="D35" s="2">
        <v>0.2</v>
      </c>
      <c r="E35" t="s">
        <v>0</v>
      </c>
      <c r="F35">
        <f t="shared" si="0"/>
        <v>1</v>
      </c>
    </row>
    <row r="36" spans="1:7" x14ac:dyDescent="0.3">
      <c r="A36" s="1">
        <v>42220</v>
      </c>
      <c r="B36">
        <v>6</v>
      </c>
      <c r="C36" s="2">
        <v>5</v>
      </c>
      <c r="D36" s="2">
        <v>0</v>
      </c>
      <c r="E36" t="s">
        <v>0</v>
      </c>
      <c r="F36">
        <f t="shared" si="0"/>
        <v>0</v>
      </c>
    </row>
    <row r="37" spans="1:7" x14ac:dyDescent="0.3">
      <c r="A37" s="1">
        <v>42226</v>
      </c>
      <c r="B37">
        <v>6</v>
      </c>
      <c r="C37" s="2">
        <v>5</v>
      </c>
      <c r="D37" s="2">
        <v>0</v>
      </c>
      <c r="E37" t="s">
        <v>0</v>
      </c>
      <c r="F37">
        <f t="shared" si="0"/>
        <v>0</v>
      </c>
    </row>
    <row r="38" spans="1:7" x14ac:dyDescent="0.3">
      <c r="A38" s="1">
        <v>42235</v>
      </c>
      <c r="B38">
        <v>6</v>
      </c>
      <c r="C38" s="2">
        <v>6</v>
      </c>
      <c r="D38" s="2">
        <v>0.16666666666666666</v>
      </c>
      <c r="E38" t="s">
        <v>0</v>
      </c>
      <c r="F38">
        <f t="shared" si="0"/>
        <v>1</v>
      </c>
    </row>
    <row r="39" spans="1:7" x14ac:dyDescent="0.3">
      <c r="A39" s="1">
        <v>42240</v>
      </c>
      <c r="B39">
        <v>6</v>
      </c>
      <c r="C39" s="2">
        <v>5</v>
      </c>
      <c r="D39" s="2">
        <v>0.2</v>
      </c>
      <c r="E39" t="s">
        <v>0</v>
      </c>
      <c r="F39">
        <f t="shared" si="0"/>
        <v>1</v>
      </c>
    </row>
    <row r="40" spans="1:7" x14ac:dyDescent="0.3">
      <c r="A40" s="1">
        <v>42247</v>
      </c>
      <c r="B40">
        <v>6</v>
      </c>
      <c r="C40" s="2">
        <v>5</v>
      </c>
      <c r="D40" s="2">
        <v>0</v>
      </c>
      <c r="E40" t="s">
        <v>0</v>
      </c>
      <c r="F40">
        <f t="shared" si="0"/>
        <v>0</v>
      </c>
      <c r="G40">
        <f>MAX(F35:F40)</f>
        <v>1</v>
      </c>
    </row>
    <row r="41" spans="1:7" x14ac:dyDescent="0.3">
      <c r="A41" s="1">
        <v>42209</v>
      </c>
      <c r="B41">
        <v>7</v>
      </c>
      <c r="C41" s="2">
        <v>15</v>
      </c>
      <c r="D41" s="2">
        <v>0.6</v>
      </c>
      <c r="E41" t="s">
        <v>0</v>
      </c>
      <c r="F41">
        <f t="shared" si="0"/>
        <v>9</v>
      </c>
    </row>
    <row r="42" spans="1:7" x14ac:dyDescent="0.3">
      <c r="A42" s="1">
        <v>42220</v>
      </c>
      <c r="B42">
        <v>7</v>
      </c>
      <c r="C42" s="2">
        <v>14</v>
      </c>
      <c r="D42" s="2">
        <v>1.1428571428571428</v>
      </c>
      <c r="E42" t="s">
        <v>0</v>
      </c>
      <c r="F42">
        <f t="shared" si="0"/>
        <v>16</v>
      </c>
    </row>
    <row r="43" spans="1:7" x14ac:dyDescent="0.3">
      <c r="A43" s="1">
        <v>42226</v>
      </c>
      <c r="B43">
        <v>7</v>
      </c>
      <c r="C43" s="2">
        <v>17</v>
      </c>
      <c r="D43" s="2">
        <v>0.35294117647058826</v>
      </c>
      <c r="E43" t="s">
        <v>0</v>
      </c>
      <c r="F43">
        <f t="shared" si="0"/>
        <v>6</v>
      </c>
    </row>
    <row r="44" spans="1:7" x14ac:dyDescent="0.3">
      <c r="A44" s="1">
        <v>42235</v>
      </c>
      <c r="B44">
        <v>7</v>
      </c>
      <c r="C44" s="2">
        <v>18</v>
      </c>
      <c r="D44" s="2">
        <v>1.3333333333333333</v>
      </c>
      <c r="E44" t="s">
        <v>0</v>
      </c>
      <c r="F44">
        <f t="shared" si="0"/>
        <v>24</v>
      </c>
    </row>
    <row r="45" spans="1:7" x14ac:dyDescent="0.3">
      <c r="A45" s="1">
        <v>42240</v>
      </c>
      <c r="B45">
        <v>7</v>
      </c>
      <c r="C45" s="2">
        <v>16</v>
      </c>
      <c r="D45" s="2">
        <v>0.625</v>
      </c>
      <c r="E45" t="s">
        <v>0</v>
      </c>
      <c r="F45">
        <f t="shared" si="0"/>
        <v>10</v>
      </c>
    </row>
    <row r="46" spans="1:7" x14ac:dyDescent="0.3">
      <c r="A46" s="1">
        <v>42247</v>
      </c>
      <c r="B46">
        <v>7</v>
      </c>
      <c r="C46" s="2">
        <v>17</v>
      </c>
      <c r="D46" s="2">
        <v>0</v>
      </c>
      <c r="E46" t="s">
        <v>0</v>
      </c>
      <c r="F46">
        <f t="shared" si="0"/>
        <v>0</v>
      </c>
      <c r="G46">
        <f>MAX(F41:F46)</f>
        <v>24</v>
      </c>
    </row>
    <row r="47" spans="1:7" x14ac:dyDescent="0.3">
      <c r="A47" s="1">
        <v>42209</v>
      </c>
      <c r="B47">
        <v>8</v>
      </c>
      <c r="C47" s="2">
        <v>2</v>
      </c>
      <c r="D47" s="2">
        <v>1.5</v>
      </c>
      <c r="E47" t="s">
        <v>0</v>
      </c>
      <c r="F47">
        <f t="shared" si="0"/>
        <v>3</v>
      </c>
    </row>
    <row r="48" spans="1:7" x14ac:dyDescent="0.3">
      <c r="A48" s="1">
        <v>42220</v>
      </c>
      <c r="B48">
        <v>8</v>
      </c>
      <c r="C48" s="2">
        <v>2</v>
      </c>
      <c r="D48" s="2">
        <v>1</v>
      </c>
      <c r="E48" t="s">
        <v>0</v>
      </c>
      <c r="F48">
        <f t="shared" si="0"/>
        <v>2</v>
      </c>
    </row>
    <row r="49" spans="1:7" x14ac:dyDescent="0.3">
      <c r="A49" s="1">
        <v>42226</v>
      </c>
      <c r="B49">
        <v>8</v>
      </c>
      <c r="C49" s="2">
        <v>2</v>
      </c>
      <c r="D49" s="2">
        <v>1.5</v>
      </c>
      <c r="E49" t="s">
        <v>0</v>
      </c>
      <c r="F49">
        <f t="shared" si="0"/>
        <v>3</v>
      </c>
    </row>
    <row r="50" spans="1:7" x14ac:dyDescent="0.3">
      <c r="A50" s="1">
        <v>42235</v>
      </c>
      <c r="B50">
        <v>8</v>
      </c>
      <c r="C50" s="2">
        <v>2</v>
      </c>
      <c r="D50" s="2">
        <v>0</v>
      </c>
      <c r="E50" t="s">
        <v>0</v>
      </c>
      <c r="F50">
        <f t="shared" si="0"/>
        <v>0</v>
      </c>
    </row>
    <row r="51" spans="1:7" x14ac:dyDescent="0.3">
      <c r="A51" s="1">
        <v>42240</v>
      </c>
      <c r="B51">
        <v>8</v>
      </c>
      <c r="C51" s="2">
        <v>2</v>
      </c>
      <c r="D51" s="2">
        <v>0</v>
      </c>
      <c r="E51" t="s">
        <v>0</v>
      </c>
      <c r="F51">
        <f t="shared" si="0"/>
        <v>0</v>
      </c>
    </row>
    <row r="52" spans="1:7" x14ac:dyDescent="0.3">
      <c r="A52" s="1">
        <v>42247</v>
      </c>
      <c r="B52">
        <v>8</v>
      </c>
      <c r="C52" s="2">
        <v>2</v>
      </c>
      <c r="D52" s="2">
        <v>0</v>
      </c>
      <c r="E52" t="s">
        <v>0</v>
      </c>
      <c r="F52">
        <f t="shared" si="0"/>
        <v>0</v>
      </c>
      <c r="G52">
        <f>MAX(F47:F52)</f>
        <v>3</v>
      </c>
    </row>
    <row r="53" spans="1:7" x14ac:dyDescent="0.3">
      <c r="A53" s="1">
        <v>42209</v>
      </c>
      <c r="B53">
        <v>9</v>
      </c>
      <c r="C53" s="2">
        <v>22</v>
      </c>
      <c r="D53" s="2">
        <v>0.15</v>
      </c>
      <c r="E53" t="s">
        <v>0</v>
      </c>
      <c r="F53">
        <f t="shared" si="0"/>
        <v>3.3</v>
      </c>
    </row>
    <row r="54" spans="1:7" x14ac:dyDescent="0.3">
      <c r="A54" s="1">
        <v>42220</v>
      </c>
      <c r="B54">
        <v>9</v>
      </c>
      <c r="C54" s="2">
        <v>22</v>
      </c>
      <c r="D54" s="2">
        <v>0.15</v>
      </c>
      <c r="E54" t="s">
        <v>0</v>
      </c>
      <c r="F54">
        <f t="shared" si="0"/>
        <v>3.3</v>
      </c>
    </row>
    <row r="55" spans="1:7" x14ac:dyDescent="0.3">
      <c r="A55" s="1">
        <v>42226</v>
      </c>
      <c r="B55">
        <v>9</v>
      </c>
      <c r="C55" s="2">
        <v>22</v>
      </c>
      <c r="D55" s="2">
        <v>0.35</v>
      </c>
      <c r="E55" t="s">
        <v>0</v>
      </c>
      <c r="F55">
        <f t="shared" si="0"/>
        <v>7.6999999999999993</v>
      </c>
    </row>
    <row r="56" spans="1:7" x14ac:dyDescent="0.3">
      <c r="A56" s="1">
        <v>42235</v>
      </c>
      <c r="B56">
        <v>9</v>
      </c>
      <c r="C56" s="2">
        <v>22</v>
      </c>
      <c r="D56" s="2">
        <v>0.1</v>
      </c>
      <c r="E56" t="s">
        <v>0</v>
      </c>
      <c r="F56">
        <f t="shared" si="0"/>
        <v>2.2000000000000002</v>
      </c>
    </row>
    <row r="57" spans="1:7" x14ac:dyDescent="0.3">
      <c r="A57" s="1">
        <v>42240</v>
      </c>
      <c r="B57">
        <v>9</v>
      </c>
      <c r="C57" s="2">
        <v>22</v>
      </c>
      <c r="D57" s="2">
        <v>0</v>
      </c>
      <c r="E57" t="s">
        <v>0</v>
      </c>
      <c r="F57">
        <f t="shared" si="0"/>
        <v>0</v>
      </c>
    </row>
    <row r="58" spans="1:7" x14ac:dyDescent="0.3">
      <c r="A58" s="1">
        <v>42247</v>
      </c>
      <c r="B58">
        <v>9</v>
      </c>
      <c r="C58" s="2">
        <v>22</v>
      </c>
      <c r="D58" s="2">
        <v>0</v>
      </c>
      <c r="E58" t="s">
        <v>0</v>
      </c>
      <c r="F58">
        <f t="shared" si="0"/>
        <v>0</v>
      </c>
      <c r="G58">
        <f>MAX(F53:F58)</f>
        <v>7.6999999999999993</v>
      </c>
    </row>
    <row r="59" spans="1:7" x14ac:dyDescent="0.3">
      <c r="A59" s="1">
        <v>42209</v>
      </c>
      <c r="B59">
        <v>10</v>
      </c>
      <c r="C59" s="2">
        <v>20</v>
      </c>
      <c r="D59" s="2">
        <v>0.05</v>
      </c>
      <c r="E59" t="s">
        <v>0</v>
      </c>
      <c r="F59">
        <f t="shared" si="0"/>
        <v>1</v>
      </c>
    </row>
    <row r="60" spans="1:7" x14ac:dyDescent="0.3">
      <c r="A60" s="1">
        <v>42220</v>
      </c>
      <c r="B60">
        <v>10</v>
      </c>
      <c r="C60" s="2">
        <v>20</v>
      </c>
      <c r="D60" s="2">
        <v>0.2</v>
      </c>
      <c r="E60" t="s">
        <v>0</v>
      </c>
      <c r="F60">
        <f t="shared" si="0"/>
        <v>4</v>
      </c>
    </row>
    <row r="61" spans="1:7" x14ac:dyDescent="0.3">
      <c r="A61" s="1">
        <v>42226</v>
      </c>
      <c r="B61">
        <v>10</v>
      </c>
      <c r="C61" s="2">
        <v>20</v>
      </c>
      <c r="D61" s="2">
        <v>0.3</v>
      </c>
      <c r="E61" t="s">
        <v>0</v>
      </c>
      <c r="F61">
        <f t="shared" si="0"/>
        <v>6</v>
      </c>
    </row>
    <row r="62" spans="1:7" x14ac:dyDescent="0.3">
      <c r="A62" s="1">
        <v>42235</v>
      </c>
      <c r="B62">
        <v>10</v>
      </c>
      <c r="C62" s="2">
        <v>20</v>
      </c>
      <c r="D62" s="2">
        <v>0.05</v>
      </c>
      <c r="E62" t="s">
        <v>0</v>
      </c>
      <c r="F62">
        <f t="shared" si="0"/>
        <v>1</v>
      </c>
    </row>
    <row r="63" spans="1:7" x14ac:dyDescent="0.3">
      <c r="A63" s="1">
        <v>42240</v>
      </c>
      <c r="B63">
        <v>10</v>
      </c>
      <c r="C63" s="2">
        <v>20</v>
      </c>
      <c r="D63" s="2">
        <v>0.35</v>
      </c>
      <c r="E63" t="s">
        <v>0</v>
      </c>
      <c r="F63">
        <f t="shared" si="0"/>
        <v>7</v>
      </c>
    </row>
    <row r="64" spans="1:7" x14ac:dyDescent="0.3">
      <c r="A64" s="1">
        <v>42247</v>
      </c>
      <c r="B64">
        <v>10</v>
      </c>
      <c r="C64" s="2">
        <v>20</v>
      </c>
      <c r="D64" s="2">
        <v>0</v>
      </c>
      <c r="E64" t="s">
        <v>0</v>
      </c>
      <c r="F64">
        <f t="shared" si="0"/>
        <v>0</v>
      </c>
      <c r="G64">
        <f>MAX(F59:F64)</f>
        <v>7</v>
      </c>
    </row>
    <row r="65" spans="1:7" x14ac:dyDescent="0.3">
      <c r="A65" s="1">
        <v>42209</v>
      </c>
      <c r="B65">
        <v>11</v>
      </c>
      <c r="C65" s="2">
        <v>14</v>
      </c>
      <c r="D65" s="2">
        <v>0.14285700000000001</v>
      </c>
      <c r="E65" t="s">
        <v>0</v>
      </c>
      <c r="F65">
        <f t="shared" si="0"/>
        <v>1.9999980000000002</v>
      </c>
    </row>
    <row r="66" spans="1:7" x14ac:dyDescent="0.3">
      <c r="A66" s="1">
        <v>42220</v>
      </c>
      <c r="B66">
        <v>11</v>
      </c>
      <c r="C66" s="2">
        <v>13</v>
      </c>
      <c r="D66" s="2">
        <v>0.84615384615384615</v>
      </c>
      <c r="E66" t="s">
        <v>0</v>
      </c>
      <c r="F66">
        <f t="shared" si="0"/>
        <v>11</v>
      </c>
    </row>
    <row r="67" spans="1:7" x14ac:dyDescent="0.3">
      <c r="A67" s="1">
        <v>42226</v>
      </c>
      <c r="B67">
        <v>11</v>
      </c>
      <c r="C67" s="2">
        <v>15</v>
      </c>
      <c r="D67" s="2">
        <v>1.8666666666666667</v>
      </c>
      <c r="E67" t="s">
        <v>0</v>
      </c>
      <c r="F67">
        <f t="shared" ref="F67:F130" si="1">C67*D67</f>
        <v>28</v>
      </c>
    </row>
    <row r="68" spans="1:7" x14ac:dyDescent="0.3">
      <c r="A68" s="1">
        <v>42235</v>
      </c>
      <c r="B68">
        <v>11</v>
      </c>
      <c r="C68" s="2">
        <v>14</v>
      </c>
      <c r="D68" s="2">
        <v>0.2857142857142857</v>
      </c>
      <c r="E68" t="s">
        <v>0</v>
      </c>
      <c r="F68">
        <f t="shared" si="1"/>
        <v>4</v>
      </c>
    </row>
    <row r="69" spans="1:7" x14ac:dyDescent="0.3">
      <c r="A69" s="1">
        <v>42240</v>
      </c>
      <c r="B69">
        <v>11</v>
      </c>
      <c r="C69" s="2">
        <v>13</v>
      </c>
      <c r="D69" s="2">
        <v>0</v>
      </c>
      <c r="E69" t="s">
        <v>0</v>
      </c>
      <c r="F69">
        <f t="shared" si="1"/>
        <v>0</v>
      </c>
    </row>
    <row r="70" spans="1:7" x14ac:dyDescent="0.3">
      <c r="A70" s="1">
        <v>42247</v>
      </c>
      <c r="B70">
        <v>11</v>
      </c>
      <c r="C70" s="2">
        <v>14</v>
      </c>
      <c r="D70" s="2">
        <v>0</v>
      </c>
      <c r="E70" t="s">
        <v>0</v>
      </c>
      <c r="F70">
        <f t="shared" si="1"/>
        <v>0</v>
      </c>
      <c r="G70">
        <f>MAX(F65:F70)</f>
        <v>28</v>
      </c>
    </row>
    <row r="71" spans="1:7" x14ac:dyDescent="0.3">
      <c r="A71" s="1">
        <v>42209</v>
      </c>
      <c r="B71">
        <v>12</v>
      </c>
      <c r="C71" s="2">
        <v>27</v>
      </c>
      <c r="D71" s="2">
        <v>0.45</v>
      </c>
      <c r="E71" t="s">
        <v>0</v>
      </c>
      <c r="F71">
        <f t="shared" si="1"/>
        <v>12.15</v>
      </c>
    </row>
    <row r="72" spans="1:7" x14ac:dyDescent="0.3">
      <c r="A72" s="1">
        <v>42220</v>
      </c>
      <c r="B72">
        <v>12</v>
      </c>
      <c r="C72" s="2">
        <v>27</v>
      </c>
      <c r="D72" s="2">
        <v>0.7</v>
      </c>
      <c r="E72" t="s">
        <v>0</v>
      </c>
      <c r="F72">
        <f t="shared" si="1"/>
        <v>18.899999999999999</v>
      </c>
    </row>
    <row r="73" spans="1:7" x14ac:dyDescent="0.3">
      <c r="A73" s="1">
        <v>42226</v>
      </c>
      <c r="B73">
        <v>12</v>
      </c>
      <c r="C73" s="2">
        <v>27</v>
      </c>
      <c r="D73" s="2">
        <v>1.1499999999999999</v>
      </c>
      <c r="E73" t="s">
        <v>0</v>
      </c>
      <c r="F73">
        <f t="shared" si="1"/>
        <v>31.049999999999997</v>
      </c>
    </row>
    <row r="74" spans="1:7" x14ac:dyDescent="0.3">
      <c r="A74" s="1">
        <v>42235</v>
      </c>
      <c r="B74">
        <v>12</v>
      </c>
      <c r="C74" s="2">
        <v>27</v>
      </c>
      <c r="D74" s="2">
        <v>0.15</v>
      </c>
      <c r="E74" t="s">
        <v>0</v>
      </c>
      <c r="F74">
        <f t="shared" si="1"/>
        <v>4.05</v>
      </c>
    </row>
    <row r="75" spans="1:7" x14ac:dyDescent="0.3">
      <c r="A75" s="1">
        <v>42240</v>
      </c>
      <c r="B75">
        <v>12</v>
      </c>
      <c r="C75" s="2">
        <v>27</v>
      </c>
      <c r="D75" s="2">
        <v>0.65</v>
      </c>
      <c r="E75" t="s">
        <v>0</v>
      </c>
      <c r="F75">
        <f t="shared" si="1"/>
        <v>17.55</v>
      </c>
    </row>
    <row r="76" spans="1:7" x14ac:dyDescent="0.3">
      <c r="A76" s="1">
        <v>42247</v>
      </c>
      <c r="B76">
        <v>12</v>
      </c>
      <c r="C76" s="2">
        <v>27</v>
      </c>
      <c r="D76" s="2">
        <v>0.45</v>
      </c>
      <c r="E76" t="s">
        <v>0</v>
      </c>
      <c r="F76">
        <f t="shared" si="1"/>
        <v>12.15</v>
      </c>
      <c r="G76">
        <f>MAX(F71:F76)</f>
        <v>31.049999999999997</v>
      </c>
    </row>
    <row r="77" spans="1:7" x14ac:dyDescent="0.3">
      <c r="A77" s="1">
        <v>42209</v>
      </c>
      <c r="B77">
        <v>13</v>
      </c>
      <c r="C77" s="2">
        <v>26</v>
      </c>
      <c r="D77" s="2">
        <v>0.25</v>
      </c>
      <c r="E77" t="s">
        <v>0</v>
      </c>
      <c r="F77">
        <f t="shared" si="1"/>
        <v>6.5</v>
      </c>
    </row>
    <row r="78" spans="1:7" x14ac:dyDescent="0.3">
      <c r="A78" s="1">
        <v>42220</v>
      </c>
      <c r="B78">
        <v>13</v>
      </c>
      <c r="C78" s="2">
        <v>26</v>
      </c>
      <c r="D78" s="2">
        <v>0.25</v>
      </c>
      <c r="E78" t="s">
        <v>0</v>
      </c>
      <c r="F78">
        <f t="shared" si="1"/>
        <v>6.5</v>
      </c>
    </row>
    <row r="79" spans="1:7" x14ac:dyDescent="0.3">
      <c r="A79" s="1">
        <v>42226</v>
      </c>
      <c r="B79">
        <v>13</v>
      </c>
      <c r="C79" s="2">
        <v>26</v>
      </c>
      <c r="D79" s="2">
        <v>0.4</v>
      </c>
      <c r="E79" t="s">
        <v>0</v>
      </c>
      <c r="F79">
        <f t="shared" si="1"/>
        <v>10.4</v>
      </c>
    </row>
    <row r="80" spans="1:7" x14ac:dyDescent="0.3">
      <c r="A80" s="1">
        <v>42235</v>
      </c>
      <c r="B80">
        <v>13</v>
      </c>
      <c r="C80" s="2">
        <v>26</v>
      </c>
      <c r="D80" s="2">
        <v>0.1</v>
      </c>
      <c r="E80" t="s">
        <v>0</v>
      </c>
      <c r="F80">
        <f t="shared" si="1"/>
        <v>2.6</v>
      </c>
    </row>
    <row r="81" spans="1:7" x14ac:dyDescent="0.3">
      <c r="A81" s="1">
        <v>42240</v>
      </c>
      <c r="B81">
        <v>13</v>
      </c>
      <c r="C81" s="2">
        <v>26</v>
      </c>
      <c r="D81" s="2">
        <v>0.3</v>
      </c>
      <c r="E81" t="s">
        <v>0</v>
      </c>
      <c r="F81">
        <f t="shared" si="1"/>
        <v>7.8</v>
      </c>
    </row>
    <row r="82" spans="1:7" x14ac:dyDescent="0.3">
      <c r="A82" s="1">
        <v>42247</v>
      </c>
      <c r="B82">
        <v>13</v>
      </c>
      <c r="C82" s="2">
        <v>26</v>
      </c>
      <c r="D82" s="2">
        <v>0.1</v>
      </c>
      <c r="E82" t="s">
        <v>0</v>
      </c>
      <c r="F82">
        <f t="shared" si="1"/>
        <v>2.6</v>
      </c>
      <c r="G82">
        <f>MAX(F77:F82)</f>
        <v>10.4</v>
      </c>
    </row>
    <row r="83" spans="1:7" x14ac:dyDescent="0.3">
      <c r="A83" s="1">
        <v>42209</v>
      </c>
      <c r="B83">
        <v>14</v>
      </c>
      <c r="C83" s="2">
        <v>26</v>
      </c>
      <c r="D83" s="2">
        <v>0.8</v>
      </c>
      <c r="E83" t="s">
        <v>0</v>
      </c>
      <c r="F83">
        <f t="shared" si="1"/>
        <v>20.8</v>
      </c>
    </row>
    <row r="84" spans="1:7" x14ac:dyDescent="0.3">
      <c r="A84" s="1">
        <v>42220</v>
      </c>
      <c r="B84">
        <v>14</v>
      </c>
      <c r="C84" s="2">
        <v>26</v>
      </c>
      <c r="D84" s="2">
        <v>0.65</v>
      </c>
      <c r="E84" t="s">
        <v>0</v>
      </c>
      <c r="F84">
        <f t="shared" si="1"/>
        <v>16.900000000000002</v>
      </c>
    </row>
    <row r="85" spans="1:7" x14ac:dyDescent="0.3">
      <c r="A85" s="1">
        <v>42226</v>
      </c>
      <c r="B85">
        <v>14</v>
      </c>
      <c r="C85" s="2">
        <v>26</v>
      </c>
      <c r="D85" s="2">
        <v>0.35</v>
      </c>
      <c r="E85" t="s">
        <v>0</v>
      </c>
      <c r="F85">
        <f t="shared" si="1"/>
        <v>9.1</v>
      </c>
    </row>
    <row r="86" spans="1:7" x14ac:dyDescent="0.3">
      <c r="A86" s="1">
        <v>42235</v>
      </c>
      <c r="B86">
        <v>14</v>
      </c>
      <c r="C86" s="2">
        <v>26</v>
      </c>
      <c r="D86" s="2">
        <v>0.2</v>
      </c>
      <c r="E86" t="s">
        <v>0</v>
      </c>
      <c r="F86">
        <f t="shared" si="1"/>
        <v>5.2</v>
      </c>
    </row>
    <row r="87" spans="1:7" x14ac:dyDescent="0.3">
      <c r="A87" s="1">
        <v>42240</v>
      </c>
      <c r="B87">
        <v>14</v>
      </c>
      <c r="C87" s="2">
        <v>26</v>
      </c>
      <c r="D87" s="2">
        <v>0</v>
      </c>
      <c r="E87" t="s">
        <v>0</v>
      </c>
      <c r="F87">
        <f t="shared" si="1"/>
        <v>0</v>
      </c>
    </row>
    <row r="88" spans="1:7" x14ac:dyDescent="0.3">
      <c r="A88" s="1">
        <v>42247</v>
      </c>
      <c r="B88">
        <v>14</v>
      </c>
      <c r="C88" s="2">
        <v>26</v>
      </c>
      <c r="D88" s="2">
        <v>0</v>
      </c>
      <c r="E88" t="s">
        <v>0</v>
      </c>
      <c r="F88">
        <f t="shared" si="1"/>
        <v>0</v>
      </c>
      <c r="G88">
        <f>MAX(F83:F88)</f>
        <v>20.8</v>
      </c>
    </row>
    <row r="89" spans="1:7" x14ac:dyDescent="0.3">
      <c r="A89" s="1">
        <v>42209</v>
      </c>
      <c r="B89">
        <v>15</v>
      </c>
      <c r="C89" s="2">
        <v>34</v>
      </c>
      <c r="D89" s="2">
        <v>1</v>
      </c>
      <c r="E89" t="s">
        <v>0</v>
      </c>
      <c r="F89">
        <f t="shared" si="1"/>
        <v>34</v>
      </c>
    </row>
    <row r="90" spans="1:7" x14ac:dyDescent="0.3">
      <c r="A90" s="1">
        <v>42220</v>
      </c>
      <c r="B90">
        <v>15</v>
      </c>
      <c r="C90" s="2">
        <v>34</v>
      </c>
      <c r="D90" s="2">
        <v>1.05</v>
      </c>
      <c r="E90" t="s">
        <v>0</v>
      </c>
      <c r="F90">
        <f t="shared" si="1"/>
        <v>35.700000000000003</v>
      </c>
    </row>
    <row r="91" spans="1:7" x14ac:dyDescent="0.3">
      <c r="A91" s="1">
        <v>42226</v>
      </c>
      <c r="B91">
        <v>15</v>
      </c>
      <c r="C91" s="2">
        <v>34</v>
      </c>
      <c r="D91" s="2">
        <v>0.6</v>
      </c>
      <c r="E91" t="s">
        <v>0</v>
      </c>
      <c r="F91">
        <f t="shared" si="1"/>
        <v>20.399999999999999</v>
      </c>
    </row>
    <row r="92" spans="1:7" x14ac:dyDescent="0.3">
      <c r="A92" s="1">
        <v>42235</v>
      </c>
      <c r="B92">
        <v>15</v>
      </c>
      <c r="C92" s="2">
        <v>34</v>
      </c>
      <c r="D92" s="2">
        <v>0.25</v>
      </c>
      <c r="E92" t="s">
        <v>0</v>
      </c>
      <c r="F92">
        <f t="shared" si="1"/>
        <v>8.5</v>
      </c>
    </row>
    <row r="93" spans="1:7" x14ac:dyDescent="0.3">
      <c r="A93" s="1">
        <v>42240</v>
      </c>
      <c r="B93">
        <v>15</v>
      </c>
      <c r="C93" s="2">
        <v>34</v>
      </c>
      <c r="D93" s="2">
        <v>0.05</v>
      </c>
      <c r="E93" t="s">
        <v>0</v>
      </c>
      <c r="F93">
        <f t="shared" si="1"/>
        <v>1.7000000000000002</v>
      </c>
    </row>
    <row r="94" spans="1:7" x14ac:dyDescent="0.3">
      <c r="A94" s="1">
        <v>42247</v>
      </c>
      <c r="B94">
        <v>15</v>
      </c>
      <c r="C94" s="2">
        <v>34</v>
      </c>
      <c r="D94" s="2">
        <v>0</v>
      </c>
      <c r="E94" t="s">
        <v>0</v>
      </c>
      <c r="F94">
        <f t="shared" si="1"/>
        <v>0</v>
      </c>
      <c r="G94">
        <f>MAX(F89:F94)</f>
        <v>35.700000000000003</v>
      </c>
    </row>
    <row r="95" spans="1:7" x14ac:dyDescent="0.3">
      <c r="A95" s="1">
        <v>42200</v>
      </c>
      <c r="B95">
        <v>1</v>
      </c>
      <c r="C95" s="2">
        <v>112</v>
      </c>
      <c r="D95" s="2">
        <v>0.1</v>
      </c>
      <c r="E95" t="s">
        <v>1</v>
      </c>
      <c r="F95">
        <f t="shared" si="1"/>
        <v>11.200000000000001</v>
      </c>
    </row>
    <row r="96" spans="1:7" x14ac:dyDescent="0.3">
      <c r="A96" s="1">
        <v>42208</v>
      </c>
      <c r="B96">
        <v>1</v>
      </c>
      <c r="C96" s="2">
        <v>112</v>
      </c>
      <c r="D96" s="2">
        <v>0.05</v>
      </c>
      <c r="E96" t="s">
        <v>1</v>
      </c>
      <c r="F96">
        <f t="shared" si="1"/>
        <v>5.6000000000000005</v>
      </c>
    </row>
    <row r="97" spans="1:7" x14ac:dyDescent="0.3">
      <c r="A97" s="1">
        <v>42216</v>
      </c>
      <c r="B97">
        <v>1</v>
      </c>
      <c r="C97" s="2">
        <v>112</v>
      </c>
      <c r="D97" s="2">
        <v>0.1</v>
      </c>
      <c r="E97" t="s">
        <v>1</v>
      </c>
      <c r="F97">
        <f t="shared" si="1"/>
        <v>11.200000000000001</v>
      </c>
    </row>
    <row r="98" spans="1:7" x14ac:dyDescent="0.3">
      <c r="A98" s="1">
        <v>42223</v>
      </c>
      <c r="B98">
        <v>1</v>
      </c>
      <c r="C98" s="2">
        <v>112</v>
      </c>
      <c r="D98" s="2">
        <v>0.35</v>
      </c>
      <c r="E98" t="s">
        <v>1</v>
      </c>
      <c r="F98">
        <f t="shared" si="1"/>
        <v>39.199999999999996</v>
      </c>
    </row>
    <row r="99" spans="1:7" x14ac:dyDescent="0.3">
      <c r="A99" s="1">
        <v>42230</v>
      </c>
      <c r="B99">
        <v>1</v>
      </c>
      <c r="C99" s="2">
        <v>112</v>
      </c>
      <c r="D99" s="2">
        <v>0</v>
      </c>
      <c r="E99" t="s">
        <v>1</v>
      </c>
      <c r="F99">
        <f t="shared" si="1"/>
        <v>0</v>
      </c>
    </row>
    <row r="100" spans="1:7" x14ac:dyDescent="0.3">
      <c r="A100" s="1">
        <v>42237</v>
      </c>
      <c r="B100">
        <v>1</v>
      </c>
      <c r="C100" s="2">
        <v>112</v>
      </c>
      <c r="D100" s="2">
        <v>0.05</v>
      </c>
      <c r="E100" t="s">
        <v>1</v>
      </c>
      <c r="F100">
        <f t="shared" si="1"/>
        <v>5.6000000000000005</v>
      </c>
    </row>
    <row r="101" spans="1:7" x14ac:dyDescent="0.3">
      <c r="A101" s="1">
        <v>42245</v>
      </c>
      <c r="B101">
        <v>1</v>
      </c>
      <c r="C101" s="2">
        <v>112</v>
      </c>
      <c r="D101" s="2">
        <v>0</v>
      </c>
      <c r="E101" t="s">
        <v>1</v>
      </c>
      <c r="F101">
        <f t="shared" si="1"/>
        <v>0</v>
      </c>
      <c r="G101">
        <f>MAX(F95:F101)</f>
        <v>39.199999999999996</v>
      </c>
    </row>
    <row r="102" spans="1:7" x14ac:dyDescent="0.3">
      <c r="A102" s="1">
        <v>42200</v>
      </c>
      <c r="B102">
        <v>2</v>
      </c>
      <c r="C102" s="2">
        <v>3</v>
      </c>
      <c r="D102" s="2">
        <v>0.66666666666666663</v>
      </c>
      <c r="E102" t="s">
        <v>1</v>
      </c>
      <c r="F102">
        <f t="shared" si="1"/>
        <v>2</v>
      </c>
    </row>
    <row r="103" spans="1:7" x14ac:dyDescent="0.3">
      <c r="A103" s="1">
        <v>42208</v>
      </c>
      <c r="B103">
        <v>2</v>
      </c>
      <c r="C103" s="2">
        <v>3</v>
      </c>
      <c r="D103" s="2">
        <v>0.66666666666666663</v>
      </c>
      <c r="E103" t="s">
        <v>1</v>
      </c>
      <c r="F103">
        <f t="shared" si="1"/>
        <v>2</v>
      </c>
    </row>
    <row r="104" spans="1:7" x14ac:dyDescent="0.3">
      <c r="A104" s="1">
        <v>42216</v>
      </c>
      <c r="B104">
        <v>2</v>
      </c>
      <c r="C104" s="2">
        <v>3</v>
      </c>
      <c r="D104" s="2">
        <v>5.666666666666667</v>
      </c>
      <c r="E104" t="s">
        <v>1</v>
      </c>
      <c r="F104">
        <f t="shared" si="1"/>
        <v>17</v>
      </c>
    </row>
    <row r="105" spans="1:7" x14ac:dyDescent="0.3">
      <c r="A105" s="1">
        <v>42223</v>
      </c>
      <c r="B105">
        <v>2</v>
      </c>
      <c r="C105" s="2">
        <v>3</v>
      </c>
      <c r="D105" s="2">
        <v>0.66666666666666663</v>
      </c>
      <c r="E105" t="s">
        <v>1</v>
      </c>
      <c r="F105">
        <f t="shared" si="1"/>
        <v>2</v>
      </c>
    </row>
    <row r="106" spans="1:7" x14ac:dyDescent="0.3">
      <c r="A106" s="1">
        <v>42230</v>
      </c>
      <c r="B106">
        <v>2</v>
      </c>
      <c r="C106" s="2">
        <v>3</v>
      </c>
      <c r="D106" s="2">
        <v>0</v>
      </c>
      <c r="E106" t="s">
        <v>1</v>
      </c>
      <c r="F106">
        <f t="shared" si="1"/>
        <v>0</v>
      </c>
    </row>
    <row r="107" spans="1:7" x14ac:dyDescent="0.3">
      <c r="A107" s="1">
        <v>42237</v>
      </c>
      <c r="B107">
        <v>2</v>
      </c>
      <c r="C107" s="2">
        <v>3</v>
      </c>
      <c r="D107" s="2">
        <v>0.66666666666666663</v>
      </c>
      <c r="E107" t="s">
        <v>1</v>
      </c>
      <c r="F107">
        <f t="shared" si="1"/>
        <v>2</v>
      </c>
    </row>
    <row r="108" spans="1:7" x14ac:dyDescent="0.3">
      <c r="A108" s="1">
        <v>42245</v>
      </c>
      <c r="B108">
        <v>2</v>
      </c>
      <c r="C108" s="2">
        <v>3</v>
      </c>
      <c r="D108" s="2">
        <v>0</v>
      </c>
      <c r="E108" t="s">
        <v>1</v>
      </c>
      <c r="F108">
        <f t="shared" si="1"/>
        <v>0</v>
      </c>
      <c r="G108">
        <f>MAX(F102:F108)</f>
        <v>17</v>
      </c>
    </row>
    <row r="109" spans="1:7" x14ac:dyDescent="0.3">
      <c r="A109" s="1">
        <v>42200</v>
      </c>
      <c r="B109">
        <v>3</v>
      </c>
      <c r="C109" s="2">
        <v>52</v>
      </c>
      <c r="D109" s="2">
        <v>0.1</v>
      </c>
      <c r="E109" t="s">
        <v>1</v>
      </c>
      <c r="F109">
        <f t="shared" si="1"/>
        <v>5.2</v>
      </c>
    </row>
    <row r="110" spans="1:7" x14ac:dyDescent="0.3">
      <c r="A110" s="1">
        <v>42208</v>
      </c>
      <c r="B110">
        <v>3</v>
      </c>
      <c r="C110" s="2">
        <v>52</v>
      </c>
      <c r="D110" s="2">
        <v>0.1</v>
      </c>
      <c r="E110" t="s">
        <v>1</v>
      </c>
      <c r="F110">
        <f t="shared" si="1"/>
        <v>5.2</v>
      </c>
    </row>
    <row r="111" spans="1:7" x14ac:dyDescent="0.3">
      <c r="A111" s="1">
        <v>42216</v>
      </c>
      <c r="B111">
        <v>3</v>
      </c>
      <c r="C111" s="2">
        <v>52</v>
      </c>
      <c r="D111" s="2">
        <v>0.25</v>
      </c>
      <c r="E111" t="s">
        <v>1</v>
      </c>
      <c r="F111">
        <f t="shared" si="1"/>
        <v>13</v>
      </c>
    </row>
    <row r="112" spans="1:7" x14ac:dyDescent="0.3">
      <c r="A112" s="1">
        <v>42223</v>
      </c>
      <c r="B112">
        <v>3</v>
      </c>
      <c r="C112" s="2">
        <v>52</v>
      </c>
      <c r="D112" s="2">
        <v>0.3</v>
      </c>
      <c r="E112" t="s">
        <v>1</v>
      </c>
      <c r="F112">
        <f t="shared" si="1"/>
        <v>15.6</v>
      </c>
    </row>
    <row r="113" spans="1:7" x14ac:dyDescent="0.3">
      <c r="A113" s="1">
        <v>42230</v>
      </c>
      <c r="B113">
        <v>3</v>
      </c>
      <c r="C113" s="2">
        <v>52</v>
      </c>
      <c r="D113" s="2">
        <v>0.35</v>
      </c>
      <c r="E113" t="s">
        <v>1</v>
      </c>
      <c r="F113">
        <f t="shared" si="1"/>
        <v>18.2</v>
      </c>
    </row>
    <row r="114" spans="1:7" x14ac:dyDescent="0.3">
      <c r="A114" s="1">
        <v>42237</v>
      </c>
      <c r="B114">
        <v>3</v>
      </c>
      <c r="C114" s="2">
        <v>52</v>
      </c>
      <c r="D114" s="2">
        <v>0.15</v>
      </c>
      <c r="E114" t="s">
        <v>1</v>
      </c>
      <c r="F114">
        <f t="shared" si="1"/>
        <v>7.8</v>
      </c>
    </row>
    <row r="115" spans="1:7" x14ac:dyDescent="0.3">
      <c r="A115" s="1">
        <v>42245</v>
      </c>
      <c r="B115">
        <v>3</v>
      </c>
      <c r="C115" s="2">
        <v>52</v>
      </c>
      <c r="D115" s="2">
        <v>0</v>
      </c>
      <c r="E115" t="s">
        <v>1</v>
      </c>
      <c r="F115">
        <f t="shared" si="1"/>
        <v>0</v>
      </c>
      <c r="G115">
        <f>MAX(F109:F115)</f>
        <v>18.2</v>
      </c>
    </row>
    <row r="116" spans="1:7" x14ac:dyDescent="0.3">
      <c r="A116" s="1">
        <v>42200</v>
      </c>
      <c r="B116">
        <v>4</v>
      </c>
      <c r="C116" s="2">
        <v>4</v>
      </c>
      <c r="D116" s="2">
        <v>2.75</v>
      </c>
      <c r="E116" t="s">
        <v>1</v>
      </c>
      <c r="F116">
        <f t="shared" si="1"/>
        <v>11</v>
      </c>
    </row>
    <row r="117" spans="1:7" x14ac:dyDescent="0.3">
      <c r="A117" s="1">
        <v>42208</v>
      </c>
      <c r="B117">
        <v>4</v>
      </c>
      <c r="C117" s="2">
        <v>3</v>
      </c>
      <c r="D117" s="2">
        <v>0</v>
      </c>
      <c r="E117" t="s">
        <v>1</v>
      </c>
      <c r="F117">
        <f t="shared" si="1"/>
        <v>0</v>
      </c>
    </row>
    <row r="118" spans="1:7" x14ac:dyDescent="0.3">
      <c r="A118" s="1">
        <v>42216</v>
      </c>
      <c r="B118">
        <v>4</v>
      </c>
      <c r="C118" s="2">
        <v>3</v>
      </c>
      <c r="D118" s="2">
        <v>2.6666666666666665</v>
      </c>
      <c r="E118" t="s">
        <v>1</v>
      </c>
      <c r="F118">
        <f t="shared" si="1"/>
        <v>8</v>
      </c>
    </row>
    <row r="119" spans="1:7" x14ac:dyDescent="0.3">
      <c r="A119" s="1">
        <v>42223</v>
      </c>
      <c r="B119">
        <v>4</v>
      </c>
      <c r="C119" s="2">
        <v>3</v>
      </c>
      <c r="D119" s="2">
        <v>2.3333333333333335</v>
      </c>
      <c r="E119" t="s">
        <v>1</v>
      </c>
      <c r="F119">
        <f t="shared" si="1"/>
        <v>7</v>
      </c>
    </row>
    <row r="120" spans="1:7" x14ac:dyDescent="0.3">
      <c r="A120" s="1">
        <v>42230</v>
      </c>
      <c r="B120">
        <v>4</v>
      </c>
      <c r="C120" s="2">
        <v>3</v>
      </c>
      <c r="D120" s="2">
        <v>0</v>
      </c>
      <c r="E120" t="s">
        <v>1</v>
      </c>
      <c r="F120">
        <f t="shared" si="1"/>
        <v>0</v>
      </c>
    </row>
    <row r="121" spans="1:7" x14ac:dyDescent="0.3">
      <c r="A121" s="1">
        <v>42237</v>
      </c>
      <c r="B121">
        <v>4</v>
      </c>
      <c r="C121" s="2">
        <v>3</v>
      </c>
      <c r="D121" s="2">
        <v>0</v>
      </c>
      <c r="E121" t="s">
        <v>1</v>
      </c>
      <c r="F121">
        <f t="shared" si="1"/>
        <v>0</v>
      </c>
    </row>
    <row r="122" spans="1:7" x14ac:dyDescent="0.3">
      <c r="A122" s="1">
        <v>42245</v>
      </c>
      <c r="B122">
        <v>4</v>
      </c>
      <c r="C122" s="2">
        <v>3</v>
      </c>
      <c r="D122" s="2">
        <v>0</v>
      </c>
      <c r="E122" t="s">
        <v>1</v>
      </c>
      <c r="F122">
        <f t="shared" si="1"/>
        <v>0</v>
      </c>
      <c r="G122">
        <f>MAX(F116:F122)</f>
        <v>11</v>
      </c>
    </row>
    <row r="123" spans="1:7" x14ac:dyDescent="0.3">
      <c r="A123" s="1">
        <v>42200</v>
      </c>
      <c r="B123">
        <v>5</v>
      </c>
      <c r="C123" s="2">
        <v>1</v>
      </c>
      <c r="D123" s="2">
        <v>11</v>
      </c>
      <c r="E123" t="s">
        <v>1</v>
      </c>
      <c r="F123">
        <f t="shared" si="1"/>
        <v>11</v>
      </c>
    </row>
    <row r="124" spans="1:7" x14ac:dyDescent="0.3">
      <c r="A124" s="1">
        <v>42208</v>
      </c>
      <c r="B124">
        <v>5</v>
      </c>
      <c r="C124" s="2">
        <v>2</v>
      </c>
      <c r="D124" s="2">
        <v>0</v>
      </c>
      <c r="E124" t="s">
        <v>1</v>
      </c>
      <c r="F124">
        <f t="shared" si="1"/>
        <v>0</v>
      </c>
    </row>
    <row r="125" spans="1:7" x14ac:dyDescent="0.3">
      <c r="A125" s="1">
        <v>42216</v>
      </c>
      <c r="B125">
        <v>5</v>
      </c>
      <c r="C125" s="2">
        <v>2</v>
      </c>
      <c r="D125" s="2">
        <v>5</v>
      </c>
      <c r="E125" t="s">
        <v>1</v>
      </c>
      <c r="F125">
        <f t="shared" si="1"/>
        <v>10</v>
      </c>
    </row>
    <row r="126" spans="1:7" x14ac:dyDescent="0.3">
      <c r="A126" s="1">
        <v>42223</v>
      </c>
      <c r="B126">
        <v>5</v>
      </c>
      <c r="C126" s="2">
        <v>2</v>
      </c>
      <c r="D126" s="2">
        <v>10</v>
      </c>
      <c r="E126" t="s">
        <v>1</v>
      </c>
      <c r="F126">
        <f t="shared" si="1"/>
        <v>20</v>
      </c>
    </row>
    <row r="127" spans="1:7" x14ac:dyDescent="0.3">
      <c r="A127" s="1">
        <v>42230</v>
      </c>
      <c r="B127">
        <v>5</v>
      </c>
      <c r="C127" s="2">
        <v>2</v>
      </c>
      <c r="D127" s="2">
        <v>4.5</v>
      </c>
      <c r="E127" t="s">
        <v>1</v>
      </c>
      <c r="F127">
        <f t="shared" si="1"/>
        <v>9</v>
      </c>
    </row>
    <row r="128" spans="1:7" x14ac:dyDescent="0.3">
      <c r="A128" s="1">
        <v>42237</v>
      </c>
      <c r="B128">
        <v>5</v>
      </c>
      <c r="C128" s="2">
        <v>2</v>
      </c>
      <c r="D128" s="2">
        <v>1</v>
      </c>
      <c r="E128" t="s">
        <v>1</v>
      </c>
      <c r="F128">
        <f t="shared" si="1"/>
        <v>2</v>
      </c>
    </row>
    <row r="129" spans="1:7" x14ac:dyDescent="0.3">
      <c r="A129" s="1">
        <v>42245</v>
      </c>
      <c r="B129">
        <v>5</v>
      </c>
      <c r="C129" s="2">
        <v>3</v>
      </c>
      <c r="D129" s="2">
        <v>0</v>
      </c>
      <c r="E129" t="s">
        <v>1</v>
      </c>
      <c r="F129">
        <f t="shared" si="1"/>
        <v>0</v>
      </c>
      <c r="G129">
        <f>MAX(F123:F129)</f>
        <v>20</v>
      </c>
    </row>
    <row r="130" spans="1:7" x14ac:dyDescent="0.3">
      <c r="A130" s="1">
        <v>42200</v>
      </c>
      <c r="B130">
        <v>6</v>
      </c>
      <c r="C130" s="2">
        <v>56</v>
      </c>
      <c r="D130" s="2">
        <v>0.45</v>
      </c>
      <c r="E130" t="s">
        <v>1</v>
      </c>
      <c r="F130">
        <f t="shared" si="1"/>
        <v>25.2</v>
      </c>
    </row>
    <row r="131" spans="1:7" x14ac:dyDescent="0.3">
      <c r="A131" s="1">
        <v>42208</v>
      </c>
      <c r="B131">
        <v>6</v>
      </c>
      <c r="C131" s="2">
        <v>56</v>
      </c>
      <c r="D131" s="2">
        <v>0.15</v>
      </c>
      <c r="E131" t="s">
        <v>1</v>
      </c>
      <c r="F131">
        <f t="shared" ref="F131:F190" si="2">C131*D131</f>
        <v>8.4</v>
      </c>
    </row>
    <row r="132" spans="1:7" x14ac:dyDescent="0.3">
      <c r="A132" s="1">
        <v>42216</v>
      </c>
      <c r="B132">
        <v>6</v>
      </c>
      <c r="C132" s="2">
        <v>56</v>
      </c>
      <c r="D132" s="2">
        <v>1.1499999999999999</v>
      </c>
      <c r="E132" t="s">
        <v>1</v>
      </c>
      <c r="F132">
        <f t="shared" si="2"/>
        <v>64.399999999999991</v>
      </c>
    </row>
    <row r="133" spans="1:7" x14ac:dyDescent="0.3">
      <c r="A133" s="1">
        <v>42223</v>
      </c>
      <c r="B133">
        <v>6</v>
      </c>
      <c r="C133" s="2">
        <v>56</v>
      </c>
      <c r="D133" s="2">
        <v>0.5</v>
      </c>
      <c r="E133" t="s">
        <v>1</v>
      </c>
      <c r="F133">
        <f t="shared" si="2"/>
        <v>28</v>
      </c>
    </row>
    <row r="134" spans="1:7" x14ac:dyDescent="0.3">
      <c r="A134" s="1">
        <v>42230</v>
      </c>
      <c r="B134">
        <v>6</v>
      </c>
      <c r="C134" s="2">
        <v>56</v>
      </c>
      <c r="D134" s="2">
        <v>0.55000000000000004</v>
      </c>
      <c r="E134" t="s">
        <v>1</v>
      </c>
      <c r="F134">
        <f t="shared" si="2"/>
        <v>30.800000000000004</v>
      </c>
    </row>
    <row r="135" spans="1:7" x14ac:dyDescent="0.3">
      <c r="A135" s="1">
        <v>42237</v>
      </c>
      <c r="B135">
        <v>6</v>
      </c>
      <c r="C135" s="2">
        <v>56</v>
      </c>
      <c r="D135" s="2">
        <v>0.5</v>
      </c>
      <c r="E135" t="s">
        <v>1</v>
      </c>
      <c r="F135">
        <f t="shared" si="2"/>
        <v>28</v>
      </c>
    </row>
    <row r="136" spans="1:7" x14ac:dyDescent="0.3">
      <c r="A136" s="1">
        <v>42245</v>
      </c>
      <c r="B136">
        <v>6</v>
      </c>
      <c r="C136" s="2">
        <v>56</v>
      </c>
      <c r="D136" s="2">
        <v>0.1</v>
      </c>
      <c r="E136" t="s">
        <v>1</v>
      </c>
      <c r="F136">
        <f t="shared" si="2"/>
        <v>5.6000000000000005</v>
      </c>
      <c r="G136">
        <f>MAX(F130:F136)</f>
        <v>64.399999999999991</v>
      </c>
    </row>
    <row r="137" spans="1:7" x14ac:dyDescent="0.3">
      <c r="A137" s="1">
        <v>42208</v>
      </c>
      <c r="B137">
        <v>7</v>
      </c>
      <c r="C137" s="2">
        <v>23</v>
      </c>
      <c r="D137" s="2">
        <v>1.25</v>
      </c>
      <c r="E137" t="s">
        <v>1</v>
      </c>
      <c r="F137">
        <f t="shared" si="2"/>
        <v>28.75</v>
      </c>
    </row>
    <row r="138" spans="1:7" x14ac:dyDescent="0.3">
      <c r="A138" s="1">
        <v>42216</v>
      </c>
      <c r="B138">
        <v>7</v>
      </c>
      <c r="C138" s="2">
        <v>23</v>
      </c>
      <c r="D138" s="2">
        <v>1.55</v>
      </c>
      <c r="E138" t="s">
        <v>1</v>
      </c>
      <c r="F138">
        <f t="shared" si="2"/>
        <v>35.65</v>
      </c>
    </row>
    <row r="139" spans="1:7" x14ac:dyDescent="0.3">
      <c r="A139" s="1">
        <v>42223</v>
      </c>
      <c r="B139">
        <v>7</v>
      </c>
      <c r="C139" s="2">
        <v>23</v>
      </c>
      <c r="D139" s="2">
        <v>1</v>
      </c>
      <c r="E139" t="s">
        <v>1</v>
      </c>
      <c r="F139">
        <f t="shared" si="2"/>
        <v>23</v>
      </c>
    </row>
    <row r="140" spans="1:7" x14ac:dyDescent="0.3">
      <c r="A140" s="1">
        <v>42230</v>
      </c>
      <c r="B140">
        <v>7</v>
      </c>
      <c r="C140" s="2">
        <v>23</v>
      </c>
      <c r="D140" s="2">
        <v>1.45</v>
      </c>
      <c r="E140" t="s">
        <v>1</v>
      </c>
      <c r="F140">
        <f t="shared" si="2"/>
        <v>33.35</v>
      </c>
    </row>
    <row r="141" spans="1:7" x14ac:dyDescent="0.3">
      <c r="A141" s="1">
        <v>42237</v>
      </c>
      <c r="B141">
        <v>7</v>
      </c>
      <c r="C141" s="2">
        <v>23</v>
      </c>
      <c r="D141" s="2">
        <v>0.2</v>
      </c>
      <c r="E141" t="s">
        <v>1</v>
      </c>
      <c r="F141">
        <f t="shared" si="2"/>
        <v>4.6000000000000005</v>
      </c>
    </row>
    <row r="142" spans="1:7" x14ac:dyDescent="0.3">
      <c r="A142" s="1">
        <v>42245</v>
      </c>
      <c r="B142">
        <v>7</v>
      </c>
      <c r="C142" s="2">
        <v>23</v>
      </c>
      <c r="D142" s="2">
        <v>0.15</v>
      </c>
      <c r="E142" t="s">
        <v>1</v>
      </c>
      <c r="F142">
        <f t="shared" si="2"/>
        <v>3.4499999999999997</v>
      </c>
      <c r="G142">
        <f>MAX(F137:F142)</f>
        <v>35.65</v>
      </c>
    </row>
    <row r="143" spans="1:7" x14ac:dyDescent="0.3">
      <c r="A143" s="1">
        <v>42208</v>
      </c>
      <c r="B143">
        <v>8</v>
      </c>
      <c r="C143" s="2">
        <v>9</v>
      </c>
      <c r="D143" s="2">
        <v>0.33333333333333331</v>
      </c>
      <c r="E143" t="s">
        <v>1</v>
      </c>
      <c r="F143">
        <f t="shared" si="2"/>
        <v>3</v>
      </c>
    </row>
    <row r="144" spans="1:7" x14ac:dyDescent="0.3">
      <c r="A144" s="1">
        <v>42216</v>
      </c>
      <c r="B144">
        <v>8</v>
      </c>
      <c r="C144" s="2">
        <v>9</v>
      </c>
      <c r="D144" s="2">
        <v>0.44444444444444442</v>
      </c>
      <c r="E144" t="s">
        <v>1</v>
      </c>
      <c r="F144">
        <f t="shared" si="2"/>
        <v>4</v>
      </c>
    </row>
    <row r="145" spans="1:7" x14ac:dyDescent="0.3">
      <c r="A145" s="1">
        <v>42223</v>
      </c>
      <c r="B145">
        <v>8</v>
      </c>
      <c r="C145" s="2">
        <v>11</v>
      </c>
      <c r="D145" s="2">
        <v>9.0909090909090912E-2</v>
      </c>
      <c r="E145" t="s">
        <v>1</v>
      </c>
      <c r="F145">
        <f t="shared" si="2"/>
        <v>1</v>
      </c>
    </row>
    <row r="146" spans="1:7" x14ac:dyDescent="0.3">
      <c r="A146" s="1">
        <v>42230</v>
      </c>
      <c r="B146">
        <v>8</v>
      </c>
      <c r="C146" s="2">
        <v>11</v>
      </c>
      <c r="D146" s="2">
        <v>0.18181818181818182</v>
      </c>
      <c r="E146" t="s">
        <v>1</v>
      </c>
      <c r="F146">
        <f t="shared" si="2"/>
        <v>2</v>
      </c>
    </row>
    <row r="147" spans="1:7" x14ac:dyDescent="0.3">
      <c r="A147" s="1">
        <v>42237</v>
      </c>
      <c r="B147">
        <v>8</v>
      </c>
      <c r="C147" s="2">
        <v>11</v>
      </c>
      <c r="D147" s="2">
        <v>0.81818181818181823</v>
      </c>
      <c r="E147" t="s">
        <v>1</v>
      </c>
      <c r="F147">
        <f t="shared" si="2"/>
        <v>9</v>
      </c>
    </row>
    <row r="148" spans="1:7" x14ac:dyDescent="0.3">
      <c r="A148" s="1">
        <v>42245</v>
      </c>
      <c r="B148">
        <v>8</v>
      </c>
      <c r="C148" s="2">
        <v>12</v>
      </c>
      <c r="D148" s="2">
        <v>0</v>
      </c>
      <c r="E148" t="s">
        <v>1</v>
      </c>
      <c r="F148">
        <f t="shared" si="2"/>
        <v>0</v>
      </c>
      <c r="G148">
        <f>MAX(F143:F148)</f>
        <v>9</v>
      </c>
    </row>
    <row r="149" spans="1:7" x14ac:dyDescent="0.3">
      <c r="A149" s="1">
        <v>42208</v>
      </c>
      <c r="B149">
        <v>9</v>
      </c>
      <c r="C149" s="2">
        <v>23</v>
      </c>
      <c r="D149" s="2">
        <v>0.1</v>
      </c>
      <c r="E149" t="s">
        <v>1</v>
      </c>
      <c r="F149">
        <f t="shared" si="2"/>
        <v>2.3000000000000003</v>
      </c>
    </row>
    <row r="150" spans="1:7" x14ac:dyDescent="0.3">
      <c r="A150" s="1">
        <v>42216</v>
      </c>
      <c r="B150">
        <v>9</v>
      </c>
      <c r="C150" s="2">
        <v>23</v>
      </c>
      <c r="D150" s="2">
        <v>0.3</v>
      </c>
      <c r="E150" t="s">
        <v>1</v>
      </c>
      <c r="F150">
        <f t="shared" si="2"/>
        <v>6.8999999999999995</v>
      </c>
    </row>
    <row r="151" spans="1:7" x14ac:dyDescent="0.3">
      <c r="A151" s="1">
        <v>42223</v>
      </c>
      <c r="B151">
        <v>9</v>
      </c>
      <c r="C151" s="2">
        <v>23</v>
      </c>
      <c r="D151" s="2">
        <v>0.25</v>
      </c>
      <c r="E151" t="s">
        <v>1</v>
      </c>
      <c r="F151">
        <f t="shared" si="2"/>
        <v>5.75</v>
      </c>
    </row>
    <row r="152" spans="1:7" x14ac:dyDescent="0.3">
      <c r="A152" s="1">
        <v>42230</v>
      </c>
      <c r="B152">
        <v>9</v>
      </c>
      <c r="C152" s="2">
        <v>23</v>
      </c>
      <c r="D152" s="2">
        <v>0.1</v>
      </c>
      <c r="E152" t="s">
        <v>1</v>
      </c>
      <c r="F152">
        <f t="shared" si="2"/>
        <v>2.3000000000000003</v>
      </c>
    </row>
    <row r="153" spans="1:7" x14ac:dyDescent="0.3">
      <c r="A153" s="1">
        <v>42237</v>
      </c>
      <c r="B153">
        <v>9</v>
      </c>
      <c r="C153" s="2">
        <v>23</v>
      </c>
      <c r="D153" s="2">
        <v>0.15</v>
      </c>
      <c r="E153" t="s">
        <v>1</v>
      </c>
      <c r="F153">
        <f t="shared" si="2"/>
        <v>3.4499999999999997</v>
      </c>
    </row>
    <row r="154" spans="1:7" x14ac:dyDescent="0.3">
      <c r="A154" s="1">
        <v>42245</v>
      </c>
      <c r="B154">
        <v>9</v>
      </c>
      <c r="C154" s="2">
        <v>23</v>
      </c>
      <c r="D154" s="2">
        <v>0</v>
      </c>
      <c r="E154" t="s">
        <v>1</v>
      </c>
      <c r="F154">
        <f t="shared" si="2"/>
        <v>0</v>
      </c>
      <c r="G154">
        <f>MAX(F149:F154)</f>
        <v>6.8999999999999995</v>
      </c>
    </row>
    <row r="155" spans="1:7" x14ac:dyDescent="0.3">
      <c r="A155" s="1">
        <v>42208</v>
      </c>
      <c r="B155">
        <v>10</v>
      </c>
      <c r="C155" s="2">
        <v>67</v>
      </c>
      <c r="D155" s="2">
        <v>0.35</v>
      </c>
      <c r="E155" t="s">
        <v>1</v>
      </c>
      <c r="F155">
        <f t="shared" si="2"/>
        <v>23.45</v>
      </c>
    </row>
    <row r="156" spans="1:7" x14ac:dyDescent="0.3">
      <c r="A156" s="1">
        <v>42216</v>
      </c>
      <c r="B156">
        <v>10</v>
      </c>
      <c r="C156" s="2">
        <v>67</v>
      </c>
      <c r="D156" s="2">
        <v>0.4</v>
      </c>
      <c r="E156" t="s">
        <v>1</v>
      </c>
      <c r="F156">
        <f t="shared" si="2"/>
        <v>26.8</v>
      </c>
    </row>
    <row r="157" spans="1:7" x14ac:dyDescent="0.3">
      <c r="A157" s="1">
        <v>42223</v>
      </c>
      <c r="B157">
        <v>10</v>
      </c>
      <c r="C157" s="2">
        <v>67</v>
      </c>
      <c r="D157" s="2">
        <v>0.3</v>
      </c>
      <c r="E157" t="s">
        <v>1</v>
      </c>
      <c r="F157">
        <f t="shared" si="2"/>
        <v>20.099999999999998</v>
      </c>
    </row>
    <row r="158" spans="1:7" x14ac:dyDescent="0.3">
      <c r="A158" s="1">
        <v>42230</v>
      </c>
      <c r="B158">
        <v>10</v>
      </c>
      <c r="C158" s="2">
        <v>67</v>
      </c>
      <c r="D158" s="2">
        <v>0.25</v>
      </c>
      <c r="E158" t="s">
        <v>1</v>
      </c>
      <c r="F158">
        <f t="shared" si="2"/>
        <v>16.75</v>
      </c>
    </row>
    <row r="159" spans="1:7" x14ac:dyDescent="0.3">
      <c r="A159" s="1">
        <v>42237</v>
      </c>
      <c r="B159">
        <v>10</v>
      </c>
      <c r="C159" s="2">
        <v>67</v>
      </c>
      <c r="D159" s="2">
        <v>0.15</v>
      </c>
      <c r="E159" t="s">
        <v>1</v>
      </c>
      <c r="F159">
        <f t="shared" si="2"/>
        <v>10.049999999999999</v>
      </c>
    </row>
    <row r="160" spans="1:7" x14ac:dyDescent="0.3">
      <c r="A160" s="1">
        <v>42245</v>
      </c>
      <c r="B160">
        <v>10</v>
      </c>
      <c r="C160" s="2">
        <v>67</v>
      </c>
      <c r="D160" s="2">
        <v>0.2</v>
      </c>
      <c r="E160" t="s">
        <v>1</v>
      </c>
      <c r="F160">
        <f t="shared" si="2"/>
        <v>13.4</v>
      </c>
      <c r="G160">
        <f>MAX(F155:F160)</f>
        <v>26.8</v>
      </c>
    </row>
    <row r="161" spans="1:7" x14ac:dyDescent="0.3">
      <c r="A161" s="1">
        <v>42208</v>
      </c>
      <c r="B161">
        <v>11</v>
      </c>
      <c r="C161" s="2">
        <v>19</v>
      </c>
      <c r="D161" s="2">
        <v>1</v>
      </c>
      <c r="E161" t="s">
        <v>1</v>
      </c>
      <c r="F161">
        <f t="shared" si="2"/>
        <v>19</v>
      </c>
    </row>
    <row r="162" spans="1:7" x14ac:dyDescent="0.3">
      <c r="A162" s="1">
        <v>42216</v>
      </c>
      <c r="B162">
        <v>11</v>
      </c>
      <c r="C162" s="2">
        <v>19</v>
      </c>
      <c r="D162" s="2">
        <v>0.78947368421052633</v>
      </c>
      <c r="E162" t="s">
        <v>1</v>
      </c>
      <c r="F162">
        <f t="shared" si="2"/>
        <v>15</v>
      </c>
    </row>
    <row r="163" spans="1:7" x14ac:dyDescent="0.3">
      <c r="A163" s="1">
        <v>42223</v>
      </c>
      <c r="B163">
        <v>11</v>
      </c>
      <c r="C163" s="2">
        <v>18</v>
      </c>
      <c r="D163" s="2">
        <v>2.4444444444444446</v>
      </c>
      <c r="E163" t="s">
        <v>1</v>
      </c>
      <c r="F163">
        <f t="shared" si="2"/>
        <v>44</v>
      </c>
    </row>
    <row r="164" spans="1:7" x14ac:dyDescent="0.3">
      <c r="A164" s="1">
        <v>42230</v>
      </c>
      <c r="B164">
        <v>11</v>
      </c>
      <c r="C164" s="2">
        <v>18</v>
      </c>
      <c r="D164" s="2">
        <v>2.4444444444444446</v>
      </c>
      <c r="E164" t="s">
        <v>1</v>
      </c>
      <c r="F164">
        <f t="shared" si="2"/>
        <v>44</v>
      </c>
    </row>
    <row r="165" spans="1:7" x14ac:dyDescent="0.3">
      <c r="A165" s="1">
        <v>42237</v>
      </c>
      <c r="B165">
        <v>11</v>
      </c>
      <c r="C165" s="2">
        <v>17</v>
      </c>
      <c r="D165" s="2">
        <v>0.41176470588235292</v>
      </c>
      <c r="E165" t="s">
        <v>1</v>
      </c>
      <c r="F165">
        <f t="shared" si="2"/>
        <v>7</v>
      </c>
    </row>
    <row r="166" spans="1:7" x14ac:dyDescent="0.3">
      <c r="A166" s="1">
        <v>42245</v>
      </c>
      <c r="B166">
        <v>11</v>
      </c>
      <c r="C166" s="2">
        <v>16</v>
      </c>
      <c r="D166" s="2">
        <v>0</v>
      </c>
      <c r="E166" t="s">
        <v>1</v>
      </c>
      <c r="F166">
        <f t="shared" si="2"/>
        <v>0</v>
      </c>
      <c r="G166">
        <f>MAX(F161:F166)</f>
        <v>44</v>
      </c>
    </row>
    <row r="167" spans="1:7" x14ac:dyDescent="0.3">
      <c r="A167" s="1">
        <v>42208</v>
      </c>
      <c r="B167">
        <v>12</v>
      </c>
      <c r="C167" s="2">
        <v>6</v>
      </c>
      <c r="D167" s="2">
        <v>0.83333333333333337</v>
      </c>
      <c r="E167" t="s">
        <v>1</v>
      </c>
      <c r="F167">
        <f t="shared" si="2"/>
        <v>5</v>
      </c>
    </row>
    <row r="168" spans="1:7" x14ac:dyDescent="0.3">
      <c r="A168" s="1">
        <v>42216</v>
      </c>
      <c r="B168">
        <v>12</v>
      </c>
      <c r="C168" s="2">
        <v>6</v>
      </c>
      <c r="D168" s="2">
        <v>2.8333333333333335</v>
      </c>
      <c r="E168" t="s">
        <v>1</v>
      </c>
      <c r="F168">
        <f t="shared" si="2"/>
        <v>17</v>
      </c>
    </row>
    <row r="169" spans="1:7" x14ac:dyDescent="0.3">
      <c r="A169" s="1">
        <v>42223</v>
      </c>
      <c r="B169">
        <v>12</v>
      </c>
      <c r="C169" s="2">
        <v>6</v>
      </c>
      <c r="D169" s="2">
        <v>1.5</v>
      </c>
      <c r="E169" t="s">
        <v>1</v>
      </c>
      <c r="F169">
        <f t="shared" si="2"/>
        <v>9</v>
      </c>
    </row>
    <row r="170" spans="1:7" x14ac:dyDescent="0.3">
      <c r="A170" s="1">
        <v>42230</v>
      </c>
      <c r="B170">
        <v>12</v>
      </c>
      <c r="C170" s="2">
        <v>6</v>
      </c>
      <c r="D170" s="2">
        <v>0.5</v>
      </c>
      <c r="E170" t="s">
        <v>1</v>
      </c>
      <c r="F170">
        <f t="shared" si="2"/>
        <v>3</v>
      </c>
    </row>
    <row r="171" spans="1:7" x14ac:dyDescent="0.3">
      <c r="A171" s="1">
        <v>42237</v>
      </c>
      <c r="B171">
        <v>12</v>
      </c>
      <c r="C171" s="2">
        <v>7</v>
      </c>
      <c r="D171" s="2">
        <v>0.14285714285714285</v>
      </c>
      <c r="E171" t="s">
        <v>1</v>
      </c>
      <c r="F171">
        <f t="shared" si="2"/>
        <v>1</v>
      </c>
    </row>
    <row r="172" spans="1:7" x14ac:dyDescent="0.3">
      <c r="A172" s="1">
        <v>42245</v>
      </c>
      <c r="B172">
        <v>12</v>
      </c>
      <c r="C172" s="2">
        <v>7</v>
      </c>
      <c r="D172" s="2">
        <v>0</v>
      </c>
      <c r="E172" t="s">
        <v>1</v>
      </c>
      <c r="F172">
        <f t="shared" si="2"/>
        <v>0</v>
      </c>
      <c r="G172">
        <f>MAX(F167:F172)</f>
        <v>17</v>
      </c>
    </row>
    <row r="173" spans="1:7" x14ac:dyDescent="0.3">
      <c r="A173" s="1">
        <v>42208</v>
      </c>
      <c r="B173">
        <v>13</v>
      </c>
      <c r="C173" s="2">
        <v>4</v>
      </c>
      <c r="D173" s="2">
        <v>0</v>
      </c>
      <c r="E173" t="s">
        <v>1</v>
      </c>
      <c r="F173">
        <f t="shared" si="2"/>
        <v>0</v>
      </c>
    </row>
    <row r="174" spans="1:7" x14ac:dyDescent="0.3">
      <c r="A174" s="1">
        <v>42216</v>
      </c>
      <c r="B174">
        <v>13</v>
      </c>
      <c r="C174" s="2">
        <v>4</v>
      </c>
      <c r="D174" s="2">
        <v>4</v>
      </c>
      <c r="E174" t="s">
        <v>1</v>
      </c>
      <c r="F174">
        <f t="shared" si="2"/>
        <v>16</v>
      </c>
    </row>
    <row r="175" spans="1:7" x14ac:dyDescent="0.3">
      <c r="A175" s="1">
        <v>42223</v>
      </c>
      <c r="B175">
        <v>13</v>
      </c>
      <c r="C175" s="2">
        <v>7</v>
      </c>
      <c r="D175" s="2">
        <v>0.7142857142857143</v>
      </c>
      <c r="E175" t="s">
        <v>1</v>
      </c>
      <c r="F175">
        <f t="shared" si="2"/>
        <v>5</v>
      </c>
    </row>
    <row r="176" spans="1:7" x14ac:dyDescent="0.3">
      <c r="A176" s="1">
        <v>42230</v>
      </c>
      <c r="B176">
        <v>13</v>
      </c>
      <c r="C176" s="2">
        <v>7</v>
      </c>
      <c r="D176" s="2">
        <v>0.42857142857142855</v>
      </c>
      <c r="E176" t="s">
        <v>1</v>
      </c>
      <c r="F176">
        <f t="shared" si="2"/>
        <v>3</v>
      </c>
    </row>
    <row r="177" spans="1:7" x14ac:dyDescent="0.3">
      <c r="A177" s="1">
        <v>42237</v>
      </c>
      <c r="B177">
        <v>13</v>
      </c>
      <c r="C177" s="2">
        <v>8</v>
      </c>
      <c r="D177" s="2">
        <v>0.25</v>
      </c>
      <c r="E177" t="s">
        <v>1</v>
      </c>
      <c r="F177">
        <f t="shared" si="2"/>
        <v>2</v>
      </c>
    </row>
    <row r="178" spans="1:7" x14ac:dyDescent="0.3">
      <c r="A178" s="1">
        <v>42245</v>
      </c>
      <c r="B178">
        <v>13</v>
      </c>
      <c r="C178" s="2">
        <v>9</v>
      </c>
      <c r="D178" s="2">
        <v>0</v>
      </c>
      <c r="E178" t="s">
        <v>1</v>
      </c>
      <c r="F178">
        <f t="shared" si="2"/>
        <v>0</v>
      </c>
      <c r="G178">
        <f>MAX(F173:F178)</f>
        <v>16</v>
      </c>
    </row>
    <row r="179" spans="1:7" x14ac:dyDescent="0.3">
      <c r="A179" s="1">
        <v>42208</v>
      </c>
      <c r="B179">
        <v>14</v>
      </c>
      <c r="C179" s="2">
        <v>9</v>
      </c>
      <c r="D179" s="2">
        <v>0.55555555555555558</v>
      </c>
      <c r="E179" t="s">
        <v>1</v>
      </c>
      <c r="F179">
        <f t="shared" si="2"/>
        <v>5</v>
      </c>
    </row>
    <row r="180" spans="1:7" x14ac:dyDescent="0.3">
      <c r="A180" s="1">
        <v>42216</v>
      </c>
      <c r="B180">
        <v>14</v>
      </c>
      <c r="C180" s="2">
        <v>3</v>
      </c>
      <c r="D180" s="2">
        <v>1.6666666666666667</v>
      </c>
      <c r="E180" t="s">
        <v>1</v>
      </c>
      <c r="F180">
        <f t="shared" si="2"/>
        <v>5</v>
      </c>
    </row>
    <row r="181" spans="1:7" x14ac:dyDescent="0.3">
      <c r="A181" s="1">
        <v>42223</v>
      </c>
      <c r="B181">
        <v>14</v>
      </c>
      <c r="C181" s="2">
        <v>3</v>
      </c>
      <c r="D181" s="2">
        <v>0.33333333333333331</v>
      </c>
      <c r="E181" t="s">
        <v>1</v>
      </c>
      <c r="F181">
        <f t="shared" si="2"/>
        <v>1</v>
      </c>
    </row>
    <row r="182" spans="1:7" x14ac:dyDescent="0.3">
      <c r="A182" s="1">
        <v>42230</v>
      </c>
      <c r="B182">
        <v>14</v>
      </c>
      <c r="C182" s="2">
        <v>5</v>
      </c>
      <c r="D182" s="2">
        <v>0</v>
      </c>
      <c r="E182" t="s">
        <v>1</v>
      </c>
      <c r="F182">
        <f t="shared" si="2"/>
        <v>0</v>
      </c>
    </row>
    <row r="183" spans="1:7" x14ac:dyDescent="0.3">
      <c r="A183" s="1">
        <v>42237</v>
      </c>
      <c r="B183">
        <v>14</v>
      </c>
      <c r="C183" s="2">
        <v>5</v>
      </c>
      <c r="D183" s="2">
        <v>2.4</v>
      </c>
      <c r="E183" t="s">
        <v>1</v>
      </c>
      <c r="F183">
        <f t="shared" si="2"/>
        <v>12</v>
      </c>
    </row>
    <row r="184" spans="1:7" x14ac:dyDescent="0.3">
      <c r="A184" s="1">
        <v>42245</v>
      </c>
      <c r="B184">
        <v>14</v>
      </c>
      <c r="C184" s="2">
        <v>4</v>
      </c>
      <c r="D184" s="2">
        <v>0</v>
      </c>
      <c r="E184" t="s">
        <v>1</v>
      </c>
      <c r="F184">
        <f t="shared" si="2"/>
        <v>0</v>
      </c>
      <c r="G184">
        <f>MAX(F179:F184)</f>
        <v>12</v>
      </c>
    </row>
    <row r="185" spans="1:7" x14ac:dyDescent="0.3">
      <c r="A185" s="1">
        <v>42208</v>
      </c>
      <c r="B185">
        <v>15</v>
      </c>
      <c r="C185" s="2">
        <v>21</v>
      </c>
      <c r="D185" s="2">
        <v>0.25</v>
      </c>
      <c r="E185" t="s">
        <v>1</v>
      </c>
      <c r="F185">
        <f t="shared" si="2"/>
        <v>5.25</v>
      </c>
    </row>
    <row r="186" spans="1:7" x14ac:dyDescent="0.3">
      <c r="A186" s="1">
        <v>42216</v>
      </c>
      <c r="B186">
        <v>15</v>
      </c>
      <c r="C186" s="2">
        <v>21</v>
      </c>
      <c r="D186" s="2">
        <v>0.2</v>
      </c>
      <c r="E186" t="s">
        <v>1</v>
      </c>
      <c r="F186">
        <f t="shared" si="2"/>
        <v>4.2</v>
      </c>
    </row>
    <row r="187" spans="1:7" x14ac:dyDescent="0.3">
      <c r="A187" s="1">
        <v>42223</v>
      </c>
      <c r="B187">
        <v>15</v>
      </c>
      <c r="C187" s="2">
        <v>21</v>
      </c>
      <c r="D187" s="2">
        <v>0.65</v>
      </c>
      <c r="E187" t="s">
        <v>1</v>
      </c>
      <c r="F187">
        <f t="shared" si="2"/>
        <v>13.65</v>
      </c>
    </row>
    <row r="188" spans="1:7" x14ac:dyDescent="0.3">
      <c r="A188" s="1">
        <v>42230</v>
      </c>
      <c r="B188">
        <v>15</v>
      </c>
      <c r="C188" s="2">
        <v>21</v>
      </c>
      <c r="D188" s="2">
        <v>0.75</v>
      </c>
      <c r="E188" t="s">
        <v>1</v>
      </c>
      <c r="F188">
        <f t="shared" si="2"/>
        <v>15.75</v>
      </c>
    </row>
    <row r="189" spans="1:7" x14ac:dyDescent="0.3">
      <c r="A189" s="1">
        <v>42237</v>
      </c>
      <c r="B189">
        <v>15</v>
      </c>
      <c r="C189" s="2">
        <v>21</v>
      </c>
      <c r="D189" s="2">
        <v>0.95</v>
      </c>
      <c r="E189" t="s">
        <v>1</v>
      </c>
      <c r="F189">
        <f t="shared" si="2"/>
        <v>19.95</v>
      </c>
    </row>
    <row r="190" spans="1:7" x14ac:dyDescent="0.3">
      <c r="A190" s="1">
        <v>42245</v>
      </c>
      <c r="B190">
        <v>15</v>
      </c>
      <c r="C190" s="2">
        <v>21</v>
      </c>
      <c r="D190" s="2">
        <v>0.1</v>
      </c>
      <c r="E190" t="s">
        <v>1</v>
      </c>
      <c r="F190">
        <f t="shared" si="2"/>
        <v>2.1</v>
      </c>
      <c r="G190">
        <f>MAX(F185:F190)</f>
        <v>19.95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C1" workbookViewId="0">
      <selection activeCell="P7" sqref="P7"/>
    </sheetView>
  </sheetViews>
  <sheetFormatPr defaultRowHeight="14.4" x14ac:dyDescent="0.3"/>
  <cols>
    <col min="4" max="4" width="11" bestFit="1" customWidth="1"/>
  </cols>
  <sheetData>
    <row r="1" spans="1:16" x14ac:dyDescent="0.3">
      <c r="A1" t="s">
        <v>3</v>
      </c>
      <c r="B1" t="s">
        <v>4</v>
      </c>
      <c r="C1" t="s">
        <v>5</v>
      </c>
      <c r="D1" t="s">
        <v>6</v>
      </c>
      <c r="E1" t="s">
        <v>10</v>
      </c>
    </row>
    <row r="2" spans="1:16" x14ac:dyDescent="0.3">
      <c r="A2">
        <v>1</v>
      </c>
      <c r="B2" s="2">
        <v>8</v>
      </c>
      <c r="C2" s="2">
        <v>0</v>
      </c>
      <c r="D2" t="s">
        <v>0</v>
      </c>
      <c r="E2">
        <v>10</v>
      </c>
    </row>
    <row r="3" spans="1:16" x14ac:dyDescent="0.3">
      <c r="A3">
        <v>2</v>
      </c>
      <c r="B3" s="2">
        <v>70</v>
      </c>
      <c r="C3" s="2">
        <v>0</v>
      </c>
      <c r="D3" t="s">
        <v>0</v>
      </c>
      <c r="E3">
        <v>49</v>
      </c>
    </row>
    <row r="4" spans="1:16" x14ac:dyDescent="0.3">
      <c r="A4">
        <v>3</v>
      </c>
      <c r="B4" s="2">
        <v>5</v>
      </c>
      <c r="C4" s="2">
        <v>0.2</v>
      </c>
      <c r="D4" t="s">
        <v>0</v>
      </c>
      <c r="E4">
        <v>3</v>
      </c>
    </row>
    <row r="5" spans="1:16" x14ac:dyDescent="0.3">
      <c r="A5">
        <v>4</v>
      </c>
      <c r="B5" s="2">
        <v>32</v>
      </c>
      <c r="C5" s="2">
        <v>0</v>
      </c>
      <c r="D5" t="s">
        <v>0</v>
      </c>
      <c r="E5">
        <v>16</v>
      </c>
    </row>
    <row r="6" spans="1:16" x14ac:dyDescent="0.3">
      <c r="A6">
        <v>5</v>
      </c>
      <c r="B6" s="2">
        <v>20</v>
      </c>
      <c r="C6" s="2">
        <v>0.1</v>
      </c>
      <c r="D6" t="s">
        <v>0</v>
      </c>
      <c r="E6">
        <v>28.749999999999996</v>
      </c>
    </row>
    <row r="7" spans="1:16" x14ac:dyDescent="0.3">
      <c r="A7">
        <v>6</v>
      </c>
      <c r="B7" s="2">
        <v>5</v>
      </c>
      <c r="C7" s="2">
        <v>0</v>
      </c>
      <c r="D7" t="s">
        <v>0</v>
      </c>
      <c r="E7">
        <v>1</v>
      </c>
    </row>
    <row r="8" spans="1:16" x14ac:dyDescent="0.3">
      <c r="A8">
        <v>7</v>
      </c>
      <c r="B8" s="2">
        <v>17</v>
      </c>
      <c r="C8" s="2">
        <v>0</v>
      </c>
      <c r="D8" t="s">
        <v>0</v>
      </c>
      <c r="E8">
        <v>24</v>
      </c>
    </row>
    <row r="9" spans="1:16" x14ac:dyDescent="0.3">
      <c r="A9">
        <v>8</v>
      </c>
      <c r="B9" s="2">
        <v>2</v>
      </c>
      <c r="C9" s="2">
        <v>0</v>
      </c>
      <c r="D9" t="s">
        <v>0</v>
      </c>
      <c r="E9">
        <v>3</v>
      </c>
    </row>
    <row r="10" spans="1:16" x14ac:dyDescent="0.3">
      <c r="A10">
        <v>9</v>
      </c>
      <c r="B10" s="2">
        <v>22</v>
      </c>
      <c r="C10" s="2">
        <v>0</v>
      </c>
      <c r="D10" t="s">
        <v>0</v>
      </c>
      <c r="E10">
        <v>7.6999999999999993</v>
      </c>
    </row>
    <row r="11" spans="1:16" x14ac:dyDescent="0.3">
      <c r="A11">
        <v>10</v>
      </c>
      <c r="B11" s="2">
        <v>20</v>
      </c>
      <c r="C11" s="2">
        <v>0</v>
      </c>
      <c r="D11" t="s">
        <v>0</v>
      </c>
      <c r="E11">
        <v>7</v>
      </c>
    </row>
    <row r="12" spans="1:16" x14ac:dyDescent="0.3">
      <c r="A12">
        <v>11</v>
      </c>
      <c r="B12" s="2">
        <v>14</v>
      </c>
      <c r="C12" s="2">
        <v>0</v>
      </c>
      <c r="D12" t="s">
        <v>0</v>
      </c>
      <c r="E12">
        <v>28</v>
      </c>
      <c r="P12">
        <f>50/2.5</f>
        <v>20</v>
      </c>
    </row>
    <row r="13" spans="1:16" x14ac:dyDescent="0.3">
      <c r="A13">
        <v>12</v>
      </c>
      <c r="B13" s="2">
        <v>27</v>
      </c>
      <c r="C13" s="2">
        <v>0.45</v>
      </c>
      <c r="D13" t="s">
        <v>0</v>
      </c>
      <c r="E13">
        <v>31.049999999999997</v>
      </c>
    </row>
    <row r="14" spans="1:16" x14ac:dyDescent="0.3">
      <c r="A14">
        <v>13</v>
      </c>
      <c r="B14" s="2">
        <v>26</v>
      </c>
      <c r="C14" s="2">
        <v>0.1</v>
      </c>
      <c r="D14" t="s">
        <v>0</v>
      </c>
      <c r="E14">
        <v>10.4</v>
      </c>
    </row>
    <row r="15" spans="1:16" x14ac:dyDescent="0.3">
      <c r="A15">
        <v>14</v>
      </c>
      <c r="B15" s="2">
        <v>26</v>
      </c>
      <c r="C15" s="2">
        <v>0</v>
      </c>
      <c r="D15" t="s">
        <v>0</v>
      </c>
      <c r="E15">
        <v>20.8</v>
      </c>
    </row>
    <row r="16" spans="1:16" x14ac:dyDescent="0.3">
      <c r="A16">
        <v>15</v>
      </c>
      <c r="B16" s="2">
        <v>34</v>
      </c>
      <c r="C16" s="2">
        <v>0</v>
      </c>
      <c r="D16" t="s">
        <v>0</v>
      </c>
      <c r="E16">
        <v>35.700000000000003</v>
      </c>
    </row>
    <row r="17" spans="1:11" x14ac:dyDescent="0.3">
      <c r="A17">
        <v>1</v>
      </c>
      <c r="B17" s="2">
        <v>112</v>
      </c>
      <c r="C17" s="2">
        <v>0</v>
      </c>
      <c r="D17" t="s">
        <v>1</v>
      </c>
      <c r="E17">
        <v>39.199999999999996</v>
      </c>
    </row>
    <row r="18" spans="1:11" x14ac:dyDescent="0.3">
      <c r="A18">
        <v>2</v>
      </c>
      <c r="B18" s="2">
        <v>3</v>
      </c>
      <c r="C18" s="2">
        <v>0</v>
      </c>
      <c r="D18" t="s">
        <v>1</v>
      </c>
      <c r="E18">
        <v>17</v>
      </c>
    </row>
    <row r="19" spans="1:11" x14ac:dyDescent="0.3">
      <c r="A19">
        <v>3</v>
      </c>
      <c r="B19" s="2">
        <v>52</v>
      </c>
      <c r="C19" s="2">
        <v>0</v>
      </c>
      <c r="D19" t="s">
        <v>1</v>
      </c>
      <c r="E19">
        <v>18.2</v>
      </c>
    </row>
    <row r="20" spans="1:11" x14ac:dyDescent="0.3">
      <c r="A20">
        <v>4</v>
      </c>
      <c r="B20" s="2">
        <v>3</v>
      </c>
      <c r="C20" s="2">
        <v>0</v>
      </c>
      <c r="D20" t="s">
        <v>1</v>
      </c>
      <c r="E20">
        <v>11</v>
      </c>
      <c r="H20" s="4" t="s">
        <v>16</v>
      </c>
      <c r="I20" s="4" t="s">
        <v>13</v>
      </c>
      <c r="J20" s="2" t="s">
        <v>12</v>
      </c>
      <c r="K20" s="2" t="s">
        <v>14</v>
      </c>
    </row>
    <row r="21" spans="1:11" x14ac:dyDescent="0.3">
      <c r="A21">
        <v>5</v>
      </c>
      <c r="B21" s="2">
        <v>3</v>
      </c>
      <c r="C21" s="2">
        <v>0</v>
      </c>
      <c r="D21" t="s">
        <v>1</v>
      </c>
      <c r="E21">
        <v>20</v>
      </c>
      <c r="G21" t="s">
        <v>15</v>
      </c>
      <c r="H21">
        <f>0.3608*3+12.195</f>
        <v>13.2774</v>
      </c>
      <c r="I21">
        <f>0.3608*12.5+12.195</f>
        <v>16.704999999999998</v>
      </c>
      <c r="J21">
        <f>0.3608*40+12.195</f>
        <v>26.627000000000002</v>
      </c>
      <c r="K21">
        <f>0.3608*80+12.195</f>
        <v>41.058999999999997</v>
      </c>
    </row>
    <row r="22" spans="1:11" x14ac:dyDescent="0.3">
      <c r="A22">
        <v>6</v>
      </c>
      <c r="B22" s="2">
        <v>56</v>
      </c>
      <c r="C22" s="2">
        <v>0.1</v>
      </c>
      <c r="D22" t="s">
        <v>1</v>
      </c>
      <c r="E22">
        <v>64.399999999999991</v>
      </c>
      <c r="G22" t="s">
        <v>20</v>
      </c>
      <c r="H22">
        <f>H21/20</f>
        <v>0.66386999999999996</v>
      </c>
      <c r="I22">
        <f t="shared" ref="I22:K22" si="0">I21/20</f>
        <v>0.83524999999999994</v>
      </c>
      <c r="J22">
        <f t="shared" si="0"/>
        <v>1.33135</v>
      </c>
      <c r="K22">
        <f t="shared" si="0"/>
        <v>2.0529500000000001</v>
      </c>
    </row>
    <row r="23" spans="1:11" x14ac:dyDescent="0.3">
      <c r="A23">
        <v>7</v>
      </c>
      <c r="B23" s="2">
        <v>23</v>
      </c>
      <c r="C23" s="2">
        <v>0.15</v>
      </c>
      <c r="D23" t="s">
        <v>1</v>
      </c>
      <c r="E23">
        <v>35.65</v>
      </c>
      <c r="G23" t="s">
        <v>22</v>
      </c>
      <c r="H23">
        <f>H22/2</f>
        <v>0.33193499999999998</v>
      </c>
      <c r="I23">
        <f t="shared" ref="I23:K23" si="1">I22/2</f>
        <v>0.41762499999999997</v>
      </c>
      <c r="J23">
        <f t="shared" si="1"/>
        <v>0.66567500000000002</v>
      </c>
      <c r="K23">
        <f t="shared" si="1"/>
        <v>1.026475</v>
      </c>
    </row>
    <row r="24" spans="1:11" x14ac:dyDescent="0.3">
      <c r="A24">
        <v>8</v>
      </c>
      <c r="B24" s="2">
        <v>12</v>
      </c>
      <c r="C24" s="2">
        <v>0</v>
      </c>
      <c r="D24" t="s">
        <v>1</v>
      </c>
      <c r="E24">
        <v>9</v>
      </c>
      <c r="G24" t="s">
        <v>17</v>
      </c>
    </row>
    <row r="25" spans="1:11" x14ac:dyDescent="0.3">
      <c r="A25">
        <v>9</v>
      </c>
      <c r="B25" s="2">
        <v>23</v>
      </c>
      <c r="C25" s="2">
        <v>0</v>
      </c>
      <c r="D25" t="s">
        <v>1</v>
      </c>
      <c r="E25">
        <v>6.8999999999999995</v>
      </c>
      <c r="G25" t="s">
        <v>18</v>
      </c>
    </row>
    <row r="26" spans="1:11" x14ac:dyDescent="0.3">
      <c r="A26">
        <v>10</v>
      </c>
      <c r="B26" s="2">
        <v>67</v>
      </c>
      <c r="C26" s="2">
        <v>0.2</v>
      </c>
      <c r="D26" t="s">
        <v>1</v>
      </c>
      <c r="E26">
        <v>26.8</v>
      </c>
      <c r="G26" t="s">
        <v>19</v>
      </c>
    </row>
    <row r="27" spans="1:11" x14ac:dyDescent="0.3">
      <c r="A27">
        <v>11</v>
      </c>
      <c r="B27" s="2">
        <v>16</v>
      </c>
      <c r="C27" s="2">
        <v>0</v>
      </c>
      <c r="D27" t="s">
        <v>1</v>
      </c>
      <c r="E27">
        <v>44</v>
      </c>
      <c r="G27" t="s">
        <v>21</v>
      </c>
    </row>
    <row r="28" spans="1:11" x14ac:dyDescent="0.3">
      <c r="A28">
        <v>12</v>
      </c>
      <c r="B28" s="2">
        <v>7</v>
      </c>
      <c r="C28" s="2">
        <v>0</v>
      </c>
      <c r="D28" t="s">
        <v>1</v>
      </c>
      <c r="E28">
        <v>17</v>
      </c>
      <c r="G28" t="s">
        <v>23</v>
      </c>
    </row>
    <row r="29" spans="1:11" x14ac:dyDescent="0.3">
      <c r="A29">
        <v>13</v>
      </c>
      <c r="B29" s="2">
        <v>9</v>
      </c>
      <c r="C29" s="2">
        <v>0</v>
      </c>
      <c r="D29" t="s">
        <v>1</v>
      </c>
      <c r="E29">
        <v>16</v>
      </c>
    </row>
    <row r="30" spans="1:11" x14ac:dyDescent="0.3">
      <c r="A30">
        <v>14</v>
      </c>
      <c r="B30" s="2">
        <v>4</v>
      </c>
      <c r="C30" s="2">
        <v>0</v>
      </c>
      <c r="D30" t="s">
        <v>1</v>
      </c>
      <c r="E30">
        <v>12</v>
      </c>
    </row>
    <row r="31" spans="1:11" x14ac:dyDescent="0.3">
      <c r="A31">
        <v>15</v>
      </c>
      <c r="B31" s="2">
        <v>21</v>
      </c>
      <c r="C31" s="2">
        <v>0.1</v>
      </c>
      <c r="D31" t="s">
        <v>1</v>
      </c>
      <c r="E31">
        <v>19.95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tabSelected="1" workbookViewId="0">
      <selection activeCell="H3" sqref="H3"/>
    </sheetView>
  </sheetViews>
  <sheetFormatPr defaultRowHeight="14.4" x14ac:dyDescent="0.3"/>
  <sheetData>
    <row r="1" spans="2:6" x14ac:dyDescent="0.3">
      <c r="E1" t="s">
        <v>9</v>
      </c>
      <c r="F1" t="s">
        <v>4</v>
      </c>
    </row>
    <row r="2" spans="2:6" x14ac:dyDescent="0.3">
      <c r="B2" t="s">
        <v>24</v>
      </c>
      <c r="E2" t="s">
        <v>25</v>
      </c>
      <c r="F2" t="s">
        <v>26</v>
      </c>
    </row>
    <row r="3" spans="2:6" x14ac:dyDescent="0.3">
      <c r="B3">
        <f>0.36*4.7</f>
        <v>1.6919999999999999</v>
      </c>
      <c r="E3">
        <f>1.7*(F3^0.45)+57.3*(F3^-0.55)</f>
        <v>16.548986348297312</v>
      </c>
      <c r="F3">
        <v>50</v>
      </c>
    </row>
    <row r="4" spans="2:6" x14ac:dyDescent="0.3">
      <c r="B4">
        <f>12.2*4.7</f>
        <v>57.339999999999996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Combined</vt:lpstr>
      <vt:lpstr>Max mean eggs</vt:lpstr>
      <vt:lpstr>Eggs per patch</vt:lpstr>
      <vt:lpstr>Max eggs per patch</vt:lpstr>
      <vt:lpstr>Maximize eggs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Bitzer, Royce</dc:creator>
  <cp:lastModifiedBy>Grant, Tyler J [NREM]</cp:lastModifiedBy>
  <dcterms:created xsi:type="dcterms:W3CDTF">2015-10-06T21:48:48Z</dcterms:created>
  <dcterms:modified xsi:type="dcterms:W3CDTF">2015-10-15T20:15:47Z</dcterms:modified>
</cp:coreProperties>
</file>