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hsan.Asif\Desktop\April30SbpReport\"/>
    </mc:Choice>
  </mc:AlternateContent>
  <bookViews>
    <workbookView xWindow="0" yWindow="0" windowWidth="21600" windowHeight="9135"/>
  </bookViews>
  <sheets>
    <sheet name="Summary" sheetId="2" r:id="rId1"/>
    <sheet name="Apr 2023" sheetId="23" r:id="rId2"/>
    <sheet name="Mar 2023" sheetId="22" r:id="rId3"/>
    <sheet name="Feb 2023" sheetId="21" r:id="rId4"/>
    <sheet name="Jan 2023" sheetId="19" r:id="rId5"/>
    <sheet name="Dec 2022" sheetId="18" r:id="rId6"/>
    <sheet name="Nov 2022" sheetId="16" r:id="rId7"/>
    <sheet name="Sheet1" sheetId="20" r:id="rId8"/>
  </sheets>
  <definedNames>
    <definedName name="_xlnm._FilterDatabase" localSheetId="0" hidden="1">Summary!$A$4:$G$44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6" i="2" l="1"/>
  <c r="F46" i="2"/>
  <c r="B46" i="2"/>
  <c r="G6" i="2" l="1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E46" i="23"/>
  <c r="C46" i="23"/>
  <c r="D5" i="23"/>
  <c r="F5" i="23" s="1"/>
  <c r="F46" i="23" s="1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B46" i="23"/>
  <c r="D46" i="23" l="1"/>
  <c r="G46" i="23" s="1"/>
  <c r="E5" i="2"/>
  <c r="C5" i="2" l="1"/>
  <c r="B5" i="2"/>
  <c r="F5" i="22" l="1"/>
  <c r="F31" i="23"/>
  <c r="D5" i="22"/>
  <c r="F21" i="23"/>
  <c r="F27" i="23"/>
  <c r="F44" i="23" l="1"/>
  <c r="F43" i="23"/>
  <c r="G42" i="23"/>
  <c r="F41" i="23"/>
  <c r="F40" i="23"/>
  <c r="F39" i="23"/>
  <c r="F38" i="23"/>
  <c r="G37" i="23"/>
  <c r="F36" i="23"/>
  <c r="F35" i="23"/>
  <c r="F34" i="23"/>
  <c r="F33" i="23"/>
  <c r="F32" i="23"/>
  <c r="F30" i="23"/>
  <c r="F29" i="23"/>
  <c r="F28" i="23"/>
  <c r="F26" i="23"/>
  <c r="F25" i="23"/>
  <c r="F24" i="23"/>
  <c r="F23" i="23"/>
  <c r="F22" i="23"/>
  <c r="G21" i="23"/>
  <c r="F20" i="23"/>
  <c r="F19" i="23"/>
  <c r="F18" i="23"/>
  <c r="F17" i="23"/>
  <c r="F16" i="23"/>
  <c r="F15" i="23"/>
  <c r="F14" i="23"/>
  <c r="F13" i="23"/>
  <c r="F12" i="23"/>
  <c r="F11" i="23"/>
  <c r="F10" i="23"/>
  <c r="F9" i="23"/>
  <c r="F8" i="23"/>
  <c r="F7" i="23"/>
  <c r="F6" i="23"/>
  <c r="G9" i="23" l="1"/>
  <c r="G17" i="23"/>
  <c r="G30" i="23"/>
  <c r="G39" i="23"/>
  <c r="G6" i="23"/>
  <c r="G14" i="23"/>
  <c r="G22" i="23"/>
  <c r="G26" i="23"/>
  <c r="G32" i="23"/>
  <c r="G36" i="23"/>
  <c r="G23" i="23"/>
  <c r="G41" i="23"/>
  <c r="F5" i="2"/>
  <c r="G13" i="23"/>
  <c r="G25" i="23"/>
  <c r="G35" i="23"/>
  <c r="G43" i="23"/>
  <c r="G10" i="23"/>
  <c r="G18" i="23"/>
  <c r="G44" i="23"/>
  <c r="G7" i="23"/>
  <c r="G11" i="23"/>
  <c r="G19" i="23"/>
  <c r="G28" i="23"/>
  <c r="G16" i="23"/>
  <c r="G20" i="23"/>
  <c r="G24" i="23"/>
  <c r="G29" i="23"/>
  <c r="G34" i="23"/>
  <c r="G38" i="23"/>
  <c r="D6" i="22"/>
  <c r="D7" i="22"/>
  <c r="F7" i="22" s="1"/>
  <c r="G7" i="22" s="1"/>
  <c r="D8" i="22"/>
  <c r="F8" i="22" s="1"/>
  <c r="D9" i="22"/>
  <c r="F9" i="22" s="1"/>
  <c r="G9" i="22" s="1"/>
  <c r="D10" i="22"/>
  <c r="F10" i="22" s="1"/>
  <c r="G10" i="22" s="1"/>
  <c r="D11" i="22"/>
  <c r="F11" i="22" s="1"/>
  <c r="G11" i="22" s="1"/>
  <c r="D12" i="22"/>
  <c r="D13" i="22"/>
  <c r="D14" i="22"/>
  <c r="D15" i="22"/>
  <c r="F15" i="22" s="1"/>
  <c r="D16" i="22"/>
  <c r="F16" i="22" s="1"/>
  <c r="G16" i="22" s="1"/>
  <c r="D17" i="22"/>
  <c r="F17" i="22" s="1"/>
  <c r="G17" i="22" s="1"/>
  <c r="D18" i="22"/>
  <c r="D19" i="22"/>
  <c r="D20" i="22"/>
  <c r="F20" i="22" s="1"/>
  <c r="G20" i="22" s="1"/>
  <c r="D21" i="22"/>
  <c r="D22" i="22"/>
  <c r="D23" i="22"/>
  <c r="F23" i="22" s="1"/>
  <c r="G23" i="22" s="1"/>
  <c r="D24" i="22"/>
  <c r="F24" i="22" s="1"/>
  <c r="G24" i="22" s="1"/>
  <c r="D25" i="22"/>
  <c r="F25" i="22" s="1"/>
  <c r="G25" i="22" s="1"/>
  <c r="D26" i="22"/>
  <c r="F26" i="22" s="1"/>
  <c r="G26" i="22" s="1"/>
  <c r="D27" i="22"/>
  <c r="F27" i="22" s="1"/>
  <c r="G27" i="22" s="1"/>
  <c r="D28" i="22"/>
  <c r="D29" i="22"/>
  <c r="D30" i="22"/>
  <c r="D31" i="22"/>
  <c r="F31" i="22" s="1"/>
  <c r="G31" i="22" s="1"/>
  <c r="D32" i="22"/>
  <c r="F32" i="22" s="1"/>
  <c r="G32" i="22" s="1"/>
  <c r="D33" i="22"/>
  <c r="F33" i="22" s="1"/>
  <c r="G33" i="22" s="1"/>
  <c r="D34" i="22"/>
  <c r="F34" i="22" s="1"/>
  <c r="G34" i="22" s="1"/>
  <c r="D35" i="22"/>
  <c r="D36" i="22"/>
  <c r="F36" i="22" s="1"/>
  <c r="G36" i="22" s="1"/>
  <c r="D37" i="22"/>
  <c r="D38" i="22"/>
  <c r="F38" i="22" s="1"/>
  <c r="G38" i="22" s="1"/>
  <c r="D39" i="22"/>
  <c r="F39" i="22" s="1"/>
  <c r="G39" i="22" s="1"/>
  <c r="D40" i="22"/>
  <c r="F40" i="22" s="1"/>
  <c r="D41" i="22"/>
  <c r="F41" i="22" s="1"/>
  <c r="G41" i="22" s="1"/>
  <c r="D42" i="22"/>
  <c r="G42" i="22" s="1"/>
  <c r="D43" i="22"/>
  <c r="F43" i="22" s="1"/>
  <c r="G43" i="22" s="1"/>
  <c r="D44" i="22"/>
  <c r="E46" i="22"/>
  <c r="C46" i="22"/>
  <c r="B46" i="22"/>
  <c r="F44" i="22"/>
  <c r="G44" i="22" s="1"/>
  <c r="G37" i="22"/>
  <c r="F35" i="22"/>
  <c r="G35" i="22" s="1"/>
  <c r="F30" i="22"/>
  <c r="G30" i="22" s="1"/>
  <c r="F29" i="22"/>
  <c r="G29" i="22" s="1"/>
  <c r="F28" i="22"/>
  <c r="G28" i="22" s="1"/>
  <c r="F22" i="22"/>
  <c r="G22" i="22" s="1"/>
  <c r="F21" i="22"/>
  <c r="G21" i="22" s="1"/>
  <c r="F19" i="22"/>
  <c r="G19" i="22" s="1"/>
  <c r="F18" i="22"/>
  <c r="G18" i="22" s="1"/>
  <c r="F14" i="22"/>
  <c r="G14" i="22" s="1"/>
  <c r="F13" i="22"/>
  <c r="G13" i="22" s="1"/>
  <c r="F12" i="22"/>
  <c r="F6" i="22"/>
  <c r="G6" i="22" s="1"/>
  <c r="D46" i="22" l="1"/>
  <c r="E46" i="21"/>
  <c r="C46" i="21"/>
  <c r="B46" i="21"/>
  <c r="D44" i="21"/>
  <c r="F44" i="21" s="1"/>
  <c r="G44" i="21" s="1"/>
  <c r="D43" i="21"/>
  <c r="F43" i="21" s="1"/>
  <c r="G43" i="21" s="1"/>
  <c r="D42" i="21"/>
  <c r="F42" i="21" s="1"/>
  <c r="G42" i="21" s="1"/>
  <c r="D41" i="21"/>
  <c r="F41" i="21" s="1"/>
  <c r="G41" i="21" s="1"/>
  <c r="D40" i="21"/>
  <c r="F40" i="21" s="1"/>
  <c r="D39" i="21"/>
  <c r="F39" i="21" s="1"/>
  <c r="G39" i="21" s="1"/>
  <c r="D38" i="21"/>
  <c r="F38" i="21" s="1"/>
  <c r="G38" i="21" s="1"/>
  <c r="D37" i="21"/>
  <c r="F37" i="21" s="1"/>
  <c r="G37" i="21" s="1"/>
  <c r="D36" i="21"/>
  <c r="F36" i="21" s="1"/>
  <c r="G36" i="21" s="1"/>
  <c r="D35" i="21"/>
  <c r="F35" i="21" s="1"/>
  <c r="G35" i="21" s="1"/>
  <c r="D34" i="21"/>
  <c r="F34" i="21" s="1"/>
  <c r="G34" i="21" s="1"/>
  <c r="D33" i="21"/>
  <c r="F33" i="21" s="1"/>
  <c r="G33" i="21" s="1"/>
  <c r="D32" i="21"/>
  <c r="F32" i="21" s="1"/>
  <c r="G32" i="21" s="1"/>
  <c r="D31" i="21"/>
  <c r="F31" i="21" s="1"/>
  <c r="G31" i="21" s="1"/>
  <c r="D30" i="21"/>
  <c r="F30" i="21" s="1"/>
  <c r="G30" i="21" s="1"/>
  <c r="D29" i="21"/>
  <c r="F29" i="21" s="1"/>
  <c r="G29" i="21" s="1"/>
  <c r="D28" i="21"/>
  <c r="F28" i="21" s="1"/>
  <c r="G28" i="21" s="1"/>
  <c r="D27" i="21"/>
  <c r="F27" i="21" s="1"/>
  <c r="G27" i="21" s="1"/>
  <c r="D26" i="21"/>
  <c r="F26" i="21" s="1"/>
  <c r="G26" i="21" s="1"/>
  <c r="D25" i="21"/>
  <c r="F25" i="21" s="1"/>
  <c r="G25" i="21" s="1"/>
  <c r="D24" i="21"/>
  <c r="F24" i="21" s="1"/>
  <c r="G24" i="21" s="1"/>
  <c r="D23" i="21"/>
  <c r="F23" i="21" s="1"/>
  <c r="G23" i="21" s="1"/>
  <c r="D22" i="21"/>
  <c r="F22" i="21" s="1"/>
  <c r="G22" i="21" s="1"/>
  <c r="D21" i="21"/>
  <c r="F21" i="21" s="1"/>
  <c r="G21" i="21" s="1"/>
  <c r="D20" i="21"/>
  <c r="F20" i="21" s="1"/>
  <c r="G20" i="21" s="1"/>
  <c r="D19" i="21"/>
  <c r="F19" i="21" s="1"/>
  <c r="G19" i="21" s="1"/>
  <c r="D18" i="21"/>
  <c r="F18" i="21" s="1"/>
  <c r="G18" i="21" s="1"/>
  <c r="D17" i="21"/>
  <c r="F17" i="21" s="1"/>
  <c r="G17" i="21" s="1"/>
  <c r="D16" i="21"/>
  <c r="F16" i="21" s="1"/>
  <c r="G16" i="21" s="1"/>
  <c r="D15" i="21"/>
  <c r="F15" i="21" s="1"/>
  <c r="D14" i="21"/>
  <c r="F14" i="21" s="1"/>
  <c r="G14" i="21" s="1"/>
  <c r="D13" i="21"/>
  <c r="F13" i="21" s="1"/>
  <c r="G13" i="21" s="1"/>
  <c r="D12" i="21"/>
  <c r="F12" i="21" s="1"/>
  <c r="D11" i="21"/>
  <c r="F11" i="21" s="1"/>
  <c r="G11" i="21" s="1"/>
  <c r="D10" i="21"/>
  <c r="F10" i="21" s="1"/>
  <c r="G10" i="21" s="1"/>
  <c r="D9" i="21"/>
  <c r="F9" i="21" s="1"/>
  <c r="G9" i="21" s="1"/>
  <c r="D8" i="21"/>
  <c r="F8" i="21" s="1"/>
  <c r="D7" i="21"/>
  <c r="F7" i="21" s="1"/>
  <c r="G7" i="21" s="1"/>
  <c r="D6" i="21"/>
  <c r="F6" i="21" s="1"/>
  <c r="G6" i="21" s="1"/>
  <c r="D5" i="21"/>
  <c r="F5" i="21" s="1"/>
  <c r="F46" i="22" l="1"/>
  <c r="G46" i="22" s="1"/>
  <c r="F46" i="21"/>
  <c r="D46" i="21"/>
  <c r="E46" i="19"/>
  <c r="C46" i="19"/>
  <c r="B46" i="19"/>
  <c r="D44" i="19"/>
  <c r="F44" i="19" s="1"/>
  <c r="G44" i="19" s="1"/>
  <c r="D43" i="19"/>
  <c r="F43" i="19" s="1"/>
  <c r="G43" i="19" s="1"/>
  <c r="D42" i="19"/>
  <c r="F42" i="19" s="1"/>
  <c r="G42" i="19" s="1"/>
  <c r="D41" i="19"/>
  <c r="F41" i="19" s="1"/>
  <c r="G41" i="19" s="1"/>
  <c r="D40" i="19"/>
  <c r="F40" i="19" s="1"/>
  <c r="G40" i="19" s="1"/>
  <c r="D39" i="19"/>
  <c r="F39" i="19" s="1"/>
  <c r="G39" i="19" s="1"/>
  <c r="D38" i="19"/>
  <c r="F38" i="19" s="1"/>
  <c r="G38" i="19" s="1"/>
  <c r="D37" i="19"/>
  <c r="F37" i="19" s="1"/>
  <c r="G37" i="19" s="1"/>
  <c r="D36" i="19"/>
  <c r="F36" i="19" s="1"/>
  <c r="G36" i="19" s="1"/>
  <c r="D35" i="19"/>
  <c r="F35" i="19" s="1"/>
  <c r="G35" i="19" s="1"/>
  <c r="D34" i="19"/>
  <c r="F34" i="19" s="1"/>
  <c r="G34" i="19" s="1"/>
  <c r="D33" i="19"/>
  <c r="F33" i="19" s="1"/>
  <c r="G33" i="19" s="1"/>
  <c r="D32" i="19"/>
  <c r="F32" i="19" s="1"/>
  <c r="G32" i="19" s="1"/>
  <c r="D31" i="19"/>
  <c r="F31" i="19" s="1"/>
  <c r="G31" i="19" s="1"/>
  <c r="D30" i="19"/>
  <c r="F30" i="19" s="1"/>
  <c r="G30" i="19" s="1"/>
  <c r="D29" i="19"/>
  <c r="F29" i="19" s="1"/>
  <c r="G29" i="19" s="1"/>
  <c r="D28" i="19"/>
  <c r="F28" i="19" s="1"/>
  <c r="G28" i="19" s="1"/>
  <c r="D27" i="19"/>
  <c r="F27" i="19" s="1"/>
  <c r="G27" i="19" s="1"/>
  <c r="D26" i="19"/>
  <c r="F26" i="19" s="1"/>
  <c r="G26" i="19" s="1"/>
  <c r="D25" i="19"/>
  <c r="F25" i="19" s="1"/>
  <c r="G25" i="19" s="1"/>
  <c r="D24" i="19"/>
  <c r="F24" i="19" s="1"/>
  <c r="G24" i="19" s="1"/>
  <c r="D23" i="19"/>
  <c r="F23" i="19" s="1"/>
  <c r="G23" i="19" s="1"/>
  <c r="D22" i="19"/>
  <c r="F22" i="19" s="1"/>
  <c r="G22" i="19" s="1"/>
  <c r="D21" i="19"/>
  <c r="F21" i="19" s="1"/>
  <c r="G21" i="19" s="1"/>
  <c r="D20" i="19"/>
  <c r="F20" i="19" s="1"/>
  <c r="G20" i="19" s="1"/>
  <c r="D19" i="19"/>
  <c r="F19" i="19" s="1"/>
  <c r="G19" i="19" s="1"/>
  <c r="D18" i="19"/>
  <c r="F18" i="19" s="1"/>
  <c r="G18" i="19" s="1"/>
  <c r="D17" i="19"/>
  <c r="F17" i="19" s="1"/>
  <c r="G17" i="19" s="1"/>
  <c r="D16" i="19"/>
  <c r="F16" i="19" s="1"/>
  <c r="G16" i="19" s="1"/>
  <c r="D15" i="19"/>
  <c r="F15" i="19" s="1"/>
  <c r="D14" i="19"/>
  <c r="F14" i="19" s="1"/>
  <c r="G14" i="19" s="1"/>
  <c r="D13" i="19"/>
  <c r="F13" i="19" s="1"/>
  <c r="G13" i="19" s="1"/>
  <c r="D12" i="19"/>
  <c r="F12" i="19" s="1"/>
  <c r="D11" i="19"/>
  <c r="F11" i="19" s="1"/>
  <c r="G11" i="19" s="1"/>
  <c r="D10" i="19"/>
  <c r="F10" i="19" s="1"/>
  <c r="G10" i="19" s="1"/>
  <c r="D9" i="19"/>
  <c r="F9" i="19" s="1"/>
  <c r="G9" i="19" s="1"/>
  <c r="D8" i="19"/>
  <c r="F8" i="19" s="1"/>
  <c r="D7" i="19"/>
  <c r="F7" i="19" s="1"/>
  <c r="G7" i="19" s="1"/>
  <c r="D6" i="19"/>
  <c r="F6" i="19" s="1"/>
  <c r="G6" i="19" s="1"/>
  <c r="D5" i="19"/>
  <c r="F5" i="19" s="1"/>
  <c r="G46" i="21" l="1"/>
  <c r="F46" i="19"/>
  <c r="D46" i="19"/>
  <c r="D26" i="18"/>
  <c r="F26" i="18" s="1"/>
  <c r="G26" i="18" s="1"/>
  <c r="G46" i="19" l="1"/>
  <c r="E46" i="18"/>
  <c r="C46" i="18"/>
  <c r="B46" i="18"/>
  <c r="D44" i="18"/>
  <c r="F44" i="18" s="1"/>
  <c r="G44" i="18" s="1"/>
  <c r="D43" i="18"/>
  <c r="F43" i="18" s="1"/>
  <c r="G43" i="18" s="1"/>
  <c r="D42" i="18"/>
  <c r="F42" i="18" s="1"/>
  <c r="G42" i="18" s="1"/>
  <c r="D41" i="18"/>
  <c r="F41" i="18" s="1"/>
  <c r="G41" i="18" s="1"/>
  <c r="D40" i="18"/>
  <c r="F40" i="18" s="1"/>
  <c r="G40" i="18" s="1"/>
  <c r="D39" i="18"/>
  <c r="F39" i="18" s="1"/>
  <c r="G39" i="18" s="1"/>
  <c r="D38" i="18"/>
  <c r="F38" i="18" s="1"/>
  <c r="G38" i="18" s="1"/>
  <c r="D37" i="18"/>
  <c r="F37" i="18" s="1"/>
  <c r="G37" i="18" s="1"/>
  <c r="D36" i="18"/>
  <c r="F36" i="18" s="1"/>
  <c r="G36" i="18" s="1"/>
  <c r="D35" i="18"/>
  <c r="F35" i="18" s="1"/>
  <c r="G35" i="18" s="1"/>
  <c r="D34" i="18"/>
  <c r="F34" i="18" s="1"/>
  <c r="G34" i="18" s="1"/>
  <c r="D33" i="18"/>
  <c r="F33" i="18" s="1"/>
  <c r="G33" i="18" s="1"/>
  <c r="D32" i="18"/>
  <c r="F32" i="18" s="1"/>
  <c r="G32" i="18" s="1"/>
  <c r="D31" i="18"/>
  <c r="F31" i="18" s="1"/>
  <c r="G31" i="18" s="1"/>
  <c r="D30" i="18"/>
  <c r="F30" i="18" s="1"/>
  <c r="G30" i="18" s="1"/>
  <c r="D29" i="18"/>
  <c r="F29" i="18" s="1"/>
  <c r="G29" i="18" s="1"/>
  <c r="D28" i="18"/>
  <c r="F28" i="18" s="1"/>
  <c r="G28" i="18" s="1"/>
  <c r="D27" i="18"/>
  <c r="F27" i="18" s="1"/>
  <c r="G27" i="18" s="1"/>
  <c r="D25" i="18"/>
  <c r="F25" i="18" s="1"/>
  <c r="G25" i="18" s="1"/>
  <c r="D24" i="18"/>
  <c r="F24" i="18" s="1"/>
  <c r="G24" i="18" s="1"/>
  <c r="D23" i="18"/>
  <c r="F23" i="18" s="1"/>
  <c r="G23" i="18" s="1"/>
  <c r="D22" i="18"/>
  <c r="F22" i="18" s="1"/>
  <c r="G22" i="18" s="1"/>
  <c r="D21" i="18"/>
  <c r="F21" i="18" s="1"/>
  <c r="G21" i="18" s="1"/>
  <c r="D20" i="18"/>
  <c r="F20" i="18" s="1"/>
  <c r="G20" i="18" s="1"/>
  <c r="D19" i="18"/>
  <c r="F19" i="18" s="1"/>
  <c r="G19" i="18" s="1"/>
  <c r="D18" i="18"/>
  <c r="F18" i="18" s="1"/>
  <c r="G18" i="18" s="1"/>
  <c r="D17" i="18"/>
  <c r="F17" i="18" s="1"/>
  <c r="G17" i="18" s="1"/>
  <c r="D16" i="18"/>
  <c r="F16" i="18" s="1"/>
  <c r="G16" i="18" s="1"/>
  <c r="D15" i="18"/>
  <c r="F15" i="18" s="1"/>
  <c r="D14" i="18"/>
  <c r="F14" i="18" s="1"/>
  <c r="G14" i="18" s="1"/>
  <c r="D13" i="18"/>
  <c r="F13" i="18" s="1"/>
  <c r="G13" i="18" s="1"/>
  <c r="D12" i="18"/>
  <c r="F12" i="18" s="1"/>
  <c r="D11" i="18"/>
  <c r="F11" i="18" s="1"/>
  <c r="G11" i="18" s="1"/>
  <c r="D10" i="18"/>
  <c r="F10" i="18" s="1"/>
  <c r="G10" i="18" s="1"/>
  <c r="D9" i="18"/>
  <c r="F9" i="18" s="1"/>
  <c r="G9" i="18" s="1"/>
  <c r="D8" i="18"/>
  <c r="F8" i="18" s="1"/>
  <c r="G8" i="18" s="1"/>
  <c r="D7" i="18"/>
  <c r="D6" i="18"/>
  <c r="F6" i="18" s="1"/>
  <c r="G6" i="18" s="1"/>
  <c r="D5" i="18"/>
  <c r="F5" i="18" s="1"/>
  <c r="D46" i="18" l="1"/>
  <c r="F7" i="18"/>
  <c r="G7" i="18" s="1"/>
  <c r="F46" i="18" l="1"/>
  <c r="G46" i="18" s="1"/>
  <c r="E46" i="16" l="1"/>
  <c r="C46" i="16"/>
  <c r="B46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5" i="2" s="1"/>
  <c r="G5" i="2" s="1"/>
  <c r="F6" i="16" l="1"/>
  <c r="F10" i="16"/>
  <c r="F14" i="16"/>
  <c r="F18" i="16"/>
  <c r="F22" i="16"/>
  <c r="F26" i="16"/>
  <c r="F30" i="16"/>
  <c r="F34" i="16"/>
  <c r="F38" i="16"/>
  <c r="F42" i="16"/>
  <c r="F7" i="16"/>
  <c r="F11" i="16"/>
  <c r="F15" i="16"/>
  <c r="F19" i="16"/>
  <c r="F23" i="16"/>
  <c r="F27" i="16"/>
  <c r="F31" i="16"/>
  <c r="F35" i="16"/>
  <c r="F39" i="16"/>
  <c r="F43" i="16"/>
  <c r="F8" i="16"/>
  <c r="F12" i="16"/>
  <c r="F16" i="16"/>
  <c r="F20" i="16"/>
  <c r="F24" i="16"/>
  <c r="F28" i="16"/>
  <c r="F32" i="16"/>
  <c r="F36" i="16"/>
  <c r="F40" i="16"/>
  <c r="F44" i="16"/>
  <c r="F5" i="16"/>
  <c r="F9" i="16"/>
  <c r="F13" i="16"/>
  <c r="F17" i="16"/>
  <c r="F21" i="16"/>
  <c r="F25" i="16"/>
  <c r="F29" i="16"/>
  <c r="F33" i="16"/>
  <c r="F37" i="16"/>
  <c r="F41" i="16"/>
  <c r="D46" i="16"/>
  <c r="F46" i="16" l="1"/>
  <c r="G46" i="16" s="1"/>
  <c r="G37" i="16"/>
  <c r="G29" i="16"/>
  <c r="G21" i="16"/>
  <c r="G13" i="16"/>
  <c r="G40" i="16"/>
  <c r="G32" i="16"/>
  <c r="G24" i="16"/>
  <c r="G16" i="16"/>
  <c r="G8" i="16"/>
  <c r="G39" i="16"/>
  <c r="G31" i="16"/>
  <c r="G23" i="16"/>
  <c r="G7" i="16"/>
  <c r="G38" i="16"/>
  <c r="G30" i="16"/>
  <c r="G22" i="16"/>
  <c r="G14" i="16"/>
  <c r="G6" i="16"/>
  <c r="G41" i="16"/>
  <c r="G33" i="16"/>
  <c r="G25" i="16"/>
  <c r="G17" i="16"/>
  <c r="G9" i="16"/>
  <c r="G44" i="16"/>
  <c r="G36" i="16"/>
  <c r="G28" i="16"/>
  <c r="G20" i="16"/>
  <c r="G43" i="16"/>
  <c r="G35" i="16"/>
  <c r="G27" i="16"/>
  <c r="G19" i="16"/>
  <c r="G11" i="16"/>
  <c r="G42" i="16"/>
  <c r="G34" i="16"/>
  <c r="G26" i="16"/>
  <c r="G18" i="16"/>
  <c r="G10" i="16"/>
  <c r="C46" i="2" l="1"/>
  <c r="D46" i="2"/>
  <c r="G46" i="2" s="1"/>
</calcChain>
</file>

<file path=xl/sharedStrings.xml><?xml version="1.0" encoding="utf-8"?>
<sst xmlns="http://schemas.openxmlformats.org/spreadsheetml/2006/main" count="358" uniqueCount="66">
  <si>
    <t>ZARAI TARAQIATI BANK LIMITED</t>
  </si>
  <si>
    <t>ALLIED BANK LTD.</t>
  </si>
  <si>
    <t>ASKARI BANK LIMITED</t>
  </si>
  <si>
    <t>JS BANK LIMITED</t>
  </si>
  <si>
    <t>BANKISLAMI PAKISTAN LIMITED</t>
  </si>
  <si>
    <t>BANK AL-HABIB LTD.</t>
  </si>
  <si>
    <t>SAMBA BANK LIMITED</t>
  </si>
  <si>
    <t>ALBARAKA BANK (PAKISTAN) LIMITED</t>
  </si>
  <si>
    <t>STANDARD CHARTERED BANK (PAKISTAN)</t>
  </si>
  <si>
    <t>TELENOR MICROFINANCE BANK LTD.</t>
  </si>
  <si>
    <t>SINDH BANK LIMITED</t>
  </si>
  <si>
    <t>CITI BANK N.A.</t>
  </si>
  <si>
    <t>FIRST WOMEN BANK LTD</t>
  </si>
  <si>
    <t>BANK AL-FALAH LIMITED</t>
  </si>
  <si>
    <t>HABIB BANK LTD.</t>
  </si>
  <si>
    <t>FAYSAL BANK LIMITED</t>
  </si>
  <si>
    <t>BANK OF KHYBER</t>
  </si>
  <si>
    <t>MCB ISLAMIC BANK LIMITED</t>
  </si>
  <si>
    <t>HABIB METROPOLITAN BANK LTD.</t>
  </si>
  <si>
    <t>SILK BANK LIMITED</t>
  </si>
  <si>
    <t>S.M.E BANK LIMITED.</t>
  </si>
  <si>
    <t>SUMMIT BANK LIMITED</t>
  </si>
  <si>
    <t>THE BANK OF PUNJAB</t>
  </si>
  <si>
    <t>SONERI BANK LTD.</t>
  </si>
  <si>
    <t>UNITED BANK LIMITED</t>
  </si>
  <si>
    <t>IND. &amp; COMM. BANK OF CHINA LTD.</t>
  </si>
  <si>
    <t>MEEZAN BANK LTD.</t>
  </si>
  <si>
    <t>APNA MICROFINANCE BANK</t>
  </si>
  <si>
    <t>FINCA MICROFINANCE BANK</t>
  </si>
  <si>
    <t>HBL MICROFINANCE BANK LTD</t>
  </si>
  <si>
    <t>KHUSHHALI MICROFINANCE BANK LIMITED</t>
  </si>
  <si>
    <t>NRSP MICROFINANCE BANK</t>
  </si>
  <si>
    <t>MOBILINK MICROFINANCE BANK</t>
  </si>
  <si>
    <t>Total</t>
  </si>
  <si>
    <t xml:space="preserve">Cheques Cleared </t>
  </si>
  <si>
    <t>Cheques Received</t>
  </si>
  <si>
    <t>Cheques Returned</t>
  </si>
  <si>
    <t>Cleared Cheques marked as "Deferred for Physical"</t>
  </si>
  <si>
    <t>Cleared Cheques Paid on basis of Images</t>
  </si>
  <si>
    <t>% of Cheques Cleared on basis of images / Total Cheques Cleared</t>
  </si>
  <si>
    <t>Name of Financial Institution</t>
  </si>
  <si>
    <t>ADVANS PAKISTAN MICROFINANCE BANK LTD</t>
  </si>
  <si>
    <t>DUBAI ISLAMIC BANK.</t>
  </si>
  <si>
    <t>BANK OF CHINA PAKISTAN OPERATIONS</t>
  </si>
  <si>
    <t>CDNS-NATIONAL SAVINGS ORGANIZATION</t>
  </si>
  <si>
    <t>DEUTSCHE BANK AG PAKISTAN</t>
  </si>
  <si>
    <t>MCB BANK LIMITED.</t>
  </si>
  <si>
    <t>U MICROFINANCE BANK LTD</t>
  </si>
  <si>
    <t>Image Based Clearing Report from November 2022
KHI/LHR/ISB/RWP/PSH/HYD/FSD/PEW/MUL/GUJ/SKT/BAH/RYK</t>
  </si>
  <si>
    <t>Image Based Clearing Report from 1st to 31st December 2022
KHI/LHR/ISB/RWP/HYD/FSD/PEW/MUL/GUJ/SKT/BAH/RYK</t>
  </si>
  <si>
    <t>Image Based Clearing Report from 1st to 31st January 2023
KHI/LHR/ISB/RWP/HYD/FSD/PEW/MUL/GUJ/SKT/BAH/RYK</t>
  </si>
  <si>
    <t> # of Cheques</t>
  </si>
  <si>
    <t>%</t>
  </si>
  <si>
    <t>Cheques returned by drawee banks</t>
  </si>
  <si>
    <r>
      <t xml:space="preserve">Cheques were cleared based on images </t>
    </r>
    <r>
      <rPr>
        <b/>
        <sz val="16"/>
        <color rgb="FF000000"/>
        <rFont val="Calibri"/>
        <family val="2"/>
        <scheme val="minor"/>
      </rPr>
      <t>(on IBCS)</t>
    </r>
  </si>
  <si>
    <r>
      <t xml:space="preserve">Cheques were cleared based on defer for physical </t>
    </r>
    <r>
      <rPr>
        <b/>
        <sz val="16"/>
        <color rgb="FF000000"/>
        <rFont val="Calibri"/>
        <family val="2"/>
        <scheme val="minor"/>
      </rPr>
      <t>(on IBCS)</t>
    </r>
  </si>
  <si>
    <r>
      <t xml:space="preserve">Cheques were </t>
    </r>
    <r>
      <rPr>
        <b/>
        <sz val="16"/>
        <color rgb="FF000000"/>
        <rFont val="Calibri"/>
        <family val="2"/>
        <scheme val="minor"/>
      </rPr>
      <t>cleared</t>
    </r>
    <r>
      <rPr>
        <sz val="16"/>
        <color rgb="FF000000"/>
        <rFont val="Calibri"/>
        <family val="2"/>
        <scheme val="minor"/>
      </rPr>
      <t xml:space="preserve"> by drawee banks</t>
    </r>
  </si>
  <si>
    <t>1Jan22-31Dec22
6 Cities</t>
  </si>
  <si>
    <t>1Jan22-31Jan23
6 Cities</t>
  </si>
  <si>
    <t>1Jan23-31Jan23
12 Cities</t>
  </si>
  <si>
    <t>Total cheques were presented in Same Day Clearing</t>
  </si>
  <si>
    <t>Total cheques processed in Same Day</t>
  </si>
  <si>
    <t>Image Based Clearing Report from 1st to 28th February 2023
KHI/LHR/ISB/RWP/HYD/FSD/PEW/MUL/GUJ/SKT/BAH/RYK</t>
  </si>
  <si>
    <t>Image Based Clearing Report from 1st to 31st March 2023
KHI/LHR/ISB/RWP/HYD/FSD/PEW/MUL/GUJ/SKT/BAH/RYK</t>
  </si>
  <si>
    <t>Image Based Clearing System Report since implemented (01-11-2022 to 30-04-2023)
KHI/LHR/ISB/RWP/HYD/FSD/PEW/MUL/GUJ/SKT/BAH/RYK</t>
  </si>
  <si>
    <t>Image Based Clearing Report from 1st to 30th April 2023
KHI/LHR/ISB/RWP/HYD/FSD/PEW/MUL/GUJ/SKT/BAH/RYK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</si>
</sst>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EAEFF7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Font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Font="1" applyFill="1" applyBorder="1"/>
    <xf numFmtId="3" fontId="0" fillId="0" borderId="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3" fillId="6" borderId="1" xfId="0" applyFont="1" applyFill="1" applyBorder="1" applyAlignment="1">
      <alignment horizontal="center"/>
    </xf>
    <xf numFmtId="3" fontId="3" fillId="6" borderId="1" xfId="0" applyNumberFormat="1" applyFont="1" applyFill="1" applyBorder="1" applyAlignment="1">
      <alignment horizontal="center" vertical="center"/>
    </xf>
    <xf numFmtId="10" fontId="3" fillId="6" borderId="1" xfId="1" applyNumberFormat="1" applyFont="1" applyFill="1" applyBorder="1" applyAlignment="1">
      <alignment horizontal="center"/>
    </xf>
    <xf numFmtId="3" fontId="6" fillId="0" borderId="2" xfId="0" applyNumberFormat="1" applyFont="1" applyFill="1" applyBorder="1" applyAlignment="1">
      <alignment horizontal="right" vertical="center"/>
    </xf>
    <xf numFmtId="3" fontId="6" fillId="4" borderId="2" xfId="0" applyNumberFormat="1" applyFont="1" applyFill="1" applyBorder="1" applyAlignment="1">
      <alignment horizontal="right" vertical="center"/>
    </xf>
    <xf numFmtId="3" fontId="6" fillId="5" borderId="1" xfId="0" applyNumberFormat="1" applyFont="1" applyFill="1" applyBorder="1" applyAlignment="1">
      <alignment horizontal="right" vertical="center"/>
    </xf>
    <xf numFmtId="10" fontId="5" fillId="3" borderId="2" xfId="1" applyNumberFormat="1" applyFont="1" applyFill="1" applyBorder="1" applyAlignment="1">
      <alignment horizontal="center" vertical="center"/>
    </xf>
    <xf numFmtId="3" fontId="6" fillId="0" borderId="3" xfId="0" applyNumberFormat="1" applyFont="1" applyFill="1" applyBorder="1" applyAlignment="1">
      <alignment horizontal="right" vertical="center"/>
    </xf>
    <xf numFmtId="0" fontId="1" fillId="2" borderId="4" xfId="0" applyFont="1" applyFill="1" applyBorder="1" applyAlignment="1">
      <alignment horizontal="center" vertical="center"/>
    </xf>
    <xf numFmtId="3" fontId="1" fillId="2" borderId="4" xfId="0" applyNumberFormat="1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0" fontId="0" fillId="0" borderId="2" xfId="0" applyFont="1" applyBorder="1"/>
    <xf numFmtId="3" fontId="6" fillId="5" borderId="2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3" fontId="6" fillId="4" borderId="1" xfId="0" applyNumberFormat="1" applyFont="1" applyFill="1" applyBorder="1" applyAlignment="1">
      <alignment horizontal="right" vertical="center"/>
    </xf>
    <xf numFmtId="0" fontId="0" fillId="2" borderId="0" xfId="0" applyFont="1" applyFill="1"/>
    <xf numFmtId="0" fontId="9" fillId="0" borderId="0" xfId="0" applyFont="1"/>
    <xf numFmtId="0" fontId="7" fillId="3" borderId="1" xfId="0" applyFont="1" applyFill="1" applyBorder="1" applyAlignment="1">
      <alignment horizontal="center" vertical="center" wrapText="1" readingOrder="1"/>
    </xf>
    <xf numFmtId="0" fontId="8" fillId="7" borderId="1" xfId="0" applyFont="1" applyFill="1" applyBorder="1" applyAlignment="1">
      <alignment horizontal="left" wrapText="1" readingOrder="1"/>
    </xf>
    <xf numFmtId="3" fontId="7" fillId="7" borderId="1" xfId="0" applyNumberFormat="1" applyFont="1" applyFill="1" applyBorder="1" applyAlignment="1">
      <alignment horizontal="center" vertical="center" wrapText="1" readingOrder="1"/>
    </xf>
    <xf numFmtId="0" fontId="8" fillId="7" borderId="1" xfId="0" applyFont="1" applyFill="1" applyBorder="1" applyAlignment="1">
      <alignment horizontal="center" vertical="center" wrapText="1" readingOrder="1"/>
    </xf>
    <xf numFmtId="3" fontId="8" fillId="7" borderId="1" xfId="0" applyNumberFormat="1" applyFont="1" applyFill="1" applyBorder="1" applyAlignment="1">
      <alignment horizontal="center" vertical="center" wrapText="1" readingOrder="1"/>
    </xf>
    <xf numFmtId="9" fontId="8" fillId="7" borderId="1" xfId="0" applyNumberFormat="1" applyFont="1" applyFill="1" applyBorder="1" applyAlignment="1">
      <alignment horizontal="center" vertical="center" wrapText="1" readingOrder="1"/>
    </xf>
    <xf numFmtId="0" fontId="9" fillId="0" borderId="1" xfId="0" applyFont="1" applyBorder="1" applyAlignment="1">
      <alignment horizontal="center"/>
    </xf>
    <xf numFmtId="0" fontId="0" fillId="0" borderId="1" xfId="0" applyFont="1" applyFill="1" applyBorder="1"/>
    <xf numFmtId="164" fontId="4" fillId="2" borderId="5" xfId="0" applyNumberFormat="1" applyFont="1" applyFill="1" applyBorder="1" applyAlignment="1">
      <alignment horizontal="center" vertical="center" wrapText="1"/>
    </xf>
    <xf numFmtId="164" fontId="4" fillId="2" borderId="6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164" fontId="4" fillId="2" borderId="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64" fontId="4" fillId="2" borderId="9" xfId="0" applyNumberFormat="1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 readingOrder="1"/>
    </xf>
    <xf numFmtId="0" fontId="7" fillId="3" borderId="2" xfId="0" applyFont="1" applyFill="1" applyBorder="1" applyAlignment="1">
      <alignment horizontal="center" vertical="center" wrapText="1" readingOrder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abSelected="1" zoomScale="80" zoomScaleNormal="80" workbookViewId="0">
      <pane ySplit="4" topLeftCell="A24" activePane="bottomLeft" state="frozen"/>
      <selection pane="bottomLeft" activeCell="G27" sqref="G27"/>
    </sheetView>
  </sheetViews>
  <sheetFormatPr defaultColWidth="8.85546875" defaultRowHeight="15" x14ac:dyDescent="0.25"/>
  <cols>
    <col min="1" max="1" width="47.28515625" style="1" customWidth="1"/>
    <col min="2" max="2" width="15.28515625" style="2" customWidth="1"/>
    <col min="3" max="4" width="14.140625" style="2" customWidth="1"/>
    <col min="5" max="5" width="25.7109375" style="2" customWidth="1"/>
    <col min="6" max="6" width="22.42578125" style="2" customWidth="1"/>
    <col min="7" max="7" width="25.7109375" style="1" customWidth="1"/>
    <col min="8" max="16384" width="8.85546875" style="1"/>
  </cols>
  <sheetData>
    <row r="1" spans="1:7" ht="16.5" customHeight="1" thickTop="1" x14ac:dyDescent="0.25">
      <c r="A1" s="33" t="s">
        <v>64</v>
      </c>
      <c r="B1" s="33"/>
      <c r="C1" s="33"/>
      <c r="D1" s="33"/>
      <c r="E1" s="33"/>
      <c r="F1" s="33"/>
      <c r="G1" s="34"/>
    </row>
    <row r="2" spans="1:7" ht="15.75" customHeight="1" x14ac:dyDescent="0.25">
      <c r="A2" s="35"/>
      <c r="B2" s="35"/>
      <c r="C2" s="35"/>
      <c r="D2" s="35"/>
      <c r="E2" s="35"/>
      <c r="F2" s="35"/>
      <c r="G2" s="36"/>
    </row>
    <row r="3" spans="1:7" ht="12.75" customHeight="1" thickBot="1" x14ac:dyDescent="0.3">
      <c r="A3" s="37"/>
      <c r="B3" s="37"/>
      <c r="C3" s="37"/>
      <c r="D3" s="37"/>
      <c r="E3" s="37"/>
      <c r="F3" s="37"/>
      <c r="G3" s="38"/>
    </row>
    <row r="4" spans="1:7" ht="50.25" customHeight="1" thickTop="1" thickBot="1" x14ac:dyDescent="0.3">
      <c r="A4" s="16" t="s">
        <v>40</v>
      </c>
      <c r="B4" s="17" t="s">
        <v>35</v>
      </c>
      <c r="C4" s="17" t="s">
        <v>36</v>
      </c>
      <c r="D4" s="17" t="s">
        <v>34</v>
      </c>
      <c r="E4" s="17" t="s">
        <v>37</v>
      </c>
      <c r="F4" s="17" t="s">
        <v>38</v>
      </c>
      <c r="G4" s="17" t="s">
        <v>39</v>
      </c>
    </row>
    <row r="5" spans="1:7" s="6" customFormat="1" ht="18" customHeight="1" thickTop="1" x14ac:dyDescent="0.25">
      <c r="A5" s="19" t="s">
        <v>41</v>
      </c>
      <c r="B5" s="11">
        <f>SUM('Nov 2022'!B5,'Dec 2022'!B5,'Jan 2023'!B5,'Feb 2023'!B5,'Mar 2023'!B5,'Apr 2023'!B5)</f>
        <v>13</v>
      </c>
      <c r="C5" s="11">
        <f>SUM('Nov 2022'!C5,'Dec 2022'!C5,'Jan 2023'!C5,'Feb 2023'!C5,'Mar 2023'!C5,'Apr 2023'!C5)</f>
        <v>1</v>
      </c>
      <c r="D5" s="11">
        <f>SUM('Nov 2022'!D5,'Dec 2022'!D5,'Jan 2023'!D5,'Feb 2023'!D5,'Mar 2023'!D5,'Apr 2023'!D5)</f>
        <v>12</v>
      </c>
      <c r="E5" s="11">
        <f>SUM('Nov 2022'!E5,'Dec 2022'!E5,'Jan 2023'!E5,'Feb 2023'!E5,'Mar 2023'!E5,'Apr 2023'!E5)</f>
        <v>0</v>
      </c>
      <c r="F5" s="11">
        <f>SUM('Nov 2022'!F5,'Dec 2022'!F5,'Jan 2023'!F5,'Feb 2023'!F5,'Mar 2023'!F5,'Apr 2023'!F5)</f>
        <v>12</v>
      </c>
      <c r="G5" s="14">
        <f>F5/D5</f>
        <v>1</v>
      </c>
    </row>
    <row r="6" spans="1:7" s="6" customFormat="1" ht="18" customHeight="1" x14ac:dyDescent="0.25">
      <c r="A6" s="7" t="s">
        <v>7</v>
      </c>
      <c r="B6" s="11">
        <f>SUM('Nov 2022'!B6,'Dec 2022'!B6,'Jan 2023'!B6,'Feb 2023'!B6,'Mar 2023'!B6,'Apr 2023'!B6)</f>
        <v>4246</v>
      </c>
      <c r="C6" s="11">
        <f>SUM('Nov 2022'!C6,'Dec 2022'!C6,'Jan 2023'!C6,'Feb 2023'!C6,'Mar 2023'!C6,'Apr 2023'!C6)</f>
        <v>201</v>
      </c>
      <c r="D6" s="11">
        <f>SUM('Nov 2022'!D6,'Dec 2022'!D6,'Jan 2023'!D6,'Feb 2023'!D6,'Mar 2023'!D6,'Apr 2023'!D6)</f>
        <v>4045</v>
      </c>
      <c r="E6" s="11">
        <f>SUM('Nov 2022'!E6,'Dec 2022'!E6,'Jan 2023'!E6,'Feb 2023'!E6,'Mar 2023'!E6,'Apr 2023'!E6)</f>
        <v>15</v>
      </c>
      <c r="F6" s="11">
        <f>SUM('Nov 2022'!F6,'Dec 2022'!F6,'Jan 2023'!F6,'Feb 2023'!F6,'Mar 2023'!F6,'Apr 2023'!F6)</f>
        <v>4030</v>
      </c>
      <c r="G6" s="14">
        <f t="shared" ref="G6:G44" si="0">F6/D6</f>
        <v>0.99629171817058093</v>
      </c>
    </row>
    <row r="7" spans="1:7" s="6" customFormat="1" ht="18" customHeight="1" x14ac:dyDescent="0.25">
      <c r="A7" s="7" t="s">
        <v>1</v>
      </c>
      <c r="B7" s="11">
        <f>SUM('Nov 2022'!B7,'Dec 2022'!B7,'Jan 2023'!B7,'Feb 2023'!B7,'Mar 2023'!B7,'Apr 2023'!B7)</f>
        <v>21979</v>
      </c>
      <c r="C7" s="11">
        <f>SUM('Nov 2022'!C7,'Dec 2022'!C7,'Jan 2023'!C7,'Feb 2023'!C7,'Mar 2023'!C7,'Apr 2023'!C7)</f>
        <v>1423</v>
      </c>
      <c r="D7" s="11">
        <f>SUM('Nov 2022'!D7,'Dec 2022'!D7,'Jan 2023'!D7,'Feb 2023'!D7,'Mar 2023'!D7,'Apr 2023'!D7)</f>
        <v>20556</v>
      </c>
      <c r="E7" s="11">
        <f>SUM('Nov 2022'!E7,'Dec 2022'!E7,'Jan 2023'!E7,'Feb 2023'!E7,'Mar 2023'!E7,'Apr 2023'!E7)</f>
        <v>15</v>
      </c>
      <c r="F7" s="11">
        <f>SUM('Nov 2022'!F7,'Dec 2022'!F7,'Jan 2023'!F7,'Feb 2023'!F7,'Mar 2023'!F7,'Apr 2023'!F7)</f>
        <v>20541</v>
      </c>
      <c r="G7" s="14">
        <f t="shared" si="0"/>
        <v>0.99927028604786927</v>
      </c>
    </row>
    <row r="8" spans="1:7" s="6" customFormat="1" ht="18" customHeight="1" x14ac:dyDescent="0.25">
      <c r="A8" s="7" t="s">
        <v>27</v>
      </c>
      <c r="B8" s="11">
        <f>SUM('Nov 2022'!B8,'Dec 2022'!B8,'Jan 2023'!B8,'Feb 2023'!B8,'Mar 2023'!B8,'Apr 2023'!B8)</f>
        <v>50</v>
      </c>
      <c r="C8" s="11">
        <f>SUM('Nov 2022'!C8,'Dec 2022'!C8,'Jan 2023'!C8,'Feb 2023'!C8,'Mar 2023'!C8,'Apr 2023'!C8)</f>
        <v>13</v>
      </c>
      <c r="D8" s="11">
        <f>SUM('Nov 2022'!D8,'Dec 2022'!D8,'Jan 2023'!D8,'Feb 2023'!D8,'Mar 2023'!D8,'Apr 2023'!D8)</f>
        <v>37</v>
      </c>
      <c r="E8" s="11">
        <f>SUM('Nov 2022'!E8,'Dec 2022'!E8,'Jan 2023'!E8,'Feb 2023'!E8,'Mar 2023'!E8,'Apr 2023'!E8)</f>
        <v>7</v>
      </c>
      <c r="F8" s="11">
        <f>SUM('Nov 2022'!F8,'Dec 2022'!F8,'Jan 2023'!F8,'Feb 2023'!F8,'Mar 2023'!F8,'Apr 2023'!F8)</f>
        <v>30</v>
      </c>
      <c r="G8" s="14">
        <f t="shared" si="0"/>
        <v>0.81081081081081086</v>
      </c>
    </row>
    <row r="9" spans="1:7" s="6" customFormat="1" ht="18" customHeight="1" x14ac:dyDescent="0.25">
      <c r="A9" s="7" t="s">
        <v>2</v>
      </c>
      <c r="B9" s="11">
        <f>SUM('Nov 2022'!B9,'Dec 2022'!B9,'Jan 2023'!B9,'Feb 2023'!B9,'Mar 2023'!B9,'Apr 2023'!B9)</f>
        <v>17262</v>
      </c>
      <c r="C9" s="11">
        <f>SUM('Nov 2022'!C9,'Dec 2022'!C9,'Jan 2023'!C9,'Feb 2023'!C9,'Mar 2023'!C9,'Apr 2023'!C9)</f>
        <v>996</v>
      </c>
      <c r="D9" s="11">
        <f>SUM('Nov 2022'!D9,'Dec 2022'!D9,'Jan 2023'!D9,'Feb 2023'!D9,'Mar 2023'!D9,'Apr 2023'!D9)</f>
        <v>16266</v>
      </c>
      <c r="E9" s="11">
        <f>SUM('Nov 2022'!E9,'Dec 2022'!E9,'Jan 2023'!E9,'Feb 2023'!E9,'Mar 2023'!E9,'Apr 2023'!E9)</f>
        <v>208</v>
      </c>
      <c r="F9" s="11">
        <f>SUM('Nov 2022'!F9,'Dec 2022'!F9,'Jan 2023'!F9,'Feb 2023'!F9,'Mar 2023'!F9,'Apr 2023'!F9)</f>
        <v>16058</v>
      </c>
      <c r="G9" s="14">
        <f t="shared" si="0"/>
        <v>0.98721259067994593</v>
      </c>
    </row>
    <row r="10" spans="1:7" s="6" customFormat="1" ht="18" customHeight="1" x14ac:dyDescent="0.25">
      <c r="A10" s="7" t="s">
        <v>13</v>
      </c>
      <c r="B10" s="11">
        <f>SUM('Nov 2022'!B10,'Dec 2022'!B10,'Jan 2023'!B10,'Feb 2023'!B10,'Mar 2023'!B10,'Apr 2023'!B10)</f>
        <v>28862</v>
      </c>
      <c r="C10" s="11">
        <f>SUM('Nov 2022'!C10,'Dec 2022'!C10,'Jan 2023'!C10,'Feb 2023'!C10,'Mar 2023'!C10,'Apr 2023'!C10)</f>
        <v>1943</v>
      </c>
      <c r="D10" s="11">
        <f>SUM('Nov 2022'!D10,'Dec 2022'!D10,'Jan 2023'!D10,'Feb 2023'!D10,'Mar 2023'!D10,'Apr 2023'!D10)</f>
        <v>26919</v>
      </c>
      <c r="E10" s="11">
        <f>SUM('Nov 2022'!E10,'Dec 2022'!E10,'Jan 2023'!E10,'Feb 2023'!E10,'Mar 2023'!E10,'Apr 2023'!E10)</f>
        <v>14032</v>
      </c>
      <c r="F10" s="11">
        <f>SUM('Nov 2022'!F10,'Dec 2022'!F10,'Jan 2023'!F10,'Feb 2023'!F10,'Mar 2023'!F10,'Apr 2023'!F10)</f>
        <v>12887</v>
      </c>
      <c r="G10" s="14">
        <f t="shared" si="0"/>
        <v>0.47873249377762916</v>
      </c>
    </row>
    <row r="11" spans="1:7" s="6" customFormat="1" ht="18" customHeight="1" x14ac:dyDescent="0.25">
      <c r="A11" s="7" t="s">
        <v>5</v>
      </c>
      <c r="B11" s="11">
        <f>SUM('Nov 2022'!B11,'Dec 2022'!B11,'Jan 2023'!B11,'Feb 2023'!B11,'Mar 2023'!B11,'Apr 2023'!B11)</f>
        <v>45621</v>
      </c>
      <c r="C11" s="11">
        <f>SUM('Nov 2022'!C11,'Dec 2022'!C11,'Jan 2023'!C11,'Feb 2023'!C11,'Mar 2023'!C11,'Apr 2023'!C11)</f>
        <v>2170</v>
      </c>
      <c r="D11" s="11">
        <f>SUM('Nov 2022'!D11,'Dec 2022'!D11,'Jan 2023'!D11,'Feb 2023'!D11,'Mar 2023'!D11,'Apr 2023'!D11)</f>
        <v>43451</v>
      </c>
      <c r="E11" s="11">
        <f>SUM('Nov 2022'!E11,'Dec 2022'!E11,'Jan 2023'!E11,'Feb 2023'!E11,'Mar 2023'!E11,'Apr 2023'!E11)</f>
        <v>8907</v>
      </c>
      <c r="F11" s="11">
        <f>SUM('Nov 2022'!F11,'Dec 2022'!F11,'Jan 2023'!F11,'Feb 2023'!F11,'Mar 2023'!F11,'Apr 2023'!F11)</f>
        <v>34544</v>
      </c>
      <c r="G11" s="14">
        <f t="shared" si="0"/>
        <v>0.79501047156567173</v>
      </c>
    </row>
    <row r="12" spans="1:7" s="6" customFormat="1" ht="18" customHeight="1" x14ac:dyDescent="0.25">
      <c r="A12" s="7" t="s">
        <v>43</v>
      </c>
      <c r="B12" s="11">
        <f>SUM('Nov 2022'!B12,'Dec 2022'!B12,'Jan 2023'!B12,'Feb 2023'!B12,'Mar 2023'!B12,'Apr 2023'!B12)</f>
        <v>2</v>
      </c>
      <c r="C12" s="11">
        <f>SUM('Nov 2022'!C12,'Dec 2022'!C12,'Jan 2023'!C12,'Feb 2023'!C12,'Mar 2023'!C12,'Apr 2023'!C12)</f>
        <v>0</v>
      </c>
      <c r="D12" s="11">
        <f>SUM('Nov 2022'!D12,'Dec 2022'!D12,'Jan 2023'!D12,'Feb 2023'!D12,'Mar 2023'!D12,'Apr 2023'!D12)</f>
        <v>2</v>
      </c>
      <c r="E12" s="11">
        <f>SUM('Nov 2022'!E12,'Dec 2022'!E12,'Jan 2023'!E12,'Feb 2023'!E12,'Mar 2023'!E12,'Apr 2023'!E12)</f>
        <v>0</v>
      </c>
      <c r="F12" s="11">
        <f>SUM('Nov 2022'!F12,'Dec 2022'!F12,'Jan 2023'!F12,'Feb 2023'!F12,'Mar 2023'!F12,'Apr 2023'!F12)</f>
        <v>2</v>
      </c>
      <c r="G12" s="14">
        <f t="shared" si="0"/>
        <v>1</v>
      </c>
    </row>
    <row r="13" spans="1:7" s="6" customFormat="1" ht="18" customHeight="1" x14ac:dyDescent="0.25">
      <c r="A13" s="7" t="s">
        <v>16</v>
      </c>
      <c r="B13" s="11">
        <f>SUM('Nov 2022'!B13,'Dec 2022'!B13,'Jan 2023'!B13,'Feb 2023'!B13,'Mar 2023'!B13,'Apr 2023'!B13)</f>
        <v>1635</v>
      </c>
      <c r="C13" s="11">
        <f>SUM('Nov 2022'!C13,'Dec 2022'!C13,'Jan 2023'!C13,'Feb 2023'!C13,'Mar 2023'!C13,'Apr 2023'!C13)</f>
        <v>109</v>
      </c>
      <c r="D13" s="11">
        <f>SUM('Nov 2022'!D13,'Dec 2022'!D13,'Jan 2023'!D13,'Feb 2023'!D13,'Mar 2023'!D13,'Apr 2023'!D13)</f>
        <v>1526</v>
      </c>
      <c r="E13" s="11">
        <f>SUM('Nov 2022'!E13,'Dec 2022'!E13,'Jan 2023'!E13,'Feb 2023'!E13,'Mar 2023'!E13,'Apr 2023'!E13)</f>
        <v>4</v>
      </c>
      <c r="F13" s="11">
        <f>SUM('Nov 2022'!F13,'Dec 2022'!F13,'Jan 2023'!F13,'Feb 2023'!F13,'Mar 2023'!F13,'Apr 2023'!F13)</f>
        <v>1522</v>
      </c>
      <c r="G13" s="14">
        <f t="shared" si="0"/>
        <v>0.99737876802096981</v>
      </c>
    </row>
    <row r="14" spans="1:7" s="6" customFormat="1" ht="18" customHeight="1" x14ac:dyDescent="0.25">
      <c r="A14" s="7" t="s">
        <v>4</v>
      </c>
      <c r="B14" s="11">
        <f>SUM('Nov 2022'!B14,'Dec 2022'!B14,'Jan 2023'!B14,'Feb 2023'!B14,'Mar 2023'!B14,'Apr 2023'!B14)</f>
        <v>6444</v>
      </c>
      <c r="C14" s="11">
        <f>SUM('Nov 2022'!C14,'Dec 2022'!C14,'Jan 2023'!C14,'Feb 2023'!C14,'Mar 2023'!C14,'Apr 2023'!C14)</f>
        <v>516</v>
      </c>
      <c r="D14" s="11">
        <f>SUM('Nov 2022'!D14,'Dec 2022'!D14,'Jan 2023'!D14,'Feb 2023'!D14,'Mar 2023'!D14,'Apr 2023'!D14)</f>
        <v>5928</v>
      </c>
      <c r="E14" s="11">
        <f>SUM('Nov 2022'!E14,'Dec 2022'!E14,'Jan 2023'!E14,'Feb 2023'!E14,'Mar 2023'!E14,'Apr 2023'!E14)</f>
        <v>4244</v>
      </c>
      <c r="F14" s="11">
        <f>SUM('Nov 2022'!F14,'Dec 2022'!F14,'Jan 2023'!F14,'Feb 2023'!F14,'Mar 2023'!F14,'Apr 2023'!F14)</f>
        <v>1684</v>
      </c>
      <c r="G14" s="14">
        <f t="shared" si="0"/>
        <v>0.28407557354925778</v>
      </c>
    </row>
    <row r="15" spans="1:7" s="6" customFormat="1" ht="18" customHeight="1" x14ac:dyDescent="0.25">
      <c r="A15" s="7" t="s">
        <v>44</v>
      </c>
      <c r="B15" s="11">
        <f>SUM('Nov 2022'!B15,'Dec 2022'!B15,'Jan 2023'!B15,'Feb 2023'!B15,'Mar 2023'!B15,'Apr 2023'!B15)</f>
        <v>0</v>
      </c>
      <c r="C15" s="11">
        <f>SUM('Nov 2022'!C15,'Dec 2022'!C15,'Jan 2023'!C15,'Feb 2023'!C15,'Mar 2023'!C15,'Apr 2023'!C15)</f>
        <v>0</v>
      </c>
      <c r="D15" s="11">
        <f>SUM('Nov 2022'!D15,'Dec 2022'!D15,'Jan 2023'!D15,'Feb 2023'!D15,'Mar 2023'!D15,'Apr 2023'!D15)</f>
        <v>0</v>
      </c>
      <c r="E15" s="11">
        <f>SUM('Nov 2022'!E15,'Dec 2022'!E15,'Jan 2023'!E15,'Feb 2023'!E15,'Mar 2023'!E15,'Apr 2023'!E15)</f>
        <v>0</v>
      </c>
      <c r="F15" s="11">
        <f>SUM('Nov 2022'!F15,'Dec 2022'!F15,'Jan 2023'!F15,'Feb 2023'!F15,'Mar 2023'!F15,'Apr 2023'!F15)</f>
        <v>0</v>
      </c>
      <c r="G15" s="14" t="e">
        <f t="shared" si="0"/>
        <v>#DIV/0!</v>
      </c>
    </row>
    <row r="16" spans="1:7" s="6" customFormat="1" ht="18" customHeight="1" x14ac:dyDescent="0.25">
      <c r="A16" s="7" t="s">
        <v>11</v>
      </c>
      <c r="B16" s="11">
        <f>SUM('Nov 2022'!B16,'Dec 2022'!B16,'Jan 2023'!B16,'Feb 2023'!B16,'Mar 2023'!B16,'Apr 2023'!B16)</f>
        <v>912</v>
      </c>
      <c r="C16" s="11">
        <f>SUM('Nov 2022'!C16,'Dec 2022'!C16,'Jan 2023'!C16,'Feb 2023'!C16,'Mar 2023'!C16,'Apr 2023'!C16)</f>
        <v>18</v>
      </c>
      <c r="D16" s="11">
        <f>SUM('Nov 2022'!D16,'Dec 2022'!D16,'Jan 2023'!D16,'Feb 2023'!D16,'Mar 2023'!D16,'Apr 2023'!D16)</f>
        <v>894</v>
      </c>
      <c r="E16" s="11">
        <f>SUM('Nov 2022'!E16,'Dec 2022'!E16,'Jan 2023'!E16,'Feb 2023'!E16,'Mar 2023'!E16,'Apr 2023'!E16)</f>
        <v>0</v>
      </c>
      <c r="F16" s="11">
        <f>SUM('Nov 2022'!F16,'Dec 2022'!F16,'Jan 2023'!F16,'Feb 2023'!F16,'Mar 2023'!F16,'Apr 2023'!F16)</f>
        <v>894</v>
      </c>
      <c r="G16" s="14">
        <f t="shared" si="0"/>
        <v>1</v>
      </c>
    </row>
    <row r="17" spans="1:7" s="6" customFormat="1" ht="18" customHeight="1" x14ac:dyDescent="0.25">
      <c r="A17" s="7" t="s">
        <v>45</v>
      </c>
      <c r="B17" s="11">
        <f>SUM('Nov 2022'!B17,'Dec 2022'!B17,'Jan 2023'!B17,'Feb 2023'!B17,'Mar 2023'!B17,'Apr 2023'!B17)</f>
        <v>783</v>
      </c>
      <c r="C17" s="11">
        <f>SUM('Nov 2022'!C17,'Dec 2022'!C17,'Jan 2023'!C17,'Feb 2023'!C17,'Mar 2023'!C17,'Apr 2023'!C17)</f>
        <v>3</v>
      </c>
      <c r="D17" s="11">
        <f>SUM('Nov 2022'!D17,'Dec 2022'!D17,'Jan 2023'!D17,'Feb 2023'!D17,'Mar 2023'!D17,'Apr 2023'!D17)</f>
        <v>780</v>
      </c>
      <c r="E17" s="11">
        <f>SUM('Nov 2022'!E17,'Dec 2022'!E17,'Jan 2023'!E17,'Feb 2023'!E17,'Mar 2023'!E17,'Apr 2023'!E17)</f>
        <v>0</v>
      </c>
      <c r="F17" s="11">
        <f>SUM('Nov 2022'!F17,'Dec 2022'!F17,'Jan 2023'!F17,'Feb 2023'!F17,'Mar 2023'!F17,'Apr 2023'!F17)</f>
        <v>780</v>
      </c>
      <c r="G17" s="14">
        <f t="shared" si="0"/>
        <v>1</v>
      </c>
    </row>
    <row r="18" spans="1:7" s="6" customFormat="1" ht="18" customHeight="1" x14ac:dyDescent="0.25">
      <c r="A18" s="7" t="s">
        <v>42</v>
      </c>
      <c r="B18" s="11">
        <f>SUM('Nov 2022'!B18,'Dec 2022'!B18,'Jan 2023'!B18,'Feb 2023'!B18,'Mar 2023'!B18,'Apr 2023'!B18)</f>
        <v>6656</v>
      </c>
      <c r="C18" s="11">
        <f>SUM('Nov 2022'!C18,'Dec 2022'!C18,'Jan 2023'!C18,'Feb 2023'!C18,'Mar 2023'!C18,'Apr 2023'!C18)</f>
        <v>550</v>
      </c>
      <c r="D18" s="11">
        <f>SUM('Nov 2022'!D18,'Dec 2022'!D18,'Jan 2023'!D18,'Feb 2023'!D18,'Mar 2023'!D18,'Apr 2023'!D18)</f>
        <v>6106</v>
      </c>
      <c r="E18" s="11">
        <f>SUM('Nov 2022'!E18,'Dec 2022'!E18,'Jan 2023'!E18,'Feb 2023'!E18,'Mar 2023'!E18,'Apr 2023'!E18)</f>
        <v>2561</v>
      </c>
      <c r="F18" s="11">
        <f>SUM('Nov 2022'!F18,'Dec 2022'!F18,'Jan 2023'!F18,'Feb 2023'!F18,'Mar 2023'!F18,'Apr 2023'!F18)</f>
        <v>3545</v>
      </c>
      <c r="G18" s="14">
        <f t="shared" si="0"/>
        <v>0.58057648214870616</v>
      </c>
    </row>
    <row r="19" spans="1:7" s="6" customFormat="1" ht="18" customHeight="1" x14ac:dyDescent="0.25">
      <c r="A19" s="7" t="s">
        <v>15</v>
      </c>
      <c r="B19" s="11">
        <f>SUM('Nov 2022'!B19,'Dec 2022'!B19,'Jan 2023'!B19,'Feb 2023'!B19,'Mar 2023'!B19,'Apr 2023'!B19)</f>
        <v>19076</v>
      </c>
      <c r="C19" s="11">
        <f>SUM('Nov 2022'!C19,'Dec 2022'!C19,'Jan 2023'!C19,'Feb 2023'!C19,'Mar 2023'!C19,'Apr 2023'!C19)</f>
        <v>1228</v>
      </c>
      <c r="D19" s="11">
        <f>SUM('Nov 2022'!D19,'Dec 2022'!D19,'Jan 2023'!D19,'Feb 2023'!D19,'Mar 2023'!D19,'Apr 2023'!D19)</f>
        <v>17848</v>
      </c>
      <c r="E19" s="11">
        <f>SUM('Nov 2022'!E19,'Dec 2022'!E19,'Jan 2023'!E19,'Feb 2023'!E19,'Mar 2023'!E19,'Apr 2023'!E19)</f>
        <v>10350</v>
      </c>
      <c r="F19" s="11">
        <f>SUM('Nov 2022'!F19,'Dec 2022'!F19,'Jan 2023'!F19,'Feb 2023'!F19,'Mar 2023'!F19,'Apr 2023'!F19)</f>
        <v>7498</v>
      </c>
      <c r="G19" s="14">
        <f t="shared" si="0"/>
        <v>0.42010309278350516</v>
      </c>
    </row>
    <row r="20" spans="1:7" s="6" customFormat="1" ht="18" customHeight="1" x14ac:dyDescent="0.25">
      <c r="A20" s="7" t="s">
        <v>28</v>
      </c>
      <c r="B20" s="11">
        <f>SUM('Nov 2022'!B20,'Dec 2022'!B20,'Jan 2023'!B20,'Feb 2023'!B20,'Mar 2023'!B20,'Apr 2023'!B20)</f>
        <v>50</v>
      </c>
      <c r="C20" s="11">
        <f>SUM('Nov 2022'!C20,'Dec 2022'!C20,'Jan 2023'!C20,'Feb 2023'!C20,'Mar 2023'!C20,'Apr 2023'!C20)</f>
        <v>9</v>
      </c>
      <c r="D20" s="11">
        <f>SUM('Nov 2022'!D20,'Dec 2022'!D20,'Jan 2023'!D20,'Feb 2023'!D20,'Mar 2023'!D20,'Apr 2023'!D20)</f>
        <v>41</v>
      </c>
      <c r="E20" s="11">
        <f>SUM('Nov 2022'!E20,'Dec 2022'!E20,'Jan 2023'!E20,'Feb 2023'!E20,'Mar 2023'!E20,'Apr 2023'!E20)</f>
        <v>2</v>
      </c>
      <c r="F20" s="11">
        <f>SUM('Nov 2022'!F20,'Dec 2022'!F20,'Jan 2023'!F20,'Feb 2023'!F20,'Mar 2023'!F20,'Apr 2023'!F20)</f>
        <v>39</v>
      </c>
      <c r="G20" s="14">
        <f t="shared" si="0"/>
        <v>0.95121951219512191</v>
      </c>
    </row>
    <row r="21" spans="1:7" s="6" customFormat="1" ht="18" customHeight="1" x14ac:dyDescent="0.25">
      <c r="A21" s="7" t="s">
        <v>12</v>
      </c>
      <c r="B21" s="11">
        <f>SUM('Nov 2022'!B21,'Dec 2022'!B21,'Jan 2023'!B21,'Feb 2023'!B21,'Mar 2023'!B21,'Apr 2023'!B21)</f>
        <v>291</v>
      </c>
      <c r="C21" s="11">
        <f>SUM('Nov 2022'!C21,'Dec 2022'!C21,'Jan 2023'!C21,'Feb 2023'!C21,'Mar 2023'!C21,'Apr 2023'!C21)</f>
        <v>13</v>
      </c>
      <c r="D21" s="11">
        <f>SUM('Nov 2022'!D21,'Dec 2022'!D21,'Jan 2023'!D21,'Feb 2023'!D21,'Mar 2023'!D21,'Apr 2023'!D21)</f>
        <v>278</v>
      </c>
      <c r="E21" s="11">
        <f>SUM('Nov 2022'!E21,'Dec 2022'!E21,'Jan 2023'!E21,'Feb 2023'!E21,'Mar 2023'!E21,'Apr 2023'!E21)</f>
        <v>0</v>
      </c>
      <c r="F21" s="11">
        <f>SUM('Nov 2022'!F21,'Dec 2022'!F21,'Jan 2023'!F21,'Feb 2023'!F21,'Mar 2023'!F21,'Apr 2023'!F21)</f>
        <v>278</v>
      </c>
      <c r="G21" s="14">
        <f t="shared" si="0"/>
        <v>1</v>
      </c>
    </row>
    <row r="22" spans="1:7" s="6" customFormat="1" ht="18" customHeight="1" x14ac:dyDescent="0.25">
      <c r="A22" s="7" t="s">
        <v>14</v>
      </c>
      <c r="B22" s="11">
        <f>SUM('Nov 2022'!B22,'Dec 2022'!B22,'Jan 2023'!B22,'Feb 2023'!B22,'Mar 2023'!B22,'Apr 2023'!B22)</f>
        <v>46570</v>
      </c>
      <c r="C22" s="11">
        <f>SUM('Nov 2022'!C22,'Dec 2022'!C22,'Jan 2023'!C22,'Feb 2023'!C22,'Mar 2023'!C22,'Apr 2023'!C22)</f>
        <v>2458</v>
      </c>
      <c r="D22" s="11">
        <f>SUM('Nov 2022'!D22,'Dec 2022'!D22,'Jan 2023'!D22,'Feb 2023'!D22,'Mar 2023'!D22,'Apr 2023'!D22)</f>
        <v>44112</v>
      </c>
      <c r="E22" s="11">
        <f>SUM('Nov 2022'!E22,'Dec 2022'!E22,'Jan 2023'!E22,'Feb 2023'!E22,'Mar 2023'!E22,'Apr 2023'!E22)</f>
        <v>17073</v>
      </c>
      <c r="F22" s="11">
        <f>SUM('Nov 2022'!F22,'Dec 2022'!F22,'Jan 2023'!F22,'Feb 2023'!F22,'Mar 2023'!F22,'Apr 2023'!F22)</f>
        <v>27039</v>
      </c>
      <c r="G22" s="14">
        <f t="shared" si="0"/>
        <v>0.61296245919477688</v>
      </c>
    </row>
    <row r="23" spans="1:7" s="6" customFormat="1" ht="18" customHeight="1" x14ac:dyDescent="0.25">
      <c r="A23" s="7" t="s">
        <v>18</v>
      </c>
      <c r="B23" s="11">
        <f>SUM('Nov 2022'!B23,'Dec 2022'!B23,'Jan 2023'!B23,'Feb 2023'!B23,'Mar 2023'!B23,'Apr 2023'!B23)</f>
        <v>29304</v>
      </c>
      <c r="C23" s="11">
        <f>SUM('Nov 2022'!C23,'Dec 2022'!C23,'Jan 2023'!C23,'Feb 2023'!C23,'Mar 2023'!C23,'Apr 2023'!C23)</f>
        <v>1586</v>
      </c>
      <c r="D23" s="11">
        <f>SUM('Nov 2022'!D23,'Dec 2022'!D23,'Jan 2023'!D23,'Feb 2023'!D23,'Mar 2023'!D23,'Apr 2023'!D23)</f>
        <v>27718</v>
      </c>
      <c r="E23" s="11">
        <f>SUM('Nov 2022'!E23,'Dec 2022'!E23,'Jan 2023'!E23,'Feb 2023'!E23,'Mar 2023'!E23,'Apr 2023'!E23)</f>
        <v>34</v>
      </c>
      <c r="F23" s="11">
        <f>SUM('Nov 2022'!F23,'Dec 2022'!F23,'Jan 2023'!F23,'Feb 2023'!F23,'Mar 2023'!F23,'Apr 2023'!F23)</f>
        <v>27684</v>
      </c>
      <c r="G23" s="14">
        <f t="shared" si="0"/>
        <v>0.99877336027130381</v>
      </c>
    </row>
    <row r="24" spans="1:7" s="6" customFormat="1" ht="18" customHeight="1" x14ac:dyDescent="0.25">
      <c r="A24" s="7" t="s">
        <v>29</v>
      </c>
      <c r="B24" s="11">
        <f>SUM('Nov 2022'!B24,'Dec 2022'!B24,'Jan 2023'!B24,'Feb 2023'!B24,'Mar 2023'!B24,'Apr 2023'!B24)</f>
        <v>86</v>
      </c>
      <c r="C24" s="11">
        <f>SUM('Nov 2022'!C24,'Dec 2022'!C24,'Jan 2023'!C24,'Feb 2023'!C24,'Mar 2023'!C24,'Apr 2023'!C24)</f>
        <v>6</v>
      </c>
      <c r="D24" s="11">
        <f>SUM('Nov 2022'!D24,'Dec 2022'!D24,'Jan 2023'!D24,'Feb 2023'!D24,'Mar 2023'!D24,'Apr 2023'!D24)</f>
        <v>80</v>
      </c>
      <c r="E24" s="11">
        <f>SUM('Nov 2022'!E24,'Dec 2022'!E24,'Jan 2023'!E24,'Feb 2023'!E24,'Mar 2023'!E24,'Apr 2023'!E24)</f>
        <v>0</v>
      </c>
      <c r="F24" s="11">
        <f>SUM('Nov 2022'!F24,'Dec 2022'!F24,'Jan 2023'!F24,'Feb 2023'!F24,'Mar 2023'!F24,'Apr 2023'!F24)</f>
        <v>80</v>
      </c>
      <c r="G24" s="14">
        <f t="shared" si="0"/>
        <v>1</v>
      </c>
    </row>
    <row r="25" spans="1:7" s="6" customFormat="1" ht="18" customHeight="1" x14ac:dyDescent="0.25">
      <c r="A25" s="7" t="s">
        <v>25</v>
      </c>
      <c r="B25" s="11">
        <f>SUM('Nov 2022'!B25,'Dec 2022'!B25,'Jan 2023'!B25,'Feb 2023'!B25,'Mar 2023'!B25,'Apr 2023'!B25)</f>
        <v>415</v>
      </c>
      <c r="C25" s="11">
        <f>SUM('Nov 2022'!C25,'Dec 2022'!C25,'Jan 2023'!C25,'Feb 2023'!C25,'Mar 2023'!C25,'Apr 2023'!C25)</f>
        <v>14</v>
      </c>
      <c r="D25" s="11">
        <f>SUM('Nov 2022'!D25,'Dec 2022'!D25,'Jan 2023'!D25,'Feb 2023'!D25,'Mar 2023'!D25,'Apr 2023'!D25)</f>
        <v>401</v>
      </c>
      <c r="E25" s="11">
        <f>SUM('Nov 2022'!E25,'Dec 2022'!E25,'Jan 2023'!E25,'Feb 2023'!E25,'Mar 2023'!E25,'Apr 2023'!E25)</f>
        <v>0</v>
      </c>
      <c r="F25" s="11">
        <f>SUM('Nov 2022'!F25,'Dec 2022'!F25,'Jan 2023'!F25,'Feb 2023'!F25,'Mar 2023'!F25,'Apr 2023'!F25)</f>
        <v>401</v>
      </c>
      <c r="G25" s="14">
        <f t="shared" si="0"/>
        <v>1</v>
      </c>
    </row>
    <row r="26" spans="1:7" s="6" customFormat="1" ht="18" customHeight="1" x14ac:dyDescent="0.25">
      <c r="A26" s="7" t="s">
        <v>3</v>
      </c>
      <c r="B26" s="11">
        <f>SUM('Nov 2022'!B26,'Dec 2022'!B26,'Jan 2023'!B26,'Feb 2023'!B26,'Mar 2023'!B26,'Apr 2023'!B26)</f>
        <v>10434</v>
      </c>
      <c r="C26" s="11">
        <f>SUM('Nov 2022'!C26,'Dec 2022'!C26,'Jan 2023'!C26,'Feb 2023'!C26,'Mar 2023'!C26,'Apr 2023'!C26)</f>
        <v>719</v>
      </c>
      <c r="D26" s="11">
        <f>SUM('Nov 2022'!D26,'Dec 2022'!D26,'Jan 2023'!D26,'Feb 2023'!D26,'Mar 2023'!D26,'Apr 2023'!D26)</f>
        <v>9715</v>
      </c>
      <c r="E26" s="11">
        <f>SUM('Nov 2022'!E26,'Dec 2022'!E26,'Jan 2023'!E26,'Feb 2023'!E26,'Mar 2023'!E26,'Apr 2023'!E26)</f>
        <v>10</v>
      </c>
      <c r="F26" s="11">
        <f>SUM('Nov 2022'!F26,'Dec 2022'!F26,'Jan 2023'!F26,'Feb 2023'!F26,'Mar 2023'!F26,'Apr 2023'!F26)</f>
        <v>9705</v>
      </c>
      <c r="G26" s="14">
        <f t="shared" si="0"/>
        <v>0.99897066392177047</v>
      </c>
    </row>
    <row r="27" spans="1:7" s="6" customFormat="1" ht="18" customHeight="1" x14ac:dyDescent="0.25">
      <c r="A27" s="7" t="s">
        <v>30</v>
      </c>
      <c r="B27" s="11">
        <f>SUM('Nov 2022'!B27,'Dec 2022'!B27,'Jan 2023'!B27,'Feb 2023'!B27,'Mar 2023'!B27,'Apr 2023'!B27)</f>
        <v>58</v>
      </c>
      <c r="C27" s="11">
        <f>SUM('Nov 2022'!C27,'Dec 2022'!C27,'Jan 2023'!C27,'Feb 2023'!C27,'Mar 2023'!C27,'Apr 2023'!C27)</f>
        <v>1</v>
      </c>
      <c r="D27" s="11">
        <f>SUM('Nov 2022'!D27,'Dec 2022'!D27,'Jan 2023'!D27,'Feb 2023'!D27,'Mar 2023'!D27,'Apr 2023'!D27)</f>
        <v>57</v>
      </c>
      <c r="E27" s="11">
        <f>SUM('Nov 2022'!E27,'Dec 2022'!E27,'Jan 2023'!E27,'Feb 2023'!E27,'Mar 2023'!E27,'Apr 2023'!E27)</f>
        <v>1</v>
      </c>
      <c r="F27" s="11">
        <f>SUM('Nov 2022'!F27,'Dec 2022'!F27,'Jan 2023'!F27,'Feb 2023'!F27,'Mar 2023'!F27,'Apr 2023'!F27)</f>
        <v>56</v>
      </c>
      <c r="G27" s="14">
        <f t="shared" si="0"/>
        <v>0.98245614035087714</v>
      </c>
    </row>
    <row r="28" spans="1:7" s="6" customFormat="1" ht="18" customHeight="1" x14ac:dyDescent="0.25">
      <c r="A28" s="7" t="s">
        <v>46</v>
      </c>
      <c r="B28" s="11">
        <f>SUM('Nov 2022'!B28,'Dec 2022'!B28,'Jan 2023'!B28,'Feb 2023'!B28,'Mar 2023'!B28,'Apr 2023'!B28)</f>
        <v>19391</v>
      </c>
      <c r="C28" s="11">
        <f>SUM('Nov 2022'!C28,'Dec 2022'!C28,'Jan 2023'!C28,'Feb 2023'!C28,'Mar 2023'!C28,'Apr 2023'!C28)</f>
        <v>1138</v>
      </c>
      <c r="D28" s="11">
        <f>SUM('Nov 2022'!D28,'Dec 2022'!D28,'Jan 2023'!D28,'Feb 2023'!D28,'Mar 2023'!D28,'Apr 2023'!D28)</f>
        <v>18253</v>
      </c>
      <c r="E28" s="11">
        <f>SUM('Nov 2022'!E28,'Dec 2022'!E28,'Jan 2023'!E28,'Feb 2023'!E28,'Mar 2023'!E28,'Apr 2023'!E28)</f>
        <v>533</v>
      </c>
      <c r="F28" s="11">
        <f>SUM('Nov 2022'!F28,'Dec 2022'!F28,'Jan 2023'!F28,'Feb 2023'!F28,'Mar 2023'!F28,'Apr 2023'!F28)</f>
        <v>17720</v>
      </c>
      <c r="G28" s="14">
        <f t="shared" si="0"/>
        <v>0.9707993206596176</v>
      </c>
    </row>
    <row r="29" spans="1:7" s="6" customFormat="1" ht="18" customHeight="1" x14ac:dyDescent="0.25">
      <c r="A29" s="7" t="s">
        <v>17</v>
      </c>
      <c r="B29" s="11">
        <f>SUM('Nov 2022'!B29,'Dec 2022'!B29,'Jan 2023'!B29,'Feb 2023'!B29,'Mar 2023'!B29,'Apr 2023'!B29)</f>
        <v>3356</v>
      </c>
      <c r="C29" s="11">
        <f>SUM('Nov 2022'!C29,'Dec 2022'!C29,'Jan 2023'!C29,'Feb 2023'!C29,'Mar 2023'!C29,'Apr 2023'!C29)</f>
        <v>202</v>
      </c>
      <c r="D29" s="11">
        <f>SUM('Nov 2022'!D29,'Dec 2022'!D29,'Jan 2023'!D29,'Feb 2023'!D29,'Mar 2023'!D29,'Apr 2023'!D29)</f>
        <v>3154</v>
      </c>
      <c r="E29" s="11">
        <f>SUM('Nov 2022'!E29,'Dec 2022'!E29,'Jan 2023'!E29,'Feb 2023'!E29,'Mar 2023'!E29,'Apr 2023'!E29)</f>
        <v>4</v>
      </c>
      <c r="F29" s="11">
        <f>SUM('Nov 2022'!F29,'Dec 2022'!F29,'Jan 2023'!F29,'Feb 2023'!F29,'Mar 2023'!F29,'Apr 2023'!F29)</f>
        <v>3150</v>
      </c>
      <c r="G29" s="14">
        <f t="shared" si="0"/>
        <v>0.99873176918199114</v>
      </c>
    </row>
    <row r="30" spans="1:7" s="6" customFormat="1" ht="18" customHeight="1" x14ac:dyDescent="0.25">
      <c r="A30" s="7" t="s">
        <v>26</v>
      </c>
      <c r="B30" s="11">
        <f>SUM('Nov 2022'!B30,'Dec 2022'!B30,'Jan 2023'!B30,'Feb 2023'!B30,'Mar 2023'!B30,'Apr 2023'!B30)</f>
        <v>57195</v>
      </c>
      <c r="C30" s="11">
        <f>SUM('Nov 2022'!C30,'Dec 2022'!C30,'Jan 2023'!C30,'Feb 2023'!C30,'Mar 2023'!C30,'Apr 2023'!C30)</f>
        <v>2911</v>
      </c>
      <c r="D30" s="11">
        <f>SUM('Nov 2022'!D30,'Dec 2022'!D30,'Jan 2023'!D30,'Feb 2023'!D30,'Mar 2023'!D30,'Apr 2023'!D30)</f>
        <v>54284</v>
      </c>
      <c r="E30" s="11">
        <f>SUM('Nov 2022'!E30,'Dec 2022'!E30,'Jan 2023'!E30,'Feb 2023'!E30,'Mar 2023'!E30,'Apr 2023'!E30)</f>
        <v>15</v>
      </c>
      <c r="F30" s="11">
        <f>SUM('Nov 2022'!F30,'Dec 2022'!F30,'Jan 2023'!F30,'Feb 2023'!F30,'Mar 2023'!F30,'Apr 2023'!F30)</f>
        <v>54269</v>
      </c>
      <c r="G30" s="14">
        <f t="shared" si="0"/>
        <v>0.99972367548448904</v>
      </c>
    </row>
    <row r="31" spans="1:7" s="6" customFormat="1" ht="18" customHeight="1" x14ac:dyDescent="0.25">
      <c r="A31" s="7" t="s">
        <v>32</v>
      </c>
      <c r="B31" s="11">
        <f>SUM('Nov 2022'!B31,'Dec 2022'!B31,'Jan 2023'!B31,'Feb 2023'!B31,'Mar 2023'!B31,'Apr 2023'!B31)</f>
        <v>39</v>
      </c>
      <c r="C31" s="11">
        <f>SUM('Nov 2022'!C31,'Dec 2022'!C31,'Jan 2023'!C31,'Feb 2023'!C31,'Mar 2023'!C31,'Apr 2023'!C31)</f>
        <v>3</v>
      </c>
      <c r="D31" s="11">
        <f>SUM('Nov 2022'!D31,'Dec 2022'!D31,'Jan 2023'!D31,'Feb 2023'!D31,'Mar 2023'!D31,'Apr 2023'!D31)</f>
        <v>36</v>
      </c>
      <c r="E31" s="11">
        <f>SUM('Nov 2022'!E31,'Dec 2022'!E31,'Jan 2023'!E31,'Feb 2023'!E31,'Mar 2023'!E31,'Apr 2023'!E31)</f>
        <v>0</v>
      </c>
      <c r="F31" s="11">
        <f>SUM('Nov 2022'!F31,'Dec 2022'!F31,'Jan 2023'!F31,'Feb 2023'!F31,'Mar 2023'!F31,'Apr 2023'!F31)</f>
        <v>36</v>
      </c>
      <c r="G31" s="14">
        <f t="shared" si="0"/>
        <v>1</v>
      </c>
    </row>
    <row r="32" spans="1:7" s="6" customFormat="1" ht="18" customHeight="1" x14ac:dyDescent="0.25">
      <c r="A32" s="7" t="s">
        <v>31</v>
      </c>
      <c r="B32" s="11">
        <f>SUM('Nov 2022'!B32,'Dec 2022'!B32,'Jan 2023'!B32,'Feb 2023'!B32,'Mar 2023'!B32,'Apr 2023'!B32)</f>
        <v>234</v>
      </c>
      <c r="C32" s="11">
        <f>SUM('Nov 2022'!C32,'Dec 2022'!C32,'Jan 2023'!C32,'Feb 2023'!C32,'Mar 2023'!C32,'Apr 2023'!C32)</f>
        <v>21</v>
      </c>
      <c r="D32" s="11">
        <f>SUM('Nov 2022'!D32,'Dec 2022'!D32,'Jan 2023'!D32,'Feb 2023'!D32,'Mar 2023'!D32,'Apr 2023'!D32)</f>
        <v>213</v>
      </c>
      <c r="E32" s="11">
        <f>SUM('Nov 2022'!E32,'Dec 2022'!E32,'Jan 2023'!E32,'Feb 2023'!E32,'Mar 2023'!E32,'Apr 2023'!E32)</f>
        <v>5</v>
      </c>
      <c r="F32" s="11">
        <f>SUM('Nov 2022'!F32,'Dec 2022'!F32,'Jan 2023'!F32,'Feb 2023'!F32,'Mar 2023'!F32,'Apr 2023'!F32)</f>
        <v>208</v>
      </c>
      <c r="G32" s="14">
        <f t="shared" si="0"/>
        <v>0.97652582159624413</v>
      </c>
    </row>
    <row r="33" spans="1:7" s="6" customFormat="1" ht="18" customHeight="1" x14ac:dyDescent="0.25">
      <c r="A33" s="7" t="s">
        <v>20</v>
      </c>
      <c r="B33" s="11">
        <f>SUM('Nov 2022'!B33,'Dec 2022'!B33,'Jan 2023'!B33,'Feb 2023'!B33,'Mar 2023'!B33,'Apr 2023'!B33)</f>
        <v>108</v>
      </c>
      <c r="C33" s="11">
        <f>SUM('Nov 2022'!C33,'Dec 2022'!C33,'Jan 2023'!C33,'Feb 2023'!C33,'Mar 2023'!C33,'Apr 2023'!C33)</f>
        <v>20</v>
      </c>
      <c r="D33" s="11">
        <f>SUM('Nov 2022'!D33,'Dec 2022'!D33,'Jan 2023'!D33,'Feb 2023'!D33,'Mar 2023'!D33,'Apr 2023'!D33)</f>
        <v>88</v>
      </c>
      <c r="E33" s="11">
        <f>SUM('Nov 2022'!E33,'Dec 2022'!E33,'Jan 2023'!E33,'Feb 2023'!E33,'Mar 2023'!E33,'Apr 2023'!E33)</f>
        <v>0</v>
      </c>
      <c r="F33" s="11">
        <f>SUM('Nov 2022'!F33,'Dec 2022'!F33,'Jan 2023'!F33,'Feb 2023'!F33,'Mar 2023'!F33,'Apr 2023'!F33)</f>
        <v>88</v>
      </c>
      <c r="G33" s="14">
        <f t="shared" si="0"/>
        <v>1</v>
      </c>
    </row>
    <row r="34" spans="1:7" s="6" customFormat="1" ht="18" customHeight="1" x14ac:dyDescent="0.25">
      <c r="A34" s="7" t="s">
        <v>6</v>
      </c>
      <c r="B34" s="11">
        <f>SUM('Nov 2022'!B34,'Dec 2022'!B34,'Jan 2023'!B34,'Feb 2023'!B34,'Mar 2023'!B34,'Apr 2023'!B34)</f>
        <v>2830</v>
      </c>
      <c r="C34" s="11">
        <f>SUM('Nov 2022'!C34,'Dec 2022'!C34,'Jan 2023'!C34,'Feb 2023'!C34,'Mar 2023'!C34,'Apr 2023'!C34)</f>
        <v>76</v>
      </c>
      <c r="D34" s="11">
        <f>SUM('Nov 2022'!D34,'Dec 2022'!D34,'Jan 2023'!D34,'Feb 2023'!D34,'Mar 2023'!D34,'Apr 2023'!D34)</f>
        <v>2754</v>
      </c>
      <c r="E34" s="11">
        <f>SUM('Nov 2022'!E34,'Dec 2022'!E34,'Jan 2023'!E34,'Feb 2023'!E34,'Mar 2023'!E34,'Apr 2023'!E34)</f>
        <v>573</v>
      </c>
      <c r="F34" s="11">
        <f>SUM('Nov 2022'!F34,'Dec 2022'!F34,'Jan 2023'!F34,'Feb 2023'!F34,'Mar 2023'!F34,'Apr 2023'!F34)</f>
        <v>2181</v>
      </c>
      <c r="G34" s="14">
        <f t="shared" si="0"/>
        <v>0.7919389978213508</v>
      </c>
    </row>
    <row r="35" spans="1:7" s="6" customFormat="1" ht="18" customHeight="1" x14ac:dyDescent="0.25">
      <c r="A35" s="7" t="s">
        <v>19</v>
      </c>
      <c r="B35" s="11">
        <f>SUM('Nov 2022'!B35,'Dec 2022'!B35,'Jan 2023'!B35,'Feb 2023'!B35,'Mar 2023'!B35,'Apr 2023'!B35)</f>
        <v>3388</v>
      </c>
      <c r="C35" s="11">
        <f>SUM('Nov 2022'!C35,'Dec 2022'!C35,'Jan 2023'!C35,'Feb 2023'!C35,'Mar 2023'!C35,'Apr 2023'!C35)</f>
        <v>299</v>
      </c>
      <c r="D35" s="11">
        <f>SUM('Nov 2022'!D35,'Dec 2022'!D35,'Jan 2023'!D35,'Feb 2023'!D35,'Mar 2023'!D35,'Apr 2023'!D35)</f>
        <v>3089</v>
      </c>
      <c r="E35" s="11">
        <f>SUM('Nov 2022'!E35,'Dec 2022'!E35,'Jan 2023'!E35,'Feb 2023'!E35,'Mar 2023'!E35,'Apr 2023'!E35)</f>
        <v>715</v>
      </c>
      <c r="F35" s="11">
        <f>SUM('Nov 2022'!F35,'Dec 2022'!F35,'Jan 2023'!F35,'Feb 2023'!F35,'Mar 2023'!F35,'Apr 2023'!F35)</f>
        <v>2374</v>
      </c>
      <c r="G35" s="14">
        <f t="shared" si="0"/>
        <v>0.76853350598899317</v>
      </c>
    </row>
    <row r="36" spans="1:7" s="6" customFormat="1" ht="18" customHeight="1" x14ac:dyDescent="0.25">
      <c r="A36" s="7" t="s">
        <v>10</v>
      </c>
      <c r="B36" s="11">
        <f>SUM('Nov 2022'!B36,'Dec 2022'!B36,'Jan 2023'!B36,'Feb 2023'!B36,'Mar 2023'!B36,'Apr 2023'!B36)</f>
        <v>2329</v>
      </c>
      <c r="C36" s="11">
        <f>SUM('Nov 2022'!C36,'Dec 2022'!C36,'Jan 2023'!C36,'Feb 2023'!C36,'Mar 2023'!C36,'Apr 2023'!C36)</f>
        <v>209</v>
      </c>
      <c r="D36" s="11">
        <f>SUM('Nov 2022'!D36,'Dec 2022'!D36,'Jan 2023'!D36,'Feb 2023'!D36,'Mar 2023'!D36,'Apr 2023'!D36)</f>
        <v>2120</v>
      </c>
      <c r="E36" s="11">
        <f>SUM('Nov 2022'!E36,'Dec 2022'!E36,'Jan 2023'!E36,'Feb 2023'!E36,'Mar 2023'!E36,'Apr 2023'!E36)</f>
        <v>1347</v>
      </c>
      <c r="F36" s="11">
        <f>SUM('Nov 2022'!F36,'Dec 2022'!F36,'Jan 2023'!F36,'Feb 2023'!F36,'Mar 2023'!F36,'Apr 2023'!F36)</f>
        <v>773</v>
      </c>
      <c r="G36" s="14">
        <f t="shared" si="0"/>
        <v>0.36462264150943396</v>
      </c>
    </row>
    <row r="37" spans="1:7" s="6" customFormat="1" ht="18" customHeight="1" x14ac:dyDescent="0.25">
      <c r="A37" s="7" t="s">
        <v>23</v>
      </c>
      <c r="B37" s="11">
        <f>SUM('Nov 2022'!B37,'Dec 2022'!B37,'Jan 2023'!B37,'Feb 2023'!B37,'Mar 2023'!B37,'Apr 2023'!B37)</f>
        <v>11956</v>
      </c>
      <c r="C37" s="11">
        <f>SUM('Nov 2022'!C37,'Dec 2022'!C37,'Jan 2023'!C37,'Feb 2023'!C37,'Mar 2023'!C37,'Apr 2023'!C37)</f>
        <v>596</v>
      </c>
      <c r="D37" s="11">
        <f>SUM('Nov 2022'!D37,'Dec 2022'!D37,'Jan 2023'!D37,'Feb 2023'!D37,'Mar 2023'!D37,'Apr 2023'!D37)</f>
        <v>11360</v>
      </c>
      <c r="E37" s="11">
        <f>SUM('Nov 2022'!E37,'Dec 2022'!E37,'Jan 2023'!E37,'Feb 2023'!E37,'Mar 2023'!E37,'Apr 2023'!E37)</f>
        <v>10804</v>
      </c>
      <c r="F37" s="11">
        <f>SUM('Nov 2022'!F37,'Dec 2022'!F37,'Jan 2023'!F37,'Feb 2023'!F37,'Mar 2023'!F37,'Apr 2023'!F37)</f>
        <v>575</v>
      </c>
      <c r="G37" s="14">
        <f t="shared" si="0"/>
        <v>5.0616197183098594E-2</v>
      </c>
    </row>
    <row r="38" spans="1:7" s="6" customFormat="1" ht="18" customHeight="1" x14ac:dyDescent="0.25">
      <c r="A38" s="7" t="s">
        <v>8</v>
      </c>
      <c r="B38" s="11">
        <f>SUM('Nov 2022'!B38,'Dec 2022'!B38,'Jan 2023'!B38,'Feb 2023'!B38,'Mar 2023'!B38,'Apr 2023'!B38)</f>
        <v>15646</v>
      </c>
      <c r="C38" s="11">
        <f>SUM('Nov 2022'!C38,'Dec 2022'!C38,'Jan 2023'!C38,'Feb 2023'!C38,'Mar 2023'!C38,'Apr 2023'!C38)</f>
        <v>426</v>
      </c>
      <c r="D38" s="11">
        <f>SUM('Nov 2022'!D38,'Dec 2022'!D38,'Jan 2023'!D38,'Feb 2023'!D38,'Mar 2023'!D38,'Apr 2023'!D38)</f>
        <v>15220</v>
      </c>
      <c r="E38" s="11">
        <f>SUM('Nov 2022'!E38,'Dec 2022'!E38,'Jan 2023'!E38,'Feb 2023'!E38,'Mar 2023'!E38,'Apr 2023'!E38)</f>
        <v>11</v>
      </c>
      <c r="F38" s="11">
        <f>SUM('Nov 2022'!F38,'Dec 2022'!F38,'Jan 2023'!F38,'Feb 2023'!F38,'Mar 2023'!F38,'Apr 2023'!F38)</f>
        <v>15209</v>
      </c>
      <c r="G38" s="14">
        <f t="shared" si="0"/>
        <v>0.99927726675427064</v>
      </c>
    </row>
    <row r="39" spans="1:7" s="6" customFormat="1" ht="18" customHeight="1" x14ac:dyDescent="0.25">
      <c r="A39" s="7" t="s">
        <v>21</v>
      </c>
      <c r="B39" s="11">
        <f>SUM('Nov 2022'!B39,'Dec 2022'!B39,'Jan 2023'!B39,'Feb 2023'!B39,'Mar 2023'!B39,'Apr 2023'!B39)</f>
        <v>4226</v>
      </c>
      <c r="C39" s="11">
        <f>SUM('Nov 2022'!C39,'Dec 2022'!C39,'Jan 2023'!C39,'Feb 2023'!C39,'Mar 2023'!C39,'Apr 2023'!C39)</f>
        <v>190</v>
      </c>
      <c r="D39" s="11">
        <f>SUM('Nov 2022'!D39,'Dec 2022'!D39,'Jan 2023'!D39,'Feb 2023'!D39,'Mar 2023'!D39,'Apr 2023'!D39)</f>
        <v>4036</v>
      </c>
      <c r="E39" s="11">
        <f>SUM('Nov 2022'!E39,'Dec 2022'!E39,'Jan 2023'!E39,'Feb 2023'!E39,'Mar 2023'!E39,'Apr 2023'!E39)</f>
        <v>27</v>
      </c>
      <c r="F39" s="11">
        <f>SUM('Nov 2022'!F39,'Dec 2022'!F39,'Jan 2023'!F39,'Feb 2023'!F39,'Mar 2023'!F39,'Apr 2023'!F39)</f>
        <v>4009</v>
      </c>
      <c r="G39" s="14">
        <f t="shared" si="0"/>
        <v>0.99331020812685833</v>
      </c>
    </row>
    <row r="40" spans="1:7" s="6" customFormat="1" ht="18" customHeight="1" x14ac:dyDescent="0.25">
      <c r="A40" s="7" t="s">
        <v>9</v>
      </c>
      <c r="B40" s="11">
        <f>SUM('Nov 2022'!B40,'Dec 2022'!B40,'Jan 2023'!B40,'Feb 2023'!B40,'Mar 2023'!B40,'Apr 2023'!B40)</f>
        <v>41</v>
      </c>
      <c r="C40" s="11">
        <f>SUM('Nov 2022'!C40,'Dec 2022'!C40,'Jan 2023'!C40,'Feb 2023'!C40,'Mar 2023'!C40,'Apr 2023'!C40)</f>
        <v>4</v>
      </c>
      <c r="D40" s="11">
        <f>SUM('Nov 2022'!D40,'Dec 2022'!D40,'Jan 2023'!D40,'Feb 2023'!D40,'Mar 2023'!D40,'Apr 2023'!D40)</f>
        <v>37</v>
      </c>
      <c r="E40" s="11">
        <f>SUM('Nov 2022'!E40,'Dec 2022'!E40,'Jan 2023'!E40,'Feb 2023'!E40,'Mar 2023'!E40,'Apr 2023'!E40)</f>
        <v>0</v>
      </c>
      <c r="F40" s="11">
        <f>SUM('Nov 2022'!F40,'Dec 2022'!F40,'Jan 2023'!F40,'Feb 2023'!F40,'Mar 2023'!F40,'Apr 2023'!F40)</f>
        <v>37</v>
      </c>
      <c r="G40" s="14">
        <f t="shared" si="0"/>
        <v>1</v>
      </c>
    </row>
    <row r="41" spans="1:7" s="6" customFormat="1" ht="18" customHeight="1" x14ac:dyDescent="0.25">
      <c r="A41" s="7" t="s">
        <v>22</v>
      </c>
      <c r="B41" s="11">
        <f>SUM('Nov 2022'!B41,'Dec 2022'!B41,'Jan 2023'!B41,'Feb 2023'!B41,'Mar 2023'!B41,'Apr 2023'!B41)</f>
        <v>12525</v>
      </c>
      <c r="C41" s="11">
        <f>SUM('Nov 2022'!C41,'Dec 2022'!C41,'Jan 2023'!C41,'Feb 2023'!C41,'Mar 2023'!C41,'Apr 2023'!C41)</f>
        <v>1255</v>
      </c>
      <c r="D41" s="11">
        <f>SUM('Nov 2022'!D41,'Dec 2022'!D41,'Jan 2023'!D41,'Feb 2023'!D41,'Mar 2023'!D41,'Apr 2023'!D41)</f>
        <v>11270</v>
      </c>
      <c r="E41" s="11">
        <f>SUM('Nov 2022'!E41,'Dec 2022'!E41,'Jan 2023'!E41,'Feb 2023'!E41,'Mar 2023'!E41,'Apr 2023'!E41)</f>
        <v>9948</v>
      </c>
      <c r="F41" s="11">
        <f>SUM('Nov 2022'!F41,'Dec 2022'!F41,'Jan 2023'!F41,'Feb 2023'!F41,'Mar 2023'!F41,'Apr 2023'!F41)</f>
        <v>1322</v>
      </c>
      <c r="G41" s="14">
        <f t="shared" si="0"/>
        <v>0.11730257320319432</v>
      </c>
    </row>
    <row r="42" spans="1:7" s="6" customFormat="1" ht="18" customHeight="1" x14ac:dyDescent="0.25">
      <c r="A42" s="7" t="s">
        <v>47</v>
      </c>
      <c r="B42" s="11">
        <f>SUM('Nov 2022'!B42,'Dec 2022'!B42,'Jan 2023'!B42,'Feb 2023'!B42,'Mar 2023'!B42,'Apr 2023'!B42)</f>
        <v>63</v>
      </c>
      <c r="C42" s="11">
        <f>SUM('Nov 2022'!C42,'Dec 2022'!C42,'Jan 2023'!C42,'Feb 2023'!C42,'Mar 2023'!C42,'Apr 2023'!C42)</f>
        <v>5</v>
      </c>
      <c r="D42" s="11">
        <f>SUM('Nov 2022'!D42,'Dec 2022'!D42,'Jan 2023'!D42,'Feb 2023'!D42,'Mar 2023'!D42,'Apr 2023'!D42)</f>
        <v>58</v>
      </c>
      <c r="E42" s="11">
        <f>SUM('Nov 2022'!E42,'Dec 2022'!E42,'Jan 2023'!E42,'Feb 2023'!E42,'Mar 2023'!E42,'Apr 2023'!E42)</f>
        <v>60</v>
      </c>
      <c r="F42" s="11">
        <f>SUM('Nov 2022'!F42,'Dec 2022'!F42,'Jan 2023'!F42,'Feb 2023'!F42,'Mar 2023'!F42,'Apr 2023'!F42)</f>
        <v>43</v>
      </c>
      <c r="G42" s="14">
        <f t="shared" si="0"/>
        <v>0.74137931034482762</v>
      </c>
    </row>
    <row r="43" spans="1:7" s="6" customFormat="1" ht="18" customHeight="1" x14ac:dyDescent="0.25">
      <c r="A43" s="7" t="s">
        <v>24</v>
      </c>
      <c r="B43" s="11">
        <f>SUM('Nov 2022'!B43,'Dec 2022'!B43,'Jan 2023'!B43,'Feb 2023'!B43,'Mar 2023'!B43,'Apr 2023'!B43)</f>
        <v>30917</v>
      </c>
      <c r="C43" s="11">
        <f>SUM('Nov 2022'!C43,'Dec 2022'!C43,'Jan 2023'!C43,'Feb 2023'!C43,'Mar 2023'!C43,'Apr 2023'!C43)</f>
        <v>1776</v>
      </c>
      <c r="D43" s="11">
        <f>SUM('Nov 2022'!D43,'Dec 2022'!D43,'Jan 2023'!D43,'Feb 2023'!D43,'Mar 2023'!D43,'Apr 2023'!D43)</f>
        <v>29141</v>
      </c>
      <c r="E43" s="11">
        <f>SUM('Nov 2022'!E43,'Dec 2022'!E43,'Jan 2023'!E43,'Feb 2023'!E43,'Mar 2023'!E43,'Apr 2023'!E43)</f>
        <v>2776</v>
      </c>
      <c r="F43" s="11">
        <f>SUM('Nov 2022'!F43,'Dec 2022'!F43,'Jan 2023'!F43,'Feb 2023'!F43,'Mar 2023'!F43,'Apr 2023'!F43)</f>
        <v>26365</v>
      </c>
      <c r="G43" s="14">
        <f t="shared" si="0"/>
        <v>0.90473902748704571</v>
      </c>
    </row>
    <row r="44" spans="1:7" s="4" customFormat="1" ht="15.75" x14ac:dyDescent="0.25">
      <c r="A44" s="7" t="s">
        <v>0</v>
      </c>
      <c r="B44" s="11">
        <f>SUM('Nov 2022'!B44,'Dec 2022'!B44,'Jan 2023'!B44,'Feb 2023'!B44,'Mar 2023'!B44,'Apr 2023'!B44)</f>
        <v>138</v>
      </c>
      <c r="C44" s="11">
        <f>SUM('Nov 2022'!C44,'Dec 2022'!C44,'Jan 2023'!C44,'Feb 2023'!C44,'Mar 2023'!C44,'Apr 2023'!C44)</f>
        <v>7</v>
      </c>
      <c r="D44" s="11">
        <f>SUM('Nov 2022'!D44,'Dec 2022'!D44,'Jan 2023'!D44,'Feb 2023'!D44,'Mar 2023'!D44,'Apr 2023'!D44)</f>
        <v>131</v>
      </c>
      <c r="E44" s="11">
        <f>SUM('Nov 2022'!E44,'Dec 2022'!E44,'Jan 2023'!E44,'Feb 2023'!E44,'Mar 2023'!E44,'Apr 2023'!E44)</f>
        <v>0</v>
      </c>
      <c r="F44" s="11">
        <f>SUM('Nov 2022'!F44,'Dec 2022'!F44,'Jan 2023'!F44,'Feb 2023'!F44,'Mar 2023'!F44,'Apr 2023'!F44)</f>
        <v>131</v>
      </c>
      <c r="G44" s="14">
        <f t="shared" si="0"/>
        <v>1</v>
      </c>
    </row>
    <row r="45" spans="1:7" s="4" customFormat="1" x14ac:dyDescent="0.25">
      <c r="B45" s="5"/>
      <c r="C45" s="5"/>
      <c r="D45" s="5"/>
      <c r="E45" s="5"/>
      <c r="F45" s="5"/>
      <c r="G45" s="5"/>
    </row>
    <row r="46" spans="1:7" s="4" customFormat="1" ht="21" x14ac:dyDescent="0.35">
      <c r="A46" s="8" t="s">
        <v>33</v>
      </c>
      <c r="B46" s="9">
        <f>SUM(B5:B45)</f>
        <v>405131</v>
      </c>
      <c r="C46" s="9">
        <f>SUM(C5:C45)</f>
        <v>23115</v>
      </c>
      <c r="D46" s="9">
        <f>SUM(D5:D45)</f>
        <v>382016</v>
      </c>
      <c r="E46" s="9">
        <f>SUM(E5:E45)</f>
        <v>84281</v>
      </c>
      <c r="F46" s="9">
        <f>SUM(F5:F45)</f>
        <v>297799</v>
      </c>
      <c r="G46" s="10">
        <f>F46/D46</f>
        <v>0.7795458828949573</v>
      </c>
    </row>
    <row r="47" spans="1:7" x14ac:dyDescent="0.25">
      <c r="A47" s="4"/>
      <c r="B47" s="3"/>
      <c r="C47" s="3"/>
      <c r="D47" s="3"/>
      <c r="E47" s="3"/>
      <c r="F47" s="3"/>
      <c r="G47" s="3"/>
    </row>
  </sheetData>
  <mergeCells count="1">
    <mergeCell ref="A1:G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workbookViewId="0">
      <selection activeCell="B5" sqref="B5"/>
    </sheetView>
  </sheetViews>
  <sheetFormatPr defaultColWidth="8.85546875" defaultRowHeight="15" x14ac:dyDescent="0.25"/>
  <cols>
    <col min="1" max="1" width="47.28515625" style="1" customWidth="1"/>
    <col min="2" max="2" width="15.28515625" style="2" customWidth="1"/>
    <col min="3" max="4" width="14.140625" style="2" customWidth="1"/>
    <col min="5" max="5" width="25.7109375" style="2" customWidth="1"/>
    <col min="6" max="6" width="22.42578125" style="2" customWidth="1"/>
    <col min="7" max="7" width="25.7109375" style="1" customWidth="1"/>
    <col min="8" max="9" width="42.28515625" style="1" bestFit="1" customWidth="1"/>
    <col min="10" max="10" width="39.42578125" style="1" customWidth="1"/>
    <col min="11" max="16384" width="8.85546875" style="1"/>
  </cols>
  <sheetData>
    <row r="1" spans="1:9" s="23" customFormat="1" x14ac:dyDescent="0.25">
      <c r="A1" s="39" t="s">
        <v>65</v>
      </c>
      <c r="B1" s="39"/>
      <c r="C1" s="39"/>
      <c r="D1" s="39"/>
      <c r="E1" s="39"/>
      <c r="F1" s="39"/>
      <c r="G1" s="39"/>
    </row>
    <row r="2" spans="1:9" s="23" customFormat="1" x14ac:dyDescent="0.25">
      <c r="A2" s="39"/>
      <c r="B2" s="39"/>
      <c r="C2" s="39"/>
      <c r="D2" s="39"/>
      <c r="E2" s="39"/>
      <c r="F2" s="39"/>
      <c r="G2" s="39"/>
    </row>
    <row r="3" spans="1:9" s="23" customFormat="1" x14ac:dyDescent="0.25">
      <c r="A3" s="39"/>
      <c r="B3" s="39"/>
      <c r="C3" s="39"/>
      <c r="D3" s="39"/>
      <c r="E3" s="39"/>
      <c r="F3" s="39"/>
      <c r="G3" s="39"/>
    </row>
    <row r="4" spans="1:9" ht="45" x14ac:dyDescent="0.25">
      <c r="A4" s="21" t="s">
        <v>40</v>
      </c>
      <c r="B4" s="18" t="s">
        <v>35</v>
      </c>
      <c r="C4" s="18" t="s">
        <v>36</v>
      </c>
      <c r="D4" s="18" t="s">
        <v>34</v>
      </c>
      <c r="E4" s="18" t="s">
        <v>37</v>
      </c>
      <c r="F4" s="18" t="s">
        <v>38</v>
      </c>
      <c r="G4" s="18" t="s">
        <v>39</v>
      </c>
    </row>
    <row r="5" spans="1:9" s="6" customFormat="1" ht="15.75" x14ac:dyDescent="0.25">
      <c r="A5" s="19" t="s">
        <v>41</v>
      </c>
      <c r="B5" s="7">
        <v>2</v>
      </c>
      <c r="C5" s="15">
        <v>0</v>
      </c>
      <c r="D5" s="11">
        <f>B5-C5</f>
        <v>2</v>
      </c>
      <c r="E5" s="12">
        <v>0</v>
      </c>
      <c r="F5" s="20">
        <f>D5-E5</f>
        <v>2</v>
      </c>
      <c r="G5" s="14">
        <v>0</v>
      </c>
      <c r="H5" s="1"/>
      <c r="I5" s="1"/>
    </row>
    <row r="6" spans="1:9" s="6" customFormat="1" ht="15.75" x14ac:dyDescent="0.25">
      <c r="A6" s="7" t="s">
        <v>7</v>
      </c>
      <c r="B6" s="7">
        <v>624</v>
      </c>
      <c r="C6" s="15">
        <v>28</v>
      </c>
      <c r="D6" s="11">
        <f t="shared" ref="D6:D44" si="0">B6-C6</f>
        <v>596</v>
      </c>
      <c r="E6" s="22">
        <v>0</v>
      </c>
      <c r="F6" s="13">
        <f>D6-E6</f>
        <v>596</v>
      </c>
      <c r="G6" s="14">
        <f t="shared" ref="G6:G44" si="1">F6/D6</f>
        <v>1</v>
      </c>
      <c r="H6" s="1"/>
      <c r="I6" s="1"/>
    </row>
    <row r="7" spans="1:9" s="6" customFormat="1" ht="15.75" x14ac:dyDescent="0.25">
      <c r="A7" s="7" t="s">
        <v>1</v>
      </c>
      <c r="B7" s="7">
        <v>2907</v>
      </c>
      <c r="C7" s="15">
        <v>201</v>
      </c>
      <c r="D7" s="11">
        <f t="shared" si="0"/>
        <v>2706</v>
      </c>
      <c r="E7" s="22">
        <v>1</v>
      </c>
      <c r="F7" s="13">
        <f t="shared" ref="F7:F44" si="2">D7-E7</f>
        <v>2705</v>
      </c>
      <c r="G7" s="14">
        <f t="shared" si="1"/>
        <v>0.99963045084996305</v>
      </c>
      <c r="H7" s="1"/>
      <c r="I7" s="1"/>
    </row>
    <row r="8" spans="1:9" s="6" customFormat="1" ht="15.75" x14ac:dyDescent="0.25">
      <c r="A8" s="7" t="s">
        <v>27</v>
      </c>
      <c r="B8" s="7">
        <v>5</v>
      </c>
      <c r="C8" s="15">
        <v>2</v>
      </c>
      <c r="D8" s="11">
        <f t="shared" si="0"/>
        <v>3</v>
      </c>
      <c r="E8" s="22">
        <v>0</v>
      </c>
      <c r="F8" s="13">
        <f t="shared" si="2"/>
        <v>3</v>
      </c>
      <c r="G8" s="14">
        <v>0</v>
      </c>
      <c r="H8" s="1"/>
      <c r="I8" s="1"/>
    </row>
    <row r="9" spans="1:9" s="6" customFormat="1" ht="15.75" x14ac:dyDescent="0.25">
      <c r="A9" s="7" t="s">
        <v>2</v>
      </c>
      <c r="B9" s="7">
        <v>2693</v>
      </c>
      <c r="C9" s="15">
        <v>132</v>
      </c>
      <c r="D9" s="11">
        <f t="shared" si="0"/>
        <v>2561</v>
      </c>
      <c r="E9" s="22">
        <v>29</v>
      </c>
      <c r="F9" s="13">
        <f t="shared" si="2"/>
        <v>2532</v>
      </c>
      <c r="G9" s="14">
        <f t="shared" si="1"/>
        <v>0.98867629832096837</v>
      </c>
      <c r="I9" s="1"/>
    </row>
    <row r="10" spans="1:9" s="6" customFormat="1" ht="15.75" x14ac:dyDescent="0.25">
      <c r="A10" s="7" t="s">
        <v>13</v>
      </c>
      <c r="B10" s="7">
        <v>3981</v>
      </c>
      <c r="C10" s="15">
        <v>303</v>
      </c>
      <c r="D10" s="11">
        <f t="shared" si="0"/>
        <v>3678</v>
      </c>
      <c r="E10" s="22">
        <v>1534</v>
      </c>
      <c r="F10" s="13">
        <f t="shared" si="2"/>
        <v>2144</v>
      </c>
      <c r="G10" s="14">
        <f t="shared" si="1"/>
        <v>0.58292550299075585</v>
      </c>
      <c r="I10" s="1"/>
    </row>
    <row r="11" spans="1:9" s="6" customFormat="1" ht="15.75" x14ac:dyDescent="0.25">
      <c r="A11" s="7" t="s">
        <v>5</v>
      </c>
      <c r="B11" s="7">
        <v>5963</v>
      </c>
      <c r="C11" s="15">
        <v>310</v>
      </c>
      <c r="D11" s="11">
        <f t="shared" si="0"/>
        <v>5653</v>
      </c>
      <c r="E11" s="22">
        <v>1547</v>
      </c>
      <c r="F11" s="13">
        <f t="shared" si="2"/>
        <v>4106</v>
      </c>
      <c r="G11" s="14">
        <f t="shared" si="1"/>
        <v>0.72633999646205549</v>
      </c>
      <c r="I11" s="1"/>
    </row>
    <row r="12" spans="1:9" s="6" customFormat="1" ht="15.75" x14ac:dyDescent="0.25">
      <c r="A12" s="7" t="s">
        <v>43</v>
      </c>
      <c r="B12" s="7">
        <v>2</v>
      </c>
      <c r="C12" s="15">
        <v>0</v>
      </c>
      <c r="D12" s="11">
        <f t="shared" si="0"/>
        <v>2</v>
      </c>
      <c r="E12" s="22">
        <v>0</v>
      </c>
      <c r="F12" s="13">
        <f t="shared" si="2"/>
        <v>2</v>
      </c>
      <c r="G12" s="14">
        <v>0</v>
      </c>
    </row>
    <row r="13" spans="1:9" s="6" customFormat="1" ht="15.75" x14ac:dyDescent="0.25">
      <c r="A13" s="7" t="s">
        <v>16</v>
      </c>
      <c r="B13" s="7">
        <v>280</v>
      </c>
      <c r="C13" s="15">
        <v>18</v>
      </c>
      <c r="D13" s="11">
        <f t="shared" si="0"/>
        <v>262</v>
      </c>
      <c r="E13" s="22">
        <v>0</v>
      </c>
      <c r="F13" s="13">
        <f t="shared" si="2"/>
        <v>262</v>
      </c>
      <c r="G13" s="14">
        <f t="shared" si="1"/>
        <v>1</v>
      </c>
    </row>
    <row r="14" spans="1:9" s="6" customFormat="1" ht="15.75" x14ac:dyDescent="0.25">
      <c r="A14" s="7" t="s">
        <v>4</v>
      </c>
      <c r="B14" s="7">
        <v>875</v>
      </c>
      <c r="C14" s="15">
        <v>73</v>
      </c>
      <c r="D14" s="11">
        <f t="shared" si="0"/>
        <v>802</v>
      </c>
      <c r="E14" s="22">
        <v>615</v>
      </c>
      <c r="F14" s="13">
        <f t="shared" si="2"/>
        <v>187</v>
      </c>
      <c r="G14" s="14">
        <f t="shared" si="1"/>
        <v>0.23316708229426433</v>
      </c>
    </row>
    <row r="15" spans="1:9" s="6" customFormat="1" ht="15.75" x14ac:dyDescent="0.25">
      <c r="A15" s="7" t="s">
        <v>44</v>
      </c>
      <c r="B15" s="7">
        <v>0</v>
      </c>
      <c r="C15" s="15">
        <v>0</v>
      </c>
      <c r="D15" s="11">
        <f t="shared" si="0"/>
        <v>0</v>
      </c>
      <c r="E15" s="22">
        <v>0</v>
      </c>
      <c r="F15" s="13">
        <f t="shared" si="2"/>
        <v>0</v>
      </c>
      <c r="G15" s="14">
        <v>0</v>
      </c>
    </row>
    <row r="16" spans="1:9" s="6" customFormat="1" ht="15.75" x14ac:dyDescent="0.25">
      <c r="A16" s="7" t="s">
        <v>11</v>
      </c>
      <c r="B16" s="7">
        <v>125</v>
      </c>
      <c r="C16" s="15">
        <v>2</v>
      </c>
      <c r="D16" s="11">
        <f t="shared" si="0"/>
        <v>123</v>
      </c>
      <c r="E16" s="22">
        <v>0</v>
      </c>
      <c r="F16" s="13">
        <f t="shared" si="2"/>
        <v>123</v>
      </c>
      <c r="G16" s="14">
        <f t="shared" si="1"/>
        <v>1</v>
      </c>
    </row>
    <row r="17" spans="1:7" s="6" customFormat="1" ht="15.75" x14ac:dyDescent="0.25">
      <c r="A17" s="7" t="s">
        <v>45</v>
      </c>
      <c r="B17" s="7">
        <v>115</v>
      </c>
      <c r="C17" s="15">
        <v>0</v>
      </c>
      <c r="D17" s="11">
        <f t="shared" si="0"/>
        <v>115</v>
      </c>
      <c r="E17" s="22">
        <v>0</v>
      </c>
      <c r="F17" s="13">
        <f t="shared" si="2"/>
        <v>115</v>
      </c>
      <c r="G17" s="14">
        <f t="shared" si="1"/>
        <v>1</v>
      </c>
    </row>
    <row r="18" spans="1:7" s="6" customFormat="1" ht="15.75" x14ac:dyDescent="0.25">
      <c r="A18" s="7" t="s">
        <v>42</v>
      </c>
      <c r="B18" s="7">
        <v>790</v>
      </c>
      <c r="C18" s="15">
        <v>68</v>
      </c>
      <c r="D18" s="11">
        <f t="shared" si="0"/>
        <v>722</v>
      </c>
      <c r="E18" s="22">
        <v>357</v>
      </c>
      <c r="F18" s="13">
        <f t="shared" si="2"/>
        <v>365</v>
      </c>
      <c r="G18" s="14">
        <f t="shared" si="1"/>
        <v>0.5055401662049861</v>
      </c>
    </row>
    <row r="19" spans="1:7" s="6" customFormat="1" ht="15.75" x14ac:dyDescent="0.25">
      <c r="A19" s="7" t="s">
        <v>15</v>
      </c>
      <c r="B19" s="7">
        <v>2501</v>
      </c>
      <c r="C19" s="15">
        <v>150</v>
      </c>
      <c r="D19" s="11">
        <f t="shared" si="0"/>
        <v>2351</v>
      </c>
      <c r="E19" s="22">
        <v>1550</v>
      </c>
      <c r="F19" s="13">
        <f t="shared" si="2"/>
        <v>801</v>
      </c>
      <c r="G19" s="14">
        <f t="shared" si="1"/>
        <v>0.34070608251807744</v>
      </c>
    </row>
    <row r="20" spans="1:7" s="6" customFormat="1" ht="15.75" x14ac:dyDescent="0.25">
      <c r="A20" s="7" t="s">
        <v>28</v>
      </c>
      <c r="B20" s="7">
        <v>3</v>
      </c>
      <c r="C20" s="15">
        <v>0</v>
      </c>
      <c r="D20" s="11">
        <f t="shared" si="0"/>
        <v>3</v>
      </c>
      <c r="E20" s="22">
        <v>0</v>
      </c>
      <c r="F20" s="13">
        <f t="shared" si="2"/>
        <v>3</v>
      </c>
      <c r="G20" s="14">
        <f t="shared" si="1"/>
        <v>1</v>
      </c>
    </row>
    <row r="21" spans="1:7" s="6" customFormat="1" ht="15.75" x14ac:dyDescent="0.25">
      <c r="A21" s="7" t="s">
        <v>12</v>
      </c>
      <c r="B21" s="7">
        <v>47</v>
      </c>
      <c r="C21" s="15">
        <v>3</v>
      </c>
      <c r="D21" s="11">
        <f t="shared" si="0"/>
        <v>44</v>
      </c>
      <c r="E21" s="22">
        <v>0</v>
      </c>
      <c r="F21" s="13">
        <f>D21-E21</f>
        <v>44</v>
      </c>
      <c r="G21" s="14">
        <f t="shared" si="1"/>
        <v>1</v>
      </c>
    </row>
    <row r="22" spans="1:7" s="6" customFormat="1" ht="15.75" x14ac:dyDescent="0.25">
      <c r="A22" s="7" t="s">
        <v>14</v>
      </c>
      <c r="B22" s="7">
        <v>6348</v>
      </c>
      <c r="C22" s="15">
        <v>366</v>
      </c>
      <c r="D22" s="11">
        <f t="shared" si="0"/>
        <v>5982</v>
      </c>
      <c r="E22" s="22">
        <v>2384</v>
      </c>
      <c r="F22" s="13">
        <f t="shared" si="2"/>
        <v>3598</v>
      </c>
      <c r="G22" s="14">
        <f t="shared" si="1"/>
        <v>0.60147107990638582</v>
      </c>
    </row>
    <row r="23" spans="1:7" s="6" customFormat="1" ht="15.75" x14ac:dyDescent="0.25">
      <c r="A23" s="7" t="s">
        <v>18</v>
      </c>
      <c r="B23" s="7">
        <v>4248</v>
      </c>
      <c r="C23" s="15">
        <v>157</v>
      </c>
      <c r="D23" s="11">
        <f t="shared" si="0"/>
        <v>4091</v>
      </c>
      <c r="E23" s="22">
        <v>0</v>
      </c>
      <c r="F23" s="13">
        <f t="shared" si="2"/>
        <v>4091</v>
      </c>
      <c r="G23" s="14">
        <f t="shared" si="1"/>
        <v>1</v>
      </c>
    </row>
    <row r="24" spans="1:7" s="6" customFormat="1" ht="15.75" x14ac:dyDescent="0.25">
      <c r="A24" s="7" t="s">
        <v>29</v>
      </c>
      <c r="B24" s="7">
        <v>16</v>
      </c>
      <c r="C24" s="15">
        <v>0</v>
      </c>
      <c r="D24" s="11">
        <f t="shared" si="0"/>
        <v>16</v>
      </c>
      <c r="E24" s="22">
        <v>0</v>
      </c>
      <c r="F24" s="13">
        <f t="shared" si="2"/>
        <v>16</v>
      </c>
      <c r="G24" s="14">
        <f t="shared" si="1"/>
        <v>1</v>
      </c>
    </row>
    <row r="25" spans="1:7" s="6" customFormat="1" ht="15.75" x14ac:dyDescent="0.25">
      <c r="A25" s="7" t="s">
        <v>25</v>
      </c>
      <c r="B25" s="7">
        <v>49</v>
      </c>
      <c r="C25" s="15">
        <v>3</v>
      </c>
      <c r="D25" s="11">
        <f t="shared" si="0"/>
        <v>46</v>
      </c>
      <c r="E25" s="22">
        <v>0</v>
      </c>
      <c r="F25" s="13">
        <f t="shared" si="2"/>
        <v>46</v>
      </c>
      <c r="G25" s="14">
        <f t="shared" si="1"/>
        <v>1</v>
      </c>
    </row>
    <row r="26" spans="1:7" s="6" customFormat="1" ht="15.75" x14ac:dyDescent="0.25">
      <c r="A26" s="7" t="s">
        <v>3</v>
      </c>
      <c r="B26" s="7">
        <v>1556</v>
      </c>
      <c r="C26" s="15">
        <v>105</v>
      </c>
      <c r="D26" s="11">
        <f t="shared" si="0"/>
        <v>1451</v>
      </c>
      <c r="E26" s="22">
        <v>0</v>
      </c>
      <c r="F26" s="13">
        <f t="shared" si="2"/>
        <v>1451</v>
      </c>
      <c r="G26" s="14">
        <f t="shared" si="1"/>
        <v>1</v>
      </c>
    </row>
    <row r="27" spans="1:7" s="6" customFormat="1" ht="15.75" x14ac:dyDescent="0.25">
      <c r="A27" s="7" t="s">
        <v>30</v>
      </c>
      <c r="B27" s="7">
        <v>3</v>
      </c>
      <c r="C27" s="15">
        <v>0</v>
      </c>
      <c r="D27" s="11">
        <f t="shared" si="0"/>
        <v>3</v>
      </c>
      <c r="E27" s="22">
        <v>0</v>
      </c>
      <c r="F27" s="13">
        <f>D27-E27</f>
        <v>3</v>
      </c>
      <c r="G27" s="14">
        <v>0</v>
      </c>
    </row>
    <row r="28" spans="1:7" s="6" customFormat="1" ht="15.75" x14ac:dyDescent="0.25">
      <c r="A28" s="7" t="s">
        <v>46</v>
      </c>
      <c r="B28" s="7">
        <v>2907</v>
      </c>
      <c r="C28" s="15">
        <v>227</v>
      </c>
      <c r="D28" s="11">
        <f t="shared" si="0"/>
        <v>2680</v>
      </c>
      <c r="E28" s="22">
        <v>77</v>
      </c>
      <c r="F28" s="13">
        <f t="shared" si="2"/>
        <v>2603</v>
      </c>
      <c r="G28" s="14">
        <f t="shared" si="1"/>
        <v>0.97126865671641793</v>
      </c>
    </row>
    <row r="29" spans="1:7" s="6" customFormat="1" ht="15.75" x14ac:dyDescent="0.25">
      <c r="A29" s="7" t="s">
        <v>17</v>
      </c>
      <c r="B29" s="7">
        <v>501</v>
      </c>
      <c r="C29" s="15">
        <v>34</v>
      </c>
      <c r="D29" s="11">
        <f t="shared" si="0"/>
        <v>467</v>
      </c>
      <c r="E29" s="22">
        <v>0</v>
      </c>
      <c r="F29" s="13">
        <f t="shared" si="2"/>
        <v>467</v>
      </c>
      <c r="G29" s="14">
        <f t="shared" si="1"/>
        <v>1</v>
      </c>
    </row>
    <row r="30" spans="1:7" s="6" customFormat="1" ht="15.75" x14ac:dyDescent="0.25">
      <c r="A30" s="7" t="s">
        <v>26</v>
      </c>
      <c r="B30" s="7">
        <v>7021</v>
      </c>
      <c r="C30" s="15">
        <v>387</v>
      </c>
      <c r="D30" s="11">
        <f t="shared" si="0"/>
        <v>6634</v>
      </c>
      <c r="E30" s="22">
        <v>1</v>
      </c>
      <c r="F30" s="13">
        <f t="shared" si="2"/>
        <v>6633</v>
      </c>
      <c r="G30" s="14">
        <f t="shared" si="1"/>
        <v>0.9998492613807658</v>
      </c>
    </row>
    <row r="31" spans="1:7" s="6" customFormat="1" ht="15.75" x14ac:dyDescent="0.25">
      <c r="A31" s="7" t="s">
        <v>32</v>
      </c>
      <c r="B31" s="7">
        <v>3</v>
      </c>
      <c r="C31" s="15">
        <v>1</v>
      </c>
      <c r="D31" s="11">
        <f t="shared" si="0"/>
        <v>2</v>
      </c>
      <c r="E31" s="22">
        <v>0</v>
      </c>
      <c r="F31" s="13">
        <f t="shared" si="2"/>
        <v>2</v>
      </c>
      <c r="G31" s="14">
        <v>0</v>
      </c>
    </row>
    <row r="32" spans="1:7" s="6" customFormat="1" ht="15.75" x14ac:dyDescent="0.25">
      <c r="A32" s="7" t="s">
        <v>31</v>
      </c>
      <c r="B32" s="7">
        <v>45</v>
      </c>
      <c r="C32" s="15">
        <v>9</v>
      </c>
      <c r="D32" s="11">
        <f t="shared" si="0"/>
        <v>36</v>
      </c>
      <c r="E32" s="22">
        <v>0</v>
      </c>
      <c r="F32" s="13">
        <f t="shared" si="2"/>
        <v>36</v>
      </c>
      <c r="G32" s="14">
        <f t="shared" si="1"/>
        <v>1</v>
      </c>
    </row>
    <row r="33" spans="1:13" s="6" customFormat="1" ht="18" customHeight="1" x14ac:dyDescent="0.25">
      <c r="A33" s="7" t="s">
        <v>20</v>
      </c>
      <c r="B33" s="7">
        <v>0</v>
      </c>
      <c r="C33" s="15">
        <v>0</v>
      </c>
      <c r="D33" s="11">
        <f t="shared" si="0"/>
        <v>0</v>
      </c>
      <c r="E33" s="22">
        <v>0</v>
      </c>
      <c r="F33" s="13">
        <f t="shared" si="2"/>
        <v>0</v>
      </c>
      <c r="G33" s="14">
        <v>0</v>
      </c>
    </row>
    <row r="34" spans="1:13" s="6" customFormat="1" ht="18" customHeight="1" x14ac:dyDescent="0.25">
      <c r="A34" s="7" t="s">
        <v>6</v>
      </c>
      <c r="B34" s="7">
        <v>405</v>
      </c>
      <c r="C34" s="15">
        <v>18</v>
      </c>
      <c r="D34" s="11">
        <f t="shared" si="0"/>
        <v>387</v>
      </c>
      <c r="E34" s="22">
        <v>206</v>
      </c>
      <c r="F34" s="13">
        <f t="shared" si="2"/>
        <v>181</v>
      </c>
      <c r="G34" s="14">
        <f t="shared" si="1"/>
        <v>0.46770025839793283</v>
      </c>
    </row>
    <row r="35" spans="1:13" s="6" customFormat="1" ht="18" customHeight="1" x14ac:dyDescent="0.25">
      <c r="A35" s="7" t="s">
        <v>19</v>
      </c>
      <c r="B35" s="7">
        <v>433</v>
      </c>
      <c r="C35" s="15">
        <v>33</v>
      </c>
      <c r="D35" s="11">
        <f t="shared" si="0"/>
        <v>400</v>
      </c>
      <c r="E35" s="22">
        <v>90</v>
      </c>
      <c r="F35" s="13">
        <f t="shared" si="2"/>
        <v>310</v>
      </c>
      <c r="G35" s="14">
        <f t="shared" si="1"/>
        <v>0.77500000000000002</v>
      </c>
    </row>
    <row r="36" spans="1:13" s="6" customFormat="1" ht="18" customHeight="1" x14ac:dyDescent="0.25">
      <c r="A36" s="7" t="s">
        <v>10</v>
      </c>
      <c r="B36" s="7">
        <v>415</v>
      </c>
      <c r="C36" s="15">
        <v>46</v>
      </c>
      <c r="D36" s="11">
        <f t="shared" si="0"/>
        <v>369</v>
      </c>
      <c r="E36" s="22">
        <v>238</v>
      </c>
      <c r="F36" s="13">
        <f t="shared" si="2"/>
        <v>131</v>
      </c>
      <c r="G36" s="14">
        <f t="shared" si="1"/>
        <v>0.35501355013550134</v>
      </c>
    </row>
    <row r="37" spans="1:13" s="6" customFormat="1" ht="18" customHeight="1" x14ac:dyDescent="0.25">
      <c r="A37" s="7" t="s">
        <v>23</v>
      </c>
      <c r="B37" s="7">
        <v>1666</v>
      </c>
      <c r="C37" s="15">
        <v>73</v>
      </c>
      <c r="D37" s="11">
        <f t="shared" si="0"/>
        <v>1593</v>
      </c>
      <c r="E37" s="22">
        <v>1578</v>
      </c>
      <c r="F37" s="13">
        <v>0</v>
      </c>
      <c r="G37" s="14">
        <f t="shared" si="1"/>
        <v>0</v>
      </c>
    </row>
    <row r="38" spans="1:13" s="6" customFormat="1" ht="18" customHeight="1" x14ac:dyDescent="0.25">
      <c r="A38" s="7" t="s">
        <v>8</v>
      </c>
      <c r="B38" s="7">
        <v>2162</v>
      </c>
      <c r="C38" s="15">
        <v>37</v>
      </c>
      <c r="D38" s="11">
        <f t="shared" si="0"/>
        <v>2125</v>
      </c>
      <c r="E38" s="22">
        <v>1</v>
      </c>
      <c r="F38" s="13">
        <f t="shared" si="2"/>
        <v>2124</v>
      </c>
      <c r="G38" s="14">
        <f t="shared" si="1"/>
        <v>0.99952941176470589</v>
      </c>
    </row>
    <row r="39" spans="1:13" s="6" customFormat="1" ht="18" customHeight="1" x14ac:dyDescent="0.25">
      <c r="A39" s="7" t="s">
        <v>21</v>
      </c>
      <c r="B39" s="7">
        <v>657</v>
      </c>
      <c r="C39" s="15">
        <v>22</v>
      </c>
      <c r="D39" s="11">
        <f t="shared" si="0"/>
        <v>635</v>
      </c>
      <c r="E39" s="22">
        <v>0</v>
      </c>
      <c r="F39" s="13">
        <f t="shared" si="2"/>
        <v>635</v>
      </c>
      <c r="G39" s="14">
        <f t="shared" si="1"/>
        <v>1</v>
      </c>
    </row>
    <row r="40" spans="1:13" s="6" customFormat="1" ht="18" customHeight="1" x14ac:dyDescent="0.25">
      <c r="A40" s="7" t="s">
        <v>9</v>
      </c>
      <c r="B40" s="7">
        <v>3</v>
      </c>
      <c r="C40" s="15">
        <v>1</v>
      </c>
      <c r="D40" s="11">
        <f t="shared" si="0"/>
        <v>2</v>
      </c>
      <c r="E40" s="22">
        <v>0</v>
      </c>
      <c r="F40" s="13">
        <f t="shared" si="2"/>
        <v>2</v>
      </c>
      <c r="G40" s="14">
        <v>0</v>
      </c>
    </row>
    <row r="41" spans="1:13" s="6" customFormat="1" ht="18" customHeight="1" x14ac:dyDescent="0.25">
      <c r="A41" s="7" t="s">
        <v>22</v>
      </c>
      <c r="B41" s="7">
        <v>2287</v>
      </c>
      <c r="C41" s="15">
        <v>304</v>
      </c>
      <c r="D41" s="11">
        <f t="shared" si="0"/>
        <v>1983</v>
      </c>
      <c r="E41" s="22">
        <v>1658</v>
      </c>
      <c r="F41" s="13">
        <f t="shared" si="2"/>
        <v>325</v>
      </c>
      <c r="G41" s="14">
        <f t="shared" si="1"/>
        <v>0.16389309127584467</v>
      </c>
    </row>
    <row r="42" spans="1:13" s="6" customFormat="1" ht="18" customHeight="1" x14ac:dyDescent="0.25">
      <c r="A42" s="7" t="s">
        <v>47</v>
      </c>
      <c r="B42" s="7">
        <v>2</v>
      </c>
      <c r="C42" s="15">
        <v>0</v>
      </c>
      <c r="D42" s="11">
        <f t="shared" si="0"/>
        <v>2</v>
      </c>
      <c r="E42" s="22">
        <v>23</v>
      </c>
      <c r="F42" s="13">
        <v>0</v>
      </c>
      <c r="G42" s="14">
        <f t="shared" si="1"/>
        <v>0</v>
      </c>
    </row>
    <row r="43" spans="1:13" s="6" customFormat="1" ht="18" customHeight="1" x14ac:dyDescent="0.25">
      <c r="A43" s="7" t="s">
        <v>24</v>
      </c>
      <c r="B43" s="7">
        <v>3927</v>
      </c>
      <c r="C43" s="15">
        <v>296</v>
      </c>
      <c r="D43" s="11">
        <f t="shared" si="0"/>
        <v>3631</v>
      </c>
      <c r="E43" s="22">
        <v>382</v>
      </c>
      <c r="F43" s="13">
        <f t="shared" si="2"/>
        <v>3249</v>
      </c>
      <c r="G43" s="14">
        <f t="shared" si="1"/>
        <v>0.89479482236298535</v>
      </c>
    </row>
    <row r="44" spans="1:13" s="4" customFormat="1" ht="15.75" x14ac:dyDescent="0.25">
      <c r="A44" s="7" t="s">
        <v>0</v>
      </c>
      <c r="B44" s="32">
        <v>4</v>
      </c>
      <c r="C44" s="15">
        <v>0</v>
      </c>
      <c r="D44" s="11">
        <f t="shared" si="0"/>
        <v>4</v>
      </c>
      <c r="E44" s="22">
        <v>0</v>
      </c>
      <c r="F44" s="13">
        <f t="shared" si="2"/>
        <v>4</v>
      </c>
      <c r="G44" s="14">
        <f t="shared" si="1"/>
        <v>1</v>
      </c>
      <c r="H44" s="6"/>
      <c r="I44" s="6"/>
      <c r="M44" s="6"/>
    </row>
    <row r="45" spans="1:13" s="4" customFormat="1" ht="15.75" x14ac:dyDescent="0.25">
      <c r="B45" s="5"/>
      <c r="C45" s="5"/>
      <c r="D45" s="5"/>
      <c r="E45" s="5"/>
      <c r="F45" s="5"/>
      <c r="G45" s="5"/>
      <c r="H45" s="6"/>
      <c r="I45" s="6"/>
    </row>
    <row r="46" spans="1:13" s="4" customFormat="1" ht="21" x14ac:dyDescent="0.35">
      <c r="A46" s="8" t="s">
        <v>33</v>
      </c>
      <c r="B46" s="9">
        <f>SUM(B5:B45)</f>
        <v>55571</v>
      </c>
      <c r="C46" s="9">
        <f>SUM(C5:C45)</f>
        <v>3409</v>
      </c>
      <c r="D46" s="9">
        <f>SUM(D5:D45)</f>
        <v>52162</v>
      </c>
      <c r="E46" s="9">
        <f>SUM(E5:E45)</f>
        <v>12271</v>
      </c>
      <c r="F46" s="9">
        <f>SUM(F5:F45)</f>
        <v>39897</v>
      </c>
      <c r="G46" s="10">
        <f>F46/D46</f>
        <v>0.76486714466469841</v>
      </c>
      <c r="H46" s="6"/>
      <c r="I46" s="6"/>
    </row>
    <row r="47" spans="1:13" ht="15.75" x14ac:dyDescent="0.25">
      <c r="A47" s="4"/>
      <c r="B47" s="3"/>
      <c r="C47" s="3"/>
      <c r="D47" s="3"/>
      <c r="E47" s="3"/>
      <c r="F47" s="3"/>
      <c r="G47" s="3"/>
      <c r="H47" s="6"/>
      <c r="I47" s="6"/>
    </row>
    <row r="48" spans="1:13" ht="15.75" x14ac:dyDescent="0.25">
      <c r="H48" s="6"/>
      <c r="I48" s="6"/>
    </row>
    <row r="49" spans="2:9" ht="15.75" x14ac:dyDescent="0.25">
      <c r="H49" s="6"/>
      <c r="I49" s="6"/>
    </row>
    <row r="50" spans="2:9" ht="15.75" x14ac:dyDescent="0.25">
      <c r="H50" s="6"/>
      <c r="I50" s="6"/>
    </row>
    <row r="51" spans="2:9" ht="15.75" x14ac:dyDescent="0.25">
      <c r="H51" s="6"/>
      <c r="I51" s="6"/>
    </row>
    <row r="52" spans="2:9" ht="15.75" x14ac:dyDescent="0.25">
      <c r="H52" s="6"/>
      <c r="I52" s="6"/>
    </row>
    <row r="53" spans="2:9" ht="15.75" x14ac:dyDescent="0.25">
      <c r="H53" s="6"/>
      <c r="I53" s="6"/>
    </row>
    <row r="54" spans="2:9" ht="15.75" x14ac:dyDescent="0.25">
      <c r="H54" s="6"/>
      <c r="I54" s="6"/>
    </row>
    <row r="55" spans="2:9" ht="15.75" x14ac:dyDescent="0.25">
      <c r="B55" s="1"/>
      <c r="C55" s="1"/>
      <c r="D55" s="1"/>
      <c r="E55" s="1"/>
      <c r="F55" s="1"/>
      <c r="H55" s="6"/>
      <c r="I55" s="6"/>
    </row>
    <row r="56" spans="2:9" ht="15.75" x14ac:dyDescent="0.25">
      <c r="B56" s="1"/>
      <c r="C56" s="1"/>
      <c r="D56" s="1"/>
      <c r="E56" s="1"/>
      <c r="F56" s="1"/>
      <c r="H56" s="6"/>
      <c r="I56" s="6"/>
    </row>
    <row r="57" spans="2:9" ht="15.75" x14ac:dyDescent="0.25">
      <c r="B57" s="1"/>
      <c r="C57" s="1"/>
      <c r="D57" s="1"/>
      <c r="E57" s="1"/>
      <c r="F57" s="1"/>
      <c r="H57" s="6"/>
      <c r="I57" s="6"/>
    </row>
    <row r="58" spans="2:9" ht="15.75" x14ac:dyDescent="0.25">
      <c r="B58" s="1"/>
      <c r="C58" s="1"/>
      <c r="D58" s="1"/>
      <c r="E58" s="1"/>
      <c r="F58" s="1"/>
      <c r="H58" s="6"/>
      <c r="I58" s="6"/>
    </row>
    <row r="59" spans="2:9" ht="15.75" x14ac:dyDescent="0.25">
      <c r="B59" s="1"/>
      <c r="C59" s="1"/>
      <c r="D59" s="1"/>
      <c r="E59" s="1"/>
      <c r="F59" s="1"/>
      <c r="H59" s="6"/>
      <c r="I59" s="6"/>
    </row>
    <row r="60" spans="2:9" ht="15.75" x14ac:dyDescent="0.25">
      <c r="B60" s="1"/>
      <c r="C60" s="1"/>
      <c r="D60" s="1"/>
      <c r="E60" s="1"/>
      <c r="F60" s="1"/>
      <c r="H60" s="6"/>
      <c r="I60" s="6"/>
    </row>
    <row r="61" spans="2:9" ht="15.75" x14ac:dyDescent="0.25">
      <c r="B61" s="1"/>
      <c r="C61" s="1"/>
      <c r="D61" s="1"/>
      <c r="E61" s="1"/>
      <c r="F61" s="1"/>
      <c r="H61" s="6"/>
      <c r="I61" s="6"/>
    </row>
    <row r="62" spans="2:9" ht="15.75" x14ac:dyDescent="0.25">
      <c r="B62" s="1"/>
      <c r="C62" s="1"/>
      <c r="D62" s="1"/>
      <c r="E62" s="1"/>
      <c r="F62" s="1"/>
      <c r="H62" s="6"/>
      <c r="I62" s="6"/>
    </row>
    <row r="63" spans="2:9" ht="15.75" x14ac:dyDescent="0.25">
      <c r="B63" s="1"/>
      <c r="C63" s="1"/>
      <c r="D63" s="1"/>
      <c r="E63" s="1"/>
      <c r="F63" s="1"/>
      <c r="H63" s="6"/>
      <c r="I63" s="6"/>
    </row>
    <row r="64" spans="2:9" ht="15.75" x14ac:dyDescent="0.25">
      <c r="B64" s="1"/>
      <c r="C64" s="1"/>
      <c r="D64" s="1"/>
      <c r="E64" s="1"/>
      <c r="F64" s="1"/>
      <c r="H64" s="6"/>
      <c r="I64" s="6"/>
    </row>
    <row r="65" spans="2:9" ht="15.75" x14ac:dyDescent="0.25">
      <c r="B65" s="1"/>
      <c r="C65" s="1"/>
      <c r="D65" s="1"/>
      <c r="E65" s="1"/>
      <c r="F65" s="1"/>
      <c r="H65" s="6"/>
      <c r="I65" s="6"/>
    </row>
    <row r="66" spans="2:9" ht="15.75" x14ac:dyDescent="0.25">
      <c r="B66" s="1"/>
      <c r="C66" s="1"/>
      <c r="D66" s="1"/>
      <c r="E66" s="1"/>
      <c r="F66" s="1"/>
      <c r="H66" s="6"/>
      <c r="I66" s="6"/>
    </row>
    <row r="67" spans="2:9" ht="15.75" x14ac:dyDescent="0.25">
      <c r="H67" s="6"/>
      <c r="I67" s="6"/>
    </row>
    <row r="68" spans="2:9" ht="15.75" x14ac:dyDescent="0.25">
      <c r="H68" s="6"/>
      <c r="I68" s="6"/>
    </row>
    <row r="69" spans="2:9" ht="15.75" x14ac:dyDescent="0.25">
      <c r="B69" s="1"/>
      <c r="C69" s="1"/>
      <c r="D69" s="1"/>
      <c r="E69" s="1"/>
      <c r="F69" s="1"/>
      <c r="H69" s="6"/>
      <c r="I69" s="6"/>
    </row>
    <row r="70" spans="2:9" ht="15.75" x14ac:dyDescent="0.25">
      <c r="B70" s="1"/>
      <c r="C70" s="1"/>
      <c r="D70" s="1"/>
      <c r="E70" s="1"/>
      <c r="F70" s="1"/>
      <c r="H70" s="6"/>
      <c r="I70" s="6"/>
    </row>
    <row r="71" spans="2:9" ht="15.75" x14ac:dyDescent="0.25">
      <c r="B71" s="1"/>
      <c r="C71" s="1"/>
      <c r="D71" s="1"/>
      <c r="E71" s="1"/>
      <c r="F71" s="1"/>
      <c r="H71" s="6"/>
      <c r="I71" s="6"/>
    </row>
    <row r="72" spans="2:9" ht="15.75" x14ac:dyDescent="0.25">
      <c r="B72" s="1"/>
      <c r="C72" s="1"/>
      <c r="D72" s="1"/>
      <c r="E72" s="1"/>
      <c r="F72" s="1"/>
      <c r="H72" s="6"/>
      <c r="I72" s="6"/>
    </row>
    <row r="73" spans="2:9" ht="15.75" x14ac:dyDescent="0.25">
      <c r="B73" s="1"/>
      <c r="C73" s="1"/>
      <c r="D73" s="1"/>
      <c r="E73" s="1"/>
      <c r="F73" s="1"/>
      <c r="H73" s="6"/>
      <c r="I73" s="6"/>
    </row>
    <row r="74" spans="2:9" ht="15.75" x14ac:dyDescent="0.25">
      <c r="B74" s="1"/>
      <c r="C74" s="1"/>
      <c r="D74" s="1"/>
      <c r="E74" s="1"/>
      <c r="F74" s="1"/>
      <c r="H74" s="6"/>
      <c r="I74" s="6"/>
    </row>
    <row r="75" spans="2:9" ht="15.75" x14ac:dyDescent="0.25">
      <c r="B75" s="1"/>
      <c r="C75" s="1"/>
      <c r="D75" s="1"/>
      <c r="E75" s="1"/>
      <c r="F75" s="1"/>
      <c r="H75" s="6"/>
      <c r="I75" s="6"/>
    </row>
    <row r="76" spans="2:9" ht="15.75" x14ac:dyDescent="0.25">
      <c r="B76" s="1"/>
      <c r="C76" s="1"/>
      <c r="D76" s="1"/>
      <c r="E76" s="1"/>
      <c r="F76" s="1"/>
      <c r="H76" s="6"/>
      <c r="I76" s="6"/>
    </row>
    <row r="77" spans="2:9" ht="15.75" x14ac:dyDescent="0.25">
      <c r="B77" s="1"/>
      <c r="C77" s="1"/>
      <c r="D77" s="1"/>
      <c r="E77" s="1"/>
      <c r="F77" s="1"/>
      <c r="H77" s="6"/>
      <c r="I77" s="6"/>
    </row>
    <row r="78" spans="2:9" ht="15.75" x14ac:dyDescent="0.25">
      <c r="B78" s="1"/>
      <c r="C78" s="1"/>
      <c r="D78" s="1"/>
      <c r="E78" s="1"/>
      <c r="F78" s="1"/>
      <c r="H78" s="6"/>
      <c r="I78" s="6"/>
    </row>
    <row r="79" spans="2:9" ht="15.75" x14ac:dyDescent="0.25">
      <c r="B79" s="1"/>
      <c r="C79" s="1"/>
      <c r="D79" s="1"/>
      <c r="E79" s="1"/>
      <c r="F79" s="1"/>
      <c r="H79" s="6"/>
      <c r="I79" s="6"/>
    </row>
    <row r="80" spans="2:9" ht="15.75" x14ac:dyDescent="0.25">
      <c r="B80" s="1"/>
      <c r="C80" s="1"/>
      <c r="D80" s="1"/>
      <c r="E80" s="1"/>
      <c r="F80" s="1"/>
      <c r="H80" s="6"/>
      <c r="I80" s="6"/>
    </row>
    <row r="81" spans="2:9" ht="15.75" x14ac:dyDescent="0.25">
      <c r="B81" s="1"/>
      <c r="C81" s="1"/>
      <c r="D81" s="1"/>
      <c r="E81" s="1"/>
      <c r="F81" s="1"/>
      <c r="H81" s="6"/>
      <c r="I81" s="6"/>
    </row>
    <row r="82" spans="2:9" ht="15.75" x14ac:dyDescent="0.25">
      <c r="B82" s="1"/>
      <c r="C82" s="1"/>
      <c r="D82" s="1"/>
      <c r="E82" s="1"/>
      <c r="F82" s="1"/>
      <c r="H82" s="6"/>
      <c r="I82" s="6"/>
    </row>
    <row r="83" spans="2:9" ht="15.75" x14ac:dyDescent="0.25">
      <c r="B83" s="1"/>
      <c r="C83" s="1"/>
      <c r="D83" s="1"/>
      <c r="E83" s="1"/>
      <c r="F83" s="1"/>
      <c r="H83" s="4"/>
      <c r="I83" s="6"/>
    </row>
    <row r="84" spans="2:9" ht="15.75" x14ac:dyDescent="0.25">
      <c r="H84" s="4"/>
      <c r="I84" s="6"/>
    </row>
    <row r="85" spans="2:9" x14ac:dyDescent="0.25">
      <c r="H85" s="4"/>
      <c r="I85" s="4"/>
    </row>
    <row r="86" spans="2:9" x14ac:dyDescent="0.25">
      <c r="I86" s="4"/>
    </row>
    <row r="87" spans="2:9" x14ac:dyDescent="0.25">
      <c r="I87" s="4"/>
    </row>
  </sheetData>
  <mergeCells count="1">
    <mergeCell ref="A1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7"/>
  <sheetViews>
    <sheetView workbookViewId="0">
      <selection activeCell="G40" sqref="G40"/>
    </sheetView>
  </sheetViews>
  <sheetFormatPr defaultColWidth="8.85546875" defaultRowHeight="15" x14ac:dyDescent="0.25"/>
  <cols>
    <col min="1" max="1" width="47.28515625" style="1" customWidth="1"/>
    <col min="2" max="2" width="15.28515625" style="2" customWidth="1"/>
    <col min="3" max="4" width="14.140625" style="2" customWidth="1"/>
    <col min="5" max="5" width="25.7109375" style="2" customWidth="1"/>
    <col min="6" max="6" width="22.42578125" style="2" customWidth="1"/>
    <col min="7" max="7" width="25.7109375" style="1" customWidth="1"/>
    <col min="8" max="8" width="8.85546875" style="1"/>
    <col min="9" max="10" width="42.28515625" style="1" bestFit="1" customWidth="1"/>
    <col min="11" max="11" width="39.42578125" style="1" customWidth="1"/>
    <col min="12" max="16384" width="8.85546875" style="1"/>
  </cols>
  <sheetData>
    <row r="1" spans="1:10" s="23" customFormat="1" x14ac:dyDescent="0.25">
      <c r="A1" s="39" t="s">
        <v>63</v>
      </c>
      <c r="B1" s="39"/>
      <c r="C1" s="39"/>
      <c r="D1" s="39"/>
      <c r="E1" s="39"/>
      <c r="F1" s="39"/>
      <c r="G1" s="39"/>
    </row>
    <row r="2" spans="1:10" s="23" customFormat="1" x14ac:dyDescent="0.25">
      <c r="A2" s="39"/>
      <c r="B2" s="39"/>
      <c r="C2" s="39"/>
      <c r="D2" s="39"/>
      <c r="E2" s="39"/>
      <c r="F2" s="39"/>
      <c r="G2" s="39"/>
    </row>
    <row r="3" spans="1:10" s="23" customFormat="1" x14ac:dyDescent="0.25">
      <c r="A3" s="39"/>
      <c r="B3" s="39"/>
      <c r="C3" s="39"/>
      <c r="D3" s="39"/>
      <c r="E3" s="39"/>
      <c r="F3" s="39"/>
      <c r="G3" s="39"/>
    </row>
    <row r="4" spans="1:10" ht="45" x14ac:dyDescent="0.25">
      <c r="A4" s="21" t="s">
        <v>40</v>
      </c>
      <c r="B4" s="18" t="s">
        <v>35</v>
      </c>
      <c r="C4" s="18" t="s">
        <v>36</v>
      </c>
      <c r="D4" s="18" t="s">
        <v>34</v>
      </c>
      <c r="E4" s="18" t="s">
        <v>37</v>
      </c>
      <c r="F4" s="18" t="s">
        <v>38</v>
      </c>
      <c r="G4" s="18" t="s">
        <v>39</v>
      </c>
    </row>
    <row r="5" spans="1:10" s="6" customFormat="1" ht="15.75" x14ac:dyDescent="0.25">
      <c r="A5" s="19" t="s">
        <v>41</v>
      </c>
      <c r="B5" s="7">
        <v>4</v>
      </c>
      <c r="C5" s="15">
        <v>0</v>
      </c>
      <c r="D5" s="11">
        <f>B5-C5</f>
        <v>4</v>
      </c>
      <c r="E5" s="12">
        <v>0</v>
      </c>
      <c r="F5" s="20">
        <f>D5-E5</f>
        <v>4</v>
      </c>
      <c r="G5" s="14">
        <v>0</v>
      </c>
      <c r="I5" s="1"/>
      <c r="J5" s="1"/>
    </row>
    <row r="6" spans="1:10" s="6" customFormat="1" ht="15.75" x14ac:dyDescent="0.25">
      <c r="A6" s="7" t="s">
        <v>7</v>
      </c>
      <c r="B6" s="7">
        <v>733</v>
      </c>
      <c r="C6" s="15">
        <v>35</v>
      </c>
      <c r="D6" s="11">
        <f t="shared" ref="D6:D44" si="0">B6-C6</f>
        <v>698</v>
      </c>
      <c r="E6" s="22">
        <v>0</v>
      </c>
      <c r="F6" s="13">
        <f>D6-E6</f>
        <v>698</v>
      </c>
      <c r="G6" s="14">
        <f t="shared" ref="G6:G44" si="1">F6/D6</f>
        <v>1</v>
      </c>
      <c r="I6" s="1"/>
      <c r="J6" s="1"/>
    </row>
    <row r="7" spans="1:10" s="6" customFormat="1" ht="15.75" x14ac:dyDescent="0.25">
      <c r="A7" s="7" t="s">
        <v>1</v>
      </c>
      <c r="B7" s="7">
        <v>3901</v>
      </c>
      <c r="C7" s="15">
        <v>258</v>
      </c>
      <c r="D7" s="11">
        <f t="shared" si="0"/>
        <v>3643</v>
      </c>
      <c r="E7" s="22">
        <v>4</v>
      </c>
      <c r="F7" s="13">
        <f t="shared" ref="F7:F44" si="2">D7-E7</f>
        <v>3639</v>
      </c>
      <c r="G7" s="14">
        <f t="shared" si="1"/>
        <v>0.99890200384298655</v>
      </c>
      <c r="I7" s="1"/>
      <c r="J7" s="1"/>
    </row>
    <row r="8" spans="1:10" s="6" customFormat="1" ht="15.75" x14ac:dyDescent="0.25">
      <c r="A8" s="7" t="s">
        <v>27</v>
      </c>
      <c r="B8" s="7">
        <v>7</v>
      </c>
      <c r="C8" s="15">
        <v>2</v>
      </c>
      <c r="D8" s="11">
        <f t="shared" si="0"/>
        <v>5</v>
      </c>
      <c r="E8" s="22">
        <v>0</v>
      </c>
      <c r="F8" s="13">
        <f t="shared" si="2"/>
        <v>5</v>
      </c>
      <c r="G8" s="14">
        <v>0</v>
      </c>
      <c r="I8" s="1"/>
      <c r="J8" s="1"/>
    </row>
    <row r="9" spans="1:10" s="6" customFormat="1" ht="15.75" x14ac:dyDescent="0.25">
      <c r="A9" s="7" t="s">
        <v>2</v>
      </c>
      <c r="B9" s="7">
        <v>3020</v>
      </c>
      <c r="C9" s="15">
        <v>174</v>
      </c>
      <c r="D9" s="11">
        <f t="shared" si="0"/>
        <v>2846</v>
      </c>
      <c r="E9" s="22">
        <v>39</v>
      </c>
      <c r="F9" s="13">
        <f t="shared" si="2"/>
        <v>2807</v>
      </c>
      <c r="G9" s="14">
        <f t="shared" si="1"/>
        <v>0.98629655657062543</v>
      </c>
      <c r="J9" s="1"/>
    </row>
    <row r="10" spans="1:10" s="6" customFormat="1" ht="15.75" x14ac:dyDescent="0.25">
      <c r="A10" s="7" t="s">
        <v>13</v>
      </c>
      <c r="B10" s="7">
        <v>5240</v>
      </c>
      <c r="C10" s="15">
        <v>351</v>
      </c>
      <c r="D10" s="11">
        <f t="shared" si="0"/>
        <v>4889</v>
      </c>
      <c r="E10" s="22">
        <v>2264</v>
      </c>
      <c r="F10" s="13">
        <f t="shared" si="2"/>
        <v>2625</v>
      </c>
      <c r="G10" s="14">
        <f t="shared" si="1"/>
        <v>0.53691961546328493</v>
      </c>
      <c r="J10" s="1"/>
    </row>
    <row r="11" spans="1:10" s="6" customFormat="1" ht="15.75" x14ac:dyDescent="0.25">
      <c r="A11" s="7" t="s">
        <v>5</v>
      </c>
      <c r="B11" s="7">
        <v>7747</v>
      </c>
      <c r="C11" s="15">
        <v>424</v>
      </c>
      <c r="D11" s="11">
        <f t="shared" si="0"/>
        <v>7323</v>
      </c>
      <c r="E11" s="22">
        <v>2202</v>
      </c>
      <c r="F11" s="13">
        <f t="shared" si="2"/>
        <v>5121</v>
      </c>
      <c r="G11" s="14">
        <f t="shared" si="1"/>
        <v>0.69930356411306838</v>
      </c>
      <c r="J11" s="1"/>
    </row>
    <row r="12" spans="1:10" s="6" customFormat="1" ht="15.75" x14ac:dyDescent="0.25">
      <c r="A12" s="7" t="s">
        <v>43</v>
      </c>
      <c r="B12" s="7">
        <v>0</v>
      </c>
      <c r="C12" s="15">
        <v>0</v>
      </c>
      <c r="D12" s="11">
        <f t="shared" si="0"/>
        <v>0</v>
      </c>
      <c r="E12" s="22">
        <v>0</v>
      </c>
      <c r="F12" s="13">
        <f t="shared" si="2"/>
        <v>0</v>
      </c>
      <c r="G12" s="14">
        <v>0</v>
      </c>
    </row>
    <row r="13" spans="1:10" s="6" customFormat="1" ht="15.75" x14ac:dyDescent="0.25">
      <c r="A13" s="7" t="s">
        <v>16</v>
      </c>
      <c r="B13" s="7">
        <v>297</v>
      </c>
      <c r="C13" s="15">
        <v>33</v>
      </c>
      <c r="D13" s="11">
        <f t="shared" si="0"/>
        <v>264</v>
      </c>
      <c r="E13" s="22">
        <v>1</v>
      </c>
      <c r="F13" s="13">
        <f t="shared" si="2"/>
        <v>263</v>
      </c>
      <c r="G13" s="14">
        <f t="shared" si="1"/>
        <v>0.99621212121212122</v>
      </c>
    </row>
    <row r="14" spans="1:10" s="6" customFormat="1" ht="15.75" x14ac:dyDescent="0.25">
      <c r="A14" s="7" t="s">
        <v>4</v>
      </c>
      <c r="B14" s="7">
        <v>1073</v>
      </c>
      <c r="C14" s="15">
        <v>89</v>
      </c>
      <c r="D14" s="11">
        <f t="shared" si="0"/>
        <v>984</v>
      </c>
      <c r="E14" s="22">
        <v>865</v>
      </c>
      <c r="F14" s="13">
        <f t="shared" si="2"/>
        <v>119</v>
      </c>
      <c r="G14" s="14">
        <f t="shared" si="1"/>
        <v>0.1209349593495935</v>
      </c>
    </row>
    <row r="15" spans="1:10" s="6" customFormat="1" ht="15.75" x14ac:dyDescent="0.25">
      <c r="A15" s="7" t="s">
        <v>44</v>
      </c>
      <c r="B15" s="7">
        <v>0</v>
      </c>
      <c r="C15" s="15">
        <v>0</v>
      </c>
      <c r="D15" s="11">
        <f t="shared" si="0"/>
        <v>0</v>
      </c>
      <c r="E15" s="22">
        <v>0</v>
      </c>
      <c r="F15" s="13">
        <f t="shared" si="2"/>
        <v>0</v>
      </c>
      <c r="G15" s="14">
        <v>0</v>
      </c>
    </row>
    <row r="16" spans="1:10" s="6" customFormat="1" ht="15.75" x14ac:dyDescent="0.25">
      <c r="A16" s="7" t="s">
        <v>11</v>
      </c>
      <c r="B16" s="7">
        <v>162</v>
      </c>
      <c r="C16" s="15">
        <v>2</v>
      </c>
      <c r="D16" s="11">
        <f t="shared" si="0"/>
        <v>160</v>
      </c>
      <c r="E16" s="22">
        <v>0</v>
      </c>
      <c r="F16" s="13">
        <f t="shared" si="2"/>
        <v>160</v>
      </c>
      <c r="G16" s="14">
        <f t="shared" si="1"/>
        <v>1</v>
      </c>
    </row>
    <row r="17" spans="1:7" s="6" customFormat="1" ht="15.75" x14ac:dyDescent="0.25">
      <c r="A17" s="7" t="s">
        <v>45</v>
      </c>
      <c r="B17" s="7">
        <v>126</v>
      </c>
      <c r="C17" s="15">
        <v>0</v>
      </c>
      <c r="D17" s="11">
        <f t="shared" si="0"/>
        <v>126</v>
      </c>
      <c r="E17" s="22">
        <v>0</v>
      </c>
      <c r="F17" s="13">
        <f t="shared" si="2"/>
        <v>126</v>
      </c>
      <c r="G17" s="14">
        <f t="shared" si="1"/>
        <v>1</v>
      </c>
    </row>
    <row r="18" spans="1:7" s="6" customFormat="1" ht="15.75" x14ac:dyDescent="0.25">
      <c r="A18" s="7" t="s">
        <v>42</v>
      </c>
      <c r="B18" s="7">
        <v>1112</v>
      </c>
      <c r="C18" s="15">
        <v>115</v>
      </c>
      <c r="D18" s="11">
        <f t="shared" si="0"/>
        <v>997</v>
      </c>
      <c r="E18" s="22">
        <v>483</v>
      </c>
      <c r="F18" s="13">
        <f t="shared" si="2"/>
        <v>514</v>
      </c>
      <c r="G18" s="14">
        <f t="shared" si="1"/>
        <v>0.51554663991975924</v>
      </c>
    </row>
    <row r="19" spans="1:7" s="6" customFormat="1" ht="15.75" x14ac:dyDescent="0.25">
      <c r="A19" s="7" t="s">
        <v>15</v>
      </c>
      <c r="B19" s="7">
        <v>3321</v>
      </c>
      <c r="C19" s="15">
        <v>239</v>
      </c>
      <c r="D19" s="11">
        <f t="shared" si="0"/>
        <v>3082</v>
      </c>
      <c r="E19" s="22">
        <v>1956</v>
      </c>
      <c r="F19" s="13">
        <f t="shared" si="2"/>
        <v>1126</v>
      </c>
      <c r="G19" s="14">
        <f t="shared" si="1"/>
        <v>0.36534717715768983</v>
      </c>
    </row>
    <row r="20" spans="1:7" s="6" customFormat="1" ht="15.75" x14ac:dyDescent="0.25">
      <c r="A20" s="7" t="s">
        <v>28</v>
      </c>
      <c r="B20" s="7">
        <v>3</v>
      </c>
      <c r="C20" s="15">
        <v>1</v>
      </c>
      <c r="D20" s="11">
        <f t="shared" si="0"/>
        <v>2</v>
      </c>
      <c r="E20" s="22">
        <v>0</v>
      </c>
      <c r="F20" s="13">
        <f t="shared" si="2"/>
        <v>2</v>
      </c>
      <c r="G20" s="14">
        <f t="shared" si="1"/>
        <v>1</v>
      </c>
    </row>
    <row r="21" spans="1:7" s="6" customFormat="1" ht="15.75" x14ac:dyDescent="0.25">
      <c r="A21" s="7" t="s">
        <v>12</v>
      </c>
      <c r="B21" s="7">
        <v>65</v>
      </c>
      <c r="C21" s="15">
        <v>1</v>
      </c>
      <c r="D21" s="11">
        <f t="shared" si="0"/>
        <v>64</v>
      </c>
      <c r="E21" s="22">
        <v>0</v>
      </c>
      <c r="F21" s="13">
        <f t="shared" si="2"/>
        <v>64</v>
      </c>
      <c r="G21" s="14">
        <f t="shared" si="1"/>
        <v>1</v>
      </c>
    </row>
    <row r="22" spans="1:7" s="6" customFormat="1" ht="15.75" x14ac:dyDescent="0.25">
      <c r="A22" s="7" t="s">
        <v>14</v>
      </c>
      <c r="B22" s="7">
        <v>8246</v>
      </c>
      <c r="C22" s="15">
        <v>432</v>
      </c>
      <c r="D22" s="11">
        <f t="shared" si="0"/>
        <v>7814</v>
      </c>
      <c r="E22" s="22">
        <v>3070</v>
      </c>
      <c r="F22" s="13">
        <f t="shared" si="2"/>
        <v>4744</v>
      </c>
      <c r="G22" s="14">
        <f t="shared" si="1"/>
        <v>0.6071154338367033</v>
      </c>
    </row>
    <row r="23" spans="1:7" s="6" customFormat="1" ht="15.75" x14ac:dyDescent="0.25">
      <c r="A23" s="7" t="s">
        <v>18</v>
      </c>
      <c r="B23" s="7">
        <v>5599</v>
      </c>
      <c r="C23" s="15">
        <v>614</v>
      </c>
      <c r="D23" s="11">
        <f t="shared" si="0"/>
        <v>4985</v>
      </c>
      <c r="E23" s="22">
        <v>0</v>
      </c>
      <c r="F23" s="13">
        <f t="shared" si="2"/>
        <v>4985</v>
      </c>
      <c r="G23" s="14">
        <f t="shared" si="1"/>
        <v>1</v>
      </c>
    </row>
    <row r="24" spans="1:7" s="6" customFormat="1" ht="15.75" x14ac:dyDescent="0.25">
      <c r="A24" s="7" t="s">
        <v>29</v>
      </c>
      <c r="B24" s="7">
        <v>20</v>
      </c>
      <c r="C24" s="15">
        <v>1</v>
      </c>
      <c r="D24" s="11">
        <f t="shared" si="0"/>
        <v>19</v>
      </c>
      <c r="E24" s="22">
        <v>0</v>
      </c>
      <c r="F24" s="13">
        <f t="shared" si="2"/>
        <v>19</v>
      </c>
      <c r="G24" s="14">
        <f t="shared" si="1"/>
        <v>1</v>
      </c>
    </row>
    <row r="25" spans="1:7" s="6" customFormat="1" ht="15.75" x14ac:dyDescent="0.25">
      <c r="A25" s="7" t="s">
        <v>25</v>
      </c>
      <c r="B25" s="7">
        <v>70</v>
      </c>
      <c r="C25" s="15">
        <v>5</v>
      </c>
      <c r="D25" s="11">
        <f t="shared" si="0"/>
        <v>65</v>
      </c>
      <c r="E25" s="22">
        <v>0</v>
      </c>
      <c r="F25" s="13">
        <f t="shared" si="2"/>
        <v>65</v>
      </c>
      <c r="G25" s="14">
        <f t="shared" si="1"/>
        <v>1</v>
      </c>
    </row>
    <row r="26" spans="1:7" s="6" customFormat="1" ht="15.75" x14ac:dyDescent="0.25">
      <c r="A26" s="7" t="s">
        <v>3</v>
      </c>
      <c r="B26" s="7">
        <v>1918</v>
      </c>
      <c r="C26" s="15">
        <v>141</v>
      </c>
      <c r="D26" s="11">
        <f t="shared" si="0"/>
        <v>1777</v>
      </c>
      <c r="E26" s="22">
        <v>1</v>
      </c>
      <c r="F26" s="13">
        <f t="shared" si="2"/>
        <v>1776</v>
      </c>
      <c r="G26" s="14">
        <f t="shared" si="1"/>
        <v>0.99943725379853687</v>
      </c>
    </row>
    <row r="27" spans="1:7" s="6" customFormat="1" ht="15.75" x14ac:dyDescent="0.25">
      <c r="A27" s="7" t="s">
        <v>30</v>
      </c>
      <c r="B27" s="7">
        <v>7</v>
      </c>
      <c r="C27" s="15">
        <v>0</v>
      </c>
      <c r="D27" s="11">
        <f t="shared" si="0"/>
        <v>7</v>
      </c>
      <c r="E27" s="22">
        <v>0</v>
      </c>
      <c r="F27" s="13">
        <f t="shared" si="2"/>
        <v>7</v>
      </c>
      <c r="G27" s="14">
        <f t="shared" si="1"/>
        <v>1</v>
      </c>
    </row>
    <row r="28" spans="1:7" s="6" customFormat="1" ht="15.75" x14ac:dyDescent="0.25">
      <c r="A28" s="7" t="s">
        <v>46</v>
      </c>
      <c r="B28" s="7">
        <v>3243</v>
      </c>
      <c r="C28" s="15">
        <v>239</v>
      </c>
      <c r="D28" s="11">
        <f t="shared" si="0"/>
        <v>3004</v>
      </c>
      <c r="E28" s="22">
        <v>155</v>
      </c>
      <c r="F28" s="13">
        <f t="shared" si="2"/>
        <v>2849</v>
      </c>
      <c r="G28" s="14">
        <f t="shared" si="1"/>
        <v>0.94840213049267641</v>
      </c>
    </row>
    <row r="29" spans="1:7" s="6" customFormat="1" ht="15.75" x14ac:dyDescent="0.25">
      <c r="A29" s="7" t="s">
        <v>17</v>
      </c>
      <c r="B29" s="7">
        <v>627</v>
      </c>
      <c r="C29" s="15">
        <v>43</v>
      </c>
      <c r="D29" s="11">
        <f t="shared" si="0"/>
        <v>584</v>
      </c>
      <c r="E29" s="22">
        <v>0</v>
      </c>
      <c r="F29" s="13">
        <f t="shared" si="2"/>
        <v>584</v>
      </c>
      <c r="G29" s="14">
        <f t="shared" si="1"/>
        <v>1</v>
      </c>
    </row>
    <row r="30" spans="1:7" s="6" customFormat="1" ht="15.75" x14ac:dyDescent="0.25">
      <c r="A30" s="7" t="s">
        <v>26</v>
      </c>
      <c r="B30" s="7">
        <v>10292</v>
      </c>
      <c r="C30" s="15">
        <v>545</v>
      </c>
      <c r="D30" s="11">
        <f t="shared" si="0"/>
        <v>9747</v>
      </c>
      <c r="E30" s="22">
        <v>1</v>
      </c>
      <c r="F30" s="13">
        <f t="shared" si="2"/>
        <v>9746</v>
      </c>
      <c r="G30" s="14">
        <f t="shared" si="1"/>
        <v>0.99989740432953733</v>
      </c>
    </row>
    <row r="31" spans="1:7" s="6" customFormat="1" ht="15.75" x14ac:dyDescent="0.25">
      <c r="A31" s="7" t="s">
        <v>32</v>
      </c>
      <c r="B31" s="7">
        <v>7</v>
      </c>
      <c r="C31" s="15">
        <v>0</v>
      </c>
      <c r="D31" s="11">
        <f t="shared" si="0"/>
        <v>7</v>
      </c>
      <c r="E31" s="22">
        <v>0</v>
      </c>
      <c r="F31" s="13">
        <f t="shared" si="2"/>
        <v>7</v>
      </c>
      <c r="G31" s="14">
        <f t="shared" si="1"/>
        <v>1</v>
      </c>
    </row>
    <row r="32" spans="1:7" s="6" customFormat="1" ht="15.75" x14ac:dyDescent="0.25">
      <c r="A32" s="7" t="s">
        <v>31</v>
      </c>
      <c r="B32" s="7">
        <v>29</v>
      </c>
      <c r="C32" s="15">
        <v>1</v>
      </c>
      <c r="D32" s="11">
        <f t="shared" si="0"/>
        <v>28</v>
      </c>
      <c r="E32" s="22">
        <v>0</v>
      </c>
      <c r="F32" s="13">
        <f t="shared" si="2"/>
        <v>28</v>
      </c>
      <c r="G32" s="14">
        <f t="shared" si="1"/>
        <v>1</v>
      </c>
    </row>
    <row r="33" spans="1:14" s="6" customFormat="1" ht="18" customHeight="1" x14ac:dyDescent="0.25">
      <c r="A33" s="7" t="s">
        <v>20</v>
      </c>
      <c r="B33" s="7">
        <v>19</v>
      </c>
      <c r="C33" s="15">
        <v>12</v>
      </c>
      <c r="D33" s="11">
        <f t="shared" si="0"/>
        <v>7</v>
      </c>
      <c r="E33" s="22">
        <v>0</v>
      </c>
      <c r="F33" s="13">
        <f t="shared" si="2"/>
        <v>7</v>
      </c>
      <c r="G33" s="14">
        <f t="shared" si="1"/>
        <v>1</v>
      </c>
    </row>
    <row r="34" spans="1:14" s="6" customFormat="1" ht="18" customHeight="1" x14ac:dyDescent="0.25">
      <c r="A34" s="7" t="s">
        <v>6</v>
      </c>
      <c r="B34" s="7">
        <v>473</v>
      </c>
      <c r="C34" s="15">
        <v>10</v>
      </c>
      <c r="D34" s="11">
        <f t="shared" si="0"/>
        <v>463</v>
      </c>
      <c r="E34" s="22">
        <v>97</v>
      </c>
      <c r="F34" s="13">
        <f t="shared" si="2"/>
        <v>366</v>
      </c>
      <c r="G34" s="14">
        <f t="shared" si="1"/>
        <v>0.79049676025917925</v>
      </c>
    </row>
    <row r="35" spans="1:14" s="6" customFormat="1" ht="18" customHeight="1" x14ac:dyDescent="0.25">
      <c r="A35" s="7" t="s">
        <v>19</v>
      </c>
      <c r="B35" s="7">
        <v>669</v>
      </c>
      <c r="C35" s="15">
        <v>41</v>
      </c>
      <c r="D35" s="11">
        <f t="shared" si="0"/>
        <v>628</v>
      </c>
      <c r="E35" s="22">
        <v>123</v>
      </c>
      <c r="F35" s="13">
        <f t="shared" si="2"/>
        <v>505</v>
      </c>
      <c r="G35" s="14">
        <f t="shared" si="1"/>
        <v>0.80414012738853502</v>
      </c>
    </row>
    <row r="36" spans="1:14" s="6" customFormat="1" ht="18" customHeight="1" x14ac:dyDescent="0.25">
      <c r="A36" s="7" t="s">
        <v>10</v>
      </c>
      <c r="B36" s="7">
        <v>436</v>
      </c>
      <c r="C36" s="15">
        <v>36</v>
      </c>
      <c r="D36" s="11">
        <f t="shared" si="0"/>
        <v>400</v>
      </c>
      <c r="E36" s="22">
        <v>238</v>
      </c>
      <c r="F36" s="13">
        <f t="shared" si="2"/>
        <v>162</v>
      </c>
      <c r="G36" s="14">
        <f t="shared" si="1"/>
        <v>0.40500000000000003</v>
      </c>
    </row>
    <row r="37" spans="1:14" s="6" customFormat="1" ht="18" customHeight="1" x14ac:dyDescent="0.25">
      <c r="A37" s="7" t="s">
        <v>23</v>
      </c>
      <c r="B37" s="7">
        <v>2180</v>
      </c>
      <c r="C37" s="15">
        <v>111</v>
      </c>
      <c r="D37" s="11">
        <f t="shared" si="0"/>
        <v>2069</v>
      </c>
      <c r="E37" s="22">
        <v>2103</v>
      </c>
      <c r="F37" s="13">
        <v>0</v>
      </c>
      <c r="G37" s="14">
        <f t="shared" si="1"/>
        <v>0</v>
      </c>
    </row>
    <row r="38" spans="1:14" s="6" customFormat="1" ht="18" customHeight="1" x14ac:dyDescent="0.25">
      <c r="A38" s="7" t="s">
        <v>8</v>
      </c>
      <c r="B38" s="7">
        <v>2686</v>
      </c>
      <c r="C38" s="15">
        <v>70</v>
      </c>
      <c r="D38" s="11">
        <f t="shared" si="0"/>
        <v>2616</v>
      </c>
      <c r="E38" s="22">
        <v>0</v>
      </c>
      <c r="F38" s="13">
        <f t="shared" si="2"/>
        <v>2616</v>
      </c>
      <c r="G38" s="14">
        <f t="shared" si="1"/>
        <v>1</v>
      </c>
    </row>
    <row r="39" spans="1:14" s="6" customFormat="1" ht="18" customHeight="1" x14ac:dyDescent="0.25">
      <c r="A39" s="7" t="s">
        <v>21</v>
      </c>
      <c r="B39" s="7">
        <v>748</v>
      </c>
      <c r="C39" s="15">
        <v>29</v>
      </c>
      <c r="D39" s="11">
        <f t="shared" si="0"/>
        <v>719</v>
      </c>
      <c r="E39" s="22">
        <v>13</v>
      </c>
      <c r="F39" s="13">
        <f t="shared" si="2"/>
        <v>706</v>
      </c>
      <c r="G39" s="14">
        <f t="shared" si="1"/>
        <v>0.98191933240611962</v>
      </c>
    </row>
    <row r="40" spans="1:14" s="6" customFormat="1" ht="18" customHeight="1" x14ac:dyDescent="0.25">
      <c r="A40" s="7" t="s">
        <v>9</v>
      </c>
      <c r="B40" s="7">
        <v>4</v>
      </c>
      <c r="C40" s="15">
        <v>0</v>
      </c>
      <c r="D40" s="11">
        <f t="shared" si="0"/>
        <v>4</v>
      </c>
      <c r="E40" s="22">
        <v>0</v>
      </c>
      <c r="F40" s="13">
        <f t="shared" si="2"/>
        <v>4</v>
      </c>
      <c r="G40" s="14">
        <v>0</v>
      </c>
    </row>
    <row r="41" spans="1:14" s="6" customFormat="1" ht="18" customHeight="1" x14ac:dyDescent="0.25">
      <c r="A41" s="7" t="s">
        <v>22</v>
      </c>
      <c r="B41" s="7">
        <v>2082</v>
      </c>
      <c r="C41" s="15">
        <v>180</v>
      </c>
      <c r="D41" s="11">
        <f t="shared" si="0"/>
        <v>1902</v>
      </c>
      <c r="E41" s="22">
        <v>1900</v>
      </c>
      <c r="F41" s="13">
        <f t="shared" si="2"/>
        <v>2</v>
      </c>
      <c r="G41" s="14">
        <f t="shared" si="1"/>
        <v>1.0515247108307045E-3</v>
      </c>
    </row>
    <row r="42" spans="1:14" s="6" customFormat="1" ht="18" customHeight="1" x14ac:dyDescent="0.25">
      <c r="A42" s="7" t="s">
        <v>47</v>
      </c>
      <c r="B42" s="7">
        <v>3</v>
      </c>
      <c r="C42" s="15">
        <v>0</v>
      </c>
      <c r="D42" s="11">
        <f t="shared" si="0"/>
        <v>3</v>
      </c>
      <c r="E42" s="22">
        <v>27</v>
      </c>
      <c r="F42" s="13">
        <v>0</v>
      </c>
      <c r="G42" s="14">
        <f t="shared" si="1"/>
        <v>0</v>
      </c>
    </row>
    <row r="43" spans="1:14" s="6" customFormat="1" ht="18" customHeight="1" x14ac:dyDescent="0.25">
      <c r="A43" s="7" t="s">
        <v>24</v>
      </c>
      <c r="B43" s="7">
        <v>5303</v>
      </c>
      <c r="C43" s="15">
        <v>323</v>
      </c>
      <c r="D43" s="11">
        <f t="shared" si="0"/>
        <v>4980</v>
      </c>
      <c r="E43" s="22">
        <v>446</v>
      </c>
      <c r="F43" s="13">
        <f t="shared" si="2"/>
        <v>4534</v>
      </c>
      <c r="G43" s="14">
        <f t="shared" si="1"/>
        <v>0.91044176706827307</v>
      </c>
    </row>
    <row r="44" spans="1:14" s="4" customFormat="1" ht="15.75" x14ac:dyDescent="0.25">
      <c r="A44" s="7" t="s">
        <v>0</v>
      </c>
      <c r="B44" s="32">
        <v>7</v>
      </c>
      <c r="C44" s="15">
        <v>0</v>
      </c>
      <c r="D44" s="11">
        <f t="shared" si="0"/>
        <v>7</v>
      </c>
      <c r="E44" s="22">
        <v>0</v>
      </c>
      <c r="F44" s="13">
        <f t="shared" si="2"/>
        <v>7</v>
      </c>
      <c r="G44" s="14">
        <f t="shared" si="1"/>
        <v>1</v>
      </c>
      <c r="I44" s="6"/>
      <c r="J44" s="6"/>
      <c r="N44" s="6"/>
    </row>
    <row r="45" spans="1:14" s="4" customFormat="1" ht="15.75" x14ac:dyDescent="0.25">
      <c r="B45" s="5"/>
      <c r="C45" s="5"/>
      <c r="D45" s="5"/>
      <c r="E45" s="5"/>
      <c r="F45" s="5"/>
      <c r="G45" s="5"/>
      <c r="I45" s="6"/>
      <c r="J45" s="6"/>
    </row>
    <row r="46" spans="1:14" s="4" customFormat="1" ht="21" x14ac:dyDescent="0.35">
      <c r="A46" s="8" t="s">
        <v>33</v>
      </c>
      <c r="B46" s="9">
        <f>SUM(B5:B45)</f>
        <v>71479</v>
      </c>
      <c r="C46" s="9">
        <f>SUM(C5:C45)</f>
        <v>4557</v>
      </c>
      <c r="D46" s="9">
        <f>SUM(D5:D45)</f>
        <v>66922</v>
      </c>
      <c r="E46" s="9">
        <f>SUM(E5:E45)</f>
        <v>15988</v>
      </c>
      <c r="F46" s="9">
        <f>SUM(F5:F45)</f>
        <v>50992</v>
      </c>
      <c r="G46" s="10">
        <f>F46/D46</f>
        <v>0.76196168673978659</v>
      </c>
      <c r="I46" s="6"/>
      <c r="J46" s="6"/>
    </row>
    <row r="47" spans="1:14" ht="15.75" x14ac:dyDescent="0.25">
      <c r="A47" s="4"/>
      <c r="B47" s="3"/>
      <c r="C47" s="3"/>
      <c r="D47" s="3"/>
      <c r="E47" s="3"/>
      <c r="F47" s="3"/>
      <c r="G47" s="3"/>
      <c r="I47" s="6"/>
      <c r="J47" s="6"/>
    </row>
    <row r="48" spans="1:14" ht="15.75" x14ac:dyDescent="0.25">
      <c r="I48" s="6"/>
      <c r="J48" s="6"/>
    </row>
    <row r="49" spans="2:10" ht="15.75" x14ac:dyDescent="0.25">
      <c r="I49" s="6"/>
      <c r="J49" s="6"/>
    </row>
    <row r="50" spans="2:10" ht="15.75" x14ac:dyDescent="0.25">
      <c r="I50" s="6"/>
      <c r="J50" s="6"/>
    </row>
    <row r="51" spans="2:10" ht="15.75" x14ac:dyDescent="0.25">
      <c r="I51" s="6"/>
      <c r="J51" s="6"/>
    </row>
    <row r="52" spans="2:10" ht="15.75" x14ac:dyDescent="0.25">
      <c r="I52" s="6"/>
      <c r="J52" s="6"/>
    </row>
    <row r="53" spans="2:10" ht="15.75" x14ac:dyDescent="0.25">
      <c r="I53" s="6"/>
      <c r="J53" s="6"/>
    </row>
    <row r="54" spans="2:10" ht="15.75" x14ac:dyDescent="0.25">
      <c r="I54" s="6"/>
      <c r="J54" s="6"/>
    </row>
    <row r="55" spans="2:10" ht="15.75" x14ac:dyDescent="0.25">
      <c r="B55" s="1"/>
      <c r="C55" s="1"/>
      <c r="D55" s="1"/>
      <c r="E55" s="1"/>
      <c r="F55" s="1"/>
      <c r="I55" s="6"/>
      <c r="J55" s="6"/>
    </row>
    <row r="56" spans="2:10" ht="15.75" x14ac:dyDescent="0.25">
      <c r="B56" s="1"/>
      <c r="C56" s="1"/>
      <c r="D56" s="1"/>
      <c r="E56" s="1"/>
      <c r="F56" s="1"/>
      <c r="I56" s="6"/>
      <c r="J56" s="6"/>
    </row>
    <row r="57" spans="2:10" ht="15.75" x14ac:dyDescent="0.25">
      <c r="B57" s="1"/>
      <c r="C57" s="1"/>
      <c r="D57" s="1"/>
      <c r="E57" s="1"/>
      <c r="F57" s="1"/>
      <c r="I57" s="6"/>
      <c r="J57" s="6"/>
    </row>
    <row r="58" spans="2:10" ht="15.75" x14ac:dyDescent="0.25">
      <c r="B58" s="1"/>
      <c r="C58" s="1"/>
      <c r="D58" s="1"/>
      <c r="E58" s="1"/>
      <c r="F58" s="1"/>
      <c r="I58" s="6"/>
      <c r="J58" s="6"/>
    </row>
    <row r="59" spans="2:10" ht="15.75" x14ac:dyDescent="0.25">
      <c r="B59" s="1"/>
      <c r="C59" s="1"/>
      <c r="D59" s="1"/>
      <c r="E59" s="1"/>
      <c r="F59" s="1"/>
      <c r="I59" s="6"/>
      <c r="J59" s="6"/>
    </row>
    <row r="60" spans="2:10" ht="15.75" x14ac:dyDescent="0.25">
      <c r="B60" s="1"/>
      <c r="C60" s="1"/>
      <c r="D60" s="1"/>
      <c r="E60" s="1"/>
      <c r="F60" s="1"/>
      <c r="I60" s="6"/>
      <c r="J60" s="6"/>
    </row>
    <row r="61" spans="2:10" ht="15.75" x14ac:dyDescent="0.25">
      <c r="B61" s="1"/>
      <c r="C61" s="1"/>
      <c r="D61" s="1"/>
      <c r="E61" s="1"/>
      <c r="F61" s="1"/>
      <c r="I61" s="6"/>
      <c r="J61" s="6"/>
    </row>
    <row r="62" spans="2:10" ht="15.75" x14ac:dyDescent="0.25">
      <c r="B62" s="1"/>
      <c r="C62" s="1"/>
      <c r="D62" s="1"/>
      <c r="E62" s="1"/>
      <c r="F62" s="1"/>
      <c r="I62" s="6"/>
      <c r="J62" s="6"/>
    </row>
    <row r="63" spans="2:10" ht="15.75" x14ac:dyDescent="0.25">
      <c r="B63" s="1"/>
      <c r="C63" s="1"/>
      <c r="D63" s="1"/>
      <c r="E63" s="1"/>
      <c r="F63" s="1"/>
      <c r="I63" s="6"/>
      <c r="J63" s="6"/>
    </row>
    <row r="64" spans="2:10" ht="15.75" x14ac:dyDescent="0.25">
      <c r="B64" s="1"/>
      <c r="C64" s="1"/>
      <c r="D64" s="1"/>
      <c r="E64" s="1"/>
      <c r="F64" s="1"/>
      <c r="I64" s="6"/>
      <c r="J64" s="6"/>
    </row>
    <row r="65" spans="2:10" ht="15.75" x14ac:dyDescent="0.25">
      <c r="B65" s="1"/>
      <c r="C65" s="1"/>
      <c r="D65" s="1"/>
      <c r="E65" s="1"/>
      <c r="F65" s="1"/>
      <c r="I65" s="6"/>
      <c r="J65" s="6"/>
    </row>
    <row r="66" spans="2:10" ht="15.75" x14ac:dyDescent="0.25">
      <c r="B66" s="1"/>
      <c r="C66" s="1"/>
      <c r="D66" s="1"/>
      <c r="E66" s="1"/>
      <c r="F66" s="1"/>
      <c r="I66" s="6"/>
      <c r="J66" s="6"/>
    </row>
    <row r="67" spans="2:10" ht="15.75" x14ac:dyDescent="0.25">
      <c r="I67" s="6"/>
      <c r="J67" s="6"/>
    </row>
    <row r="68" spans="2:10" ht="15.75" x14ac:dyDescent="0.25">
      <c r="I68" s="6"/>
      <c r="J68" s="6"/>
    </row>
    <row r="69" spans="2:10" ht="15.75" x14ac:dyDescent="0.25">
      <c r="B69" s="1"/>
      <c r="C69" s="1"/>
      <c r="D69" s="1"/>
      <c r="E69" s="1"/>
      <c r="F69" s="1"/>
      <c r="I69" s="6"/>
      <c r="J69" s="6"/>
    </row>
    <row r="70" spans="2:10" ht="15.75" x14ac:dyDescent="0.25">
      <c r="B70" s="1"/>
      <c r="C70" s="1"/>
      <c r="D70" s="1"/>
      <c r="E70" s="1"/>
      <c r="F70" s="1"/>
      <c r="I70" s="6"/>
      <c r="J70" s="6"/>
    </row>
    <row r="71" spans="2:10" ht="15.75" x14ac:dyDescent="0.25">
      <c r="B71" s="1"/>
      <c r="C71" s="1"/>
      <c r="D71" s="1"/>
      <c r="E71" s="1"/>
      <c r="F71" s="1"/>
      <c r="I71" s="6"/>
      <c r="J71" s="6"/>
    </row>
    <row r="72" spans="2:10" ht="15.75" x14ac:dyDescent="0.25">
      <c r="B72" s="1"/>
      <c r="C72" s="1"/>
      <c r="D72" s="1"/>
      <c r="E72" s="1"/>
      <c r="F72" s="1"/>
      <c r="I72" s="6"/>
      <c r="J72" s="6"/>
    </row>
    <row r="73" spans="2:10" ht="15.75" x14ac:dyDescent="0.25">
      <c r="B73" s="1"/>
      <c r="C73" s="1"/>
      <c r="D73" s="1"/>
      <c r="E73" s="1"/>
      <c r="F73" s="1"/>
      <c r="I73" s="6"/>
      <c r="J73" s="6"/>
    </row>
    <row r="74" spans="2:10" ht="15.75" x14ac:dyDescent="0.25">
      <c r="B74" s="1"/>
      <c r="C74" s="1"/>
      <c r="D74" s="1"/>
      <c r="E74" s="1"/>
      <c r="F74" s="1"/>
      <c r="I74" s="6"/>
      <c r="J74" s="6"/>
    </row>
    <row r="75" spans="2:10" ht="15.75" x14ac:dyDescent="0.25">
      <c r="B75" s="1"/>
      <c r="C75" s="1"/>
      <c r="D75" s="1"/>
      <c r="E75" s="1"/>
      <c r="F75" s="1"/>
      <c r="I75" s="6"/>
      <c r="J75" s="6"/>
    </row>
    <row r="76" spans="2:10" ht="15.75" x14ac:dyDescent="0.25">
      <c r="B76" s="1"/>
      <c r="C76" s="1"/>
      <c r="D76" s="1"/>
      <c r="E76" s="1"/>
      <c r="F76" s="1"/>
      <c r="I76" s="6"/>
      <c r="J76" s="6"/>
    </row>
    <row r="77" spans="2:10" ht="15.75" x14ac:dyDescent="0.25">
      <c r="B77" s="1"/>
      <c r="C77" s="1"/>
      <c r="D77" s="1"/>
      <c r="E77" s="1"/>
      <c r="F77" s="1"/>
      <c r="I77" s="6"/>
      <c r="J77" s="6"/>
    </row>
    <row r="78" spans="2:10" ht="15.75" x14ac:dyDescent="0.25">
      <c r="B78" s="1"/>
      <c r="C78" s="1"/>
      <c r="D78" s="1"/>
      <c r="E78" s="1"/>
      <c r="F78" s="1"/>
      <c r="I78" s="6"/>
      <c r="J78" s="6"/>
    </row>
    <row r="79" spans="2:10" ht="15.75" x14ac:dyDescent="0.25">
      <c r="B79" s="1"/>
      <c r="C79" s="1"/>
      <c r="D79" s="1"/>
      <c r="E79" s="1"/>
      <c r="F79" s="1"/>
      <c r="I79" s="6"/>
      <c r="J79" s="6"/>
    </row>
    <row r="80" spans="2:10" ht="15.75" x14ac:dyDescent="0.25">
      <c r="B80" s="1"/>
      <c r="C80" s="1"/>
      <c r="D80" s="1"/>
      <c r="E80" s="1"/>
      <c r="F80" s="1"/>
      <c r="I80" s="6"/>
      <c r="J80" s="6"/>
    </row>
    <row r="81" spans="2:10" ht="15.75" x14ac:dyDescent="0.25">
      <c r="B81" s="1"/>
      <c r="C81" s="1"/>
      <c r="D81" s="1"/>
      <c r="E81" s="1"/>
      <c r="F81" s="1"/>
      <c r="I81" s="6"/>
      <c r="J81" s="6"/>
    </row>
    <row r="82" spans="2:10" ht="15.75" x14ac:dyDescent="0.25">
      <c r="B82" s="1"/>
      <c r="C82" s="1"/>
      <c r="D82" s="1"/>
      <c r="E82" s="1"/>
      <c r="F82" s="1"/>
      <c r="I82" s="6"/>
      <c r="J82" s="6"/>
    </row>
    <row r="83" spans="2:10" ht="15.75" x14ac:dyDescent="0.25">
      <c r="B83" s="1"/>
      <c r="C83" s="1"/>
      <c r="D83" s="1"/>
      <c r="E83" s="1"/>
      <c r="F83" s="1"/>
      <c r="I83" s="4"/>
      <c r="J83" s="6"/>
    </row>
    <row r="84" spans="2:10" ht="15.75" x14ac:dyDescent="0.25">
      <c r="I84" s="4"/>
      <c r="J84" s="6"/>
    </row>
    <row r="85" spans="2:10" x14ac:dyDescent="0.25">
      <c r="I85" s="4"/>
      <c r="J85" s="4"/>
    </row>
    <row r="86" spans="2:10" x14ac:dyDescent="0.25">
      <c r="J86" s="4"/>
    </row>
    <row r="87" spans="2:10" x14ac:dyDescent="0.25">
      <c r="J87" s="4"/>
    </row>
  </sheetData>
  <mergeCells count="1">
    <mergeCell ref="A1:G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7"/>
  <sheetViews>
    <sheetView workbookViewId="0">
      <selection sqref="A1:G3"/>
    </sheetView>
  </sheetViews>
  <sheetFormatPr defaultColWidth="8.85546875" defaultRowHeight="15" x14ac:dyDescent="0.25"/>
  <cols>
    <col min="1" max="1" width="47.28515625" style="1" customWidth="1"/>
    <col min="2" max="2" width="15.28515625" style="2" customWidth="1"/>
    <col min="3" max="4" width="14.140625" style="2" customWidth="1"/>
    <col min="5" max="5" width="25.7109375" style="2" customWidth="1"/>
    <col min="6" max="6" width="22.42578125" style="2" customWidth="1"/>
    <col min="7" max="7" width="25.7109375" style="1" customWidth="1"/>
    <col min="8" max="8" width="8.85546875" style="1"/>
    <col min="9" max="10" width="42.28515625" style="1" bestFit="1" customWidth="1"/>
    <col min="11" max="11" width="39.42578125" style="1" customWidth="1"/>
    <col min="12" max="16384" width="8.85546875" style="1"/>
  </cols>
  <sheetData>
    <row r="1" spans="1:10" s="23" customFormat="1" x14ac:dyDescent="0.25">
      <c r="A1" s="39" t="s">
        <v>62</v>
      </c>
      <c r="B1" s="39"/>
      <c r="C1" s="39"/>
      <c r="D1" s="39"/>
      <c r="E1" s="39"/>
      <c r="F1" s="39"/>
      <c r="G1" s="39"/>
    </row>
    <row r="2" spans="1:10" s="23" customFormat="1" x14ac:dyDescent="0.25">
      <c r="A2" s="39"/>
      <c r="B2" s="39"/>
      <c r="C2" s="39"/>
      <c r="D2" s="39"/>
      <c r="E2" s="39"/>
      <c r="F2" s="39"/>
      <c r="G2" s="39"/>
    </row>
    <row r="3" spans="1:10" s="23" customFormat="1" x14ac:dyDescent="0.25">
      <c r="A3" s="39"/>
      <c r="B3" s="39"/>
      <c r="C3" s="39"/>
      <c r="D3" s="39"/>
      <c r="E3" s="39"/>
      <c r="F3" s="39"/>
      <c r="G3" s="39"/>
    </row>
    <row r="4" spans="1:10" ht="45" x14ac:dyDescent="0.25">
      <c r="A4" s="21" t="s">
        <v>40</v>
      </c>
      <c r="B4" s="18" t="s">
        <v>35</v>
      </c>
      <c r="C4" s="18" t="s">
        <v>36</v>
      </c>
      <c r="D4" s="18" t="s">
        <v>34</v>
      </c>
      <c r="E4" s="18" t="s">
        <v>37</v>
      </c>
      <c r="F4" s="18" t="s">
        <v>38</v>
      </c>
      <c r="G4" s="18" t="s">
        <v>39</v>
      </c>
    </row>
    <row r="5" spans="1:10" s="6" customFormat="1" ht="15.75" x14ac:dyDescent="0.25">
      <c r="A5" s="19" t="s">
        <v>41</v>
      </c>
      <c r="B5" s="11">
        <v>2</v>
      </c>
      <c r="C5" s="15">
        <v>1</v>
      </c>
      <c r="D5" s="11">
        <f>B5-C5</f>
        <v>1</v>
      </c>
      <c r="E5" s="12">
        <v>0</v>
      </c>
      <c r="F5" s="20">
        <f>D5-E5</f>
        <v>1</v>
      </c>
      <c r="G5" s="14">
        <v>0</v>
      </c>
      <c r="I5" s="1"/>
      <c r="J5" s="1"/>
    </row>
    <row r="6" spans="1:10" s="6" customFormat="1" ht="15.75" x14ac:dyDescent="0.25">
      <c r="A6" s="7" t="s">
        <v>7</v>
      </c>
      <c r="B6" s="15">
        <v>688</v>
      </c>
      <c r="C6" s="15">
        <v>43</v>
      </c>
      <c r="D6" s="11">
        <f t="shared" ref="D6:D44" si="0">B6-C6</f>
        <v>645</v>
      </c>
      <c r="E6" s="22">
        <v>0</v>
      </c>
      <c r="F6" s="13">
        <f>D6-E6</f>
        <v>645</v>
      </c>
      <c r="G6" s="14">
        <f t="shared" ref="G6:G44" si="1">F6/D6</f>
        <v>1</v>
      </c>
      <c r="I6" s="1"/>
      <c r="J6" s="1"/>
    </row>
    <row r="7" spans="1:10" s="6" customFormat="1" ht="15.75" x14ac:dyDescent="0.25">
      <c r="A7" s="7" t="s">
        <v>1</v>
      </c>
      <c r="B7" s="15">
        <v>3769</v>
      </c>
      <c r="C7" s="15">
        <v>272</v>
      </c>
      <c r="D7" s="11">
        <f t="shared" si="0"/>
        <v>3497</v>
      </c>
      <c r="E7" s="22">
        <v>5</v>
      </c>
      <c r="F7" s="13">
        <f t="shared" ref="F7:F44" si="2">D7-E7</f>
        <v>3492</v>
      </c>
      <c r="G7" s="14">
        <f t="shared" si="1"/>
        <v>0.99857020303116961</v>
      </c>
      <c r="I7" s="1"/>
      <c r="J7" s="1"/>
    </row>
    <row r="8" spans="1:10" s="6" customFormat="1" ht="15.75" x14ac:dyDescent="0.25">
      <c r="A8" s="7" t="s">
        <v>27</v>
      </c>
      <c r="B8" s="15">
        <v>8</v>
      </c>
      <c r="C8" s="15">
        <v>2</v>
      </c>
      <c r="D8" s="11">
        <f t="shared" si="0"/>
        <v>6</v>
      </c>
      <c r="E8" s="22">
        <v>0</v>
      </c>
      <c r="F8" s="13">
        <f t="shared" si="2"/>
        <v>6</v>
      </c>
      <c r="G8" s="14">
        <v>0</v>
      </c>
      <c r="I8" s="1"/>
      <c r="J8" s="1"/>
    </row>
    <row r="9" spans="1:10" s="6" customFormat="1" ht="15.75" x14ac:dyDescent="0.25">
      <c r="A9" s="7" t="s">
        <v>2</v>
      </c>
      <c r="B9" s="15">
        <v>2927</v>
      </c>
      <c r="C9" s="15">
        <v>154</v>
      </c>
      <c r="D9" s="11">
        <f t="shared" si="0"/>
        <v>2773</v>
      </c>
      <c r="E9" s="22">
        <v>28</v>
      </c>
      <c r="F9" s="13">
        <f t="shared" si="2"/>
        <v>2745</v>
      </c>
      <c r="G9" s="14">
        <f t="shared" si="1"/>
        <v>0.98990263252794808</v>
      </c>
      <c r="J9" s="1"/>
    </row>
    <row r="10" spans="1:10" s="6" customFormat="1" ht="15.75" x14ac:dyDescent="0.25">
      <c r="A10" s="7" t="s">
        <v>13</v>
      </c>
      <c r="B10" s="15">
        <v>5067</v>
      </c>
      <c r="C10" s="15">
        <v>311</v>
      </c>
      <c r="D10" s="11">
        <f t="shared" si="0"/>
        <v>4756</v>
      </c>
      <c r="E10" s="22">
        <v>905</v>
      </c>
      <c r="F10" s="13">
        <f t="shared" si="2"/>
        <v>3851</v>
      </c>
      <c r="G10" s="14">
        <f t="shared" si="1"/>
        <v>0.8097140454163162</v>
      </c>
      <c r="J10" s="1"/>
    </row>
    <row r="11" spans="1:10" s="6" customFormat="1" ht="15.75" x14ac:dyDescent="0.25">
      <c r="A11" s="7" t="s">
        <v>5</v>
      </c>
      <c r="B11" s="15">
        <v>7655</v>
      </c>
      <c r="C11" s="15">
        <v>363</v>
      </c>
      <c r="D11" s="11">
        <f t="shared" si="0"/>
        <v>7292</v>
      </c>
      <c r="E11" s="22">
        <v>512</v>
      </c>
      <c r="F11" s="13">
        <f t="shared" si="2"/>
        <v>6780</v>
      </c>
      <c r="G11" s="14">
        <f t="shared" si="1"/>
        <v>0.92978606692265497</v>
      </c>
      <c r="J11" s="1"/>
    </row>
    <row r="12" spans="1:10" s="6" customFormat="1" ht="15.75" x14ac:dyDescent="0.25">
      <c r="A12" s="7" t="s">
        <v>43</v>
      </c>
      <c r="B12" s="15">
        <v>0</v>
      </c>
      <c r="C12" s="15">
        <v>0</v>
      </c>
      <c r="D12" s="11">
        <f t="shared" si="0"/>
        <v>0</v>
      </c>
      <c r="E12" s="22">
        <v>0</v>
      </c>
      <c r="F12" s="13">
        <f t="shared" si="2"/>
        <v>0</v>
      </c>
      <c r="G12" s="14">
        <v>0</v>
      </c>
    </row>
    <row r="13" spans="1:10" s="6" customFormat="1" ht="15.75" x14ac:dyDescent="0.25">
      <c r="A13" s="7" t="s">
        <v>16</v>
      </c>
      <c r="B13" s="15">
        <v>273</v>
      </c>
      <c r="C13" s="15">
        <v>4</v>
      </c>
      <c r="D13" s="11">
        <f t="shared" si="0"/>
        <v>269</v>
      </c>
      <c r="E13" s="22">
        <v>0</v>
      </c>
      <c r="F13" s="13">
        <f t="shared" si="2"/>
        <v>269</v>
      </c>
      <c r="G13" s="14">
        <f t="shared" si="1"/>
        <v>1</v>
      </c>
    </row>
    <row r="14" spans="1:10" s="6" customFormat="1" ht="15.75" x14ac:dyDescent="0.25">
      <c r="A14" s="7" t="s">
        <v>4</v>
      </c>
      <c r="B14" s="15">
        <v>1044</v>
      </c>
      <c r="C14" s="15">
        <v>74</v>
      </c>
      <c r="D14" s="11">
        <f t="shared" si="0"/>
        <v>970</v>
      </c>
      <c r="E14" s="22">
        <v>698</v>
      </c>
      <c r="F14" s="13">
        <f t="shared" si="2"/>
        <v>272</v>
      </c>
      <c r="G14" s="14">
        <f t="shared" si="1"/>
        <v>0.28041237113402062</v>
      </c>
    </row>
    <row r="15" spans="1:10" s="6" customFormat="1" ht="15.75" x14ac:dyDescent="0.25">
      <c r="A15" s="7" t="s">
        <v>44</v>
      </c>
      <c r="B15" s="15">
        <v>0</v>
      </c>
      <c r="C15" s="15">
        <v>0</v>
      </c>
      <c r="D15" s="11">
        <f t="shared" si="0"/>
        <v>0</v>
      </c>
      <c r="E15" s="22">
        <v>0</v>
      </c>
      <c r="F15" s="13">
        <f t="shared" si="2"/>
        <v>0</v>
      </c>
      <c r="G15" s="14">
        <v>0</v>
      </c>
    </row>
    <row r="16" spans="1:10" s="6" customFormat="1" ht="15.75" x14ac:dyDescent="0.25">
      <c r="A16" s="7" t="s">
        <v>11</v>
      </c>
      <c r="B16" s="15">
        <v>136</v>
      </c>
      <c r="C16" s="15">
        <v>2</v>
      </c>
      <c r="D16" s="11">
        <f t="shared" si="0"/>
        <v>134</v>
      </c>
      <c r="E16" s="22">
        <v>0</v>
      </c>
      <c r="F16" s="13">
        <f t="shared" si="2"/>
        <v>134</v>
      </c>
      <c r="G16" s="14">
        <f t="shared" si="1"/>
        <v>1</v>
      </c>
    </row>
    <row r="17" spans="1:7" s="6" customFormat="1" ht="15.75" x14ac:dyDescent="0.25">
      <c r="A17" s="7" t="s">
        <v>45</v>
      </c>
      <c r="B17" s="15">
        <v>124</v>
      </c>
      <c r="C17" s="15">
        <v>1</v>
      </c>
      <c r="D17" s="11">
        <f t="shared" si="0"/>
        <v>123</v>
      </c>
      <c r="E17" s="22">
        <v>0</v>
      </c>
      <c r="F17" s="13">
        <f t="shared" si="2"/>
        <v>123</v>
      </c>
      <c r="G17" s="14">
        <f t="shared" si="1"/>
        <v>1</v>
      </c>
    </row>
    <row r="18" spans="1:7" s="6" customFormat="1" ht="15.75" x14ac:dyDescent="0.25">
      <c r="A18" s="7" t="s">
        <v>42</v>
      </c>
      <c r="B18" s="15">
        <v>1153</v>
      </c>
      <c r="C18" s="15">
        <v>107</v>
      </c>
      <c r="D18" s="11">
        <f t="shared" si="0"/>
        <v>1046</v>
      </c>
      <c r="E18" s="22">
        <v>494</v>
      </c>
      <c r="F18" s="13">
        <f t="shared" si="2"/>
        <v>552</v>
      </c>
      <c r="G18" s="14">
        <f t="shared" si="1"/>
        <v>0.52772466539196938</v>
      </c>
    </row>
    <row r="19" spans="1:7" s="6" customFormat="1" ht="15.75" x14ac:dyDescent="0.25">
      <c r="A19" s="7" t="s">
        <v>15</v>
      </c>
      <c r="B19" s="15">
        <v>3244</v>
      </c>
      <c r="C19" s="15">
        <v>205</v>
      </c>
      <c r="D19" s="11">
        <f t="shared" si="0"/>
        <v>3039</v>
      </c>
      <c r="E19" s="22">
        <v>1920</v>
      </c>
      <c r="F19" s="13">
        <f t="shared" si="2"/>
        <v>1119</v>
      </c>
      <c r="G19" s="14">
        <f t="shared" si="1"/>
        <v>0.36821322803553802</v>
      </c>
    </row>
    <row r="20" spans="1:7" s="6" customFormat="1" ht="15.75" x14ac:dyDescent="0.25">
      <c r="A20" s="7" t="s">
        <v>28</v>
      </c>
      <c r="B20" s="15">
        <v>7</v>
      </c>
      <c r="C20" s="15">
        <v>0</v>
      </c>
      <c r="D20" s="11">
        <f t="shared" si="0"/>
        <v>7</v>
      </c>
      <c r="E20" s="22">
        <v>0</v>
      </c>
      <c r="F20" s="13">
        <f t="shared" si="2"/>
        <v>7</v>
      </c>
      <c r="G20" s="14">
        <f t="shared" si="1"/>
        <v>1</v>
      </c>
    </row>
    <row r="21" spans="1:7" s="6" customFormat="1" ht="15.75" x14ac:dyDescent="0.25">
      <c r="A21" s="7" t="s">
        <v>12</v>
      </c>
      <c r="B21" s="15">
        <v>49</v>
      </c>
      <c r="C21" s="15">
        <v>2</v>
      </c>
      <c r="D21" s="11">
        <f t="shared" si="0"/>
        <v>47</v>
      </c>
      <c r="E21" s="22">
        <v>0</v>
      </c>
      <c r="F21" s="13">
        <f t="shared" si="2"/>
        <v>47</v>
      </c>
      <c r="G21" s="14">
        <f t="shared" si="1"/>
        <v>1</v>
      </c>
    </row>
    <row r="22" spans="1:7" s="6" customFormat="1" ht="15.75" x14ac:dyDescent="0.25">
      <c r="A22" s="7" t="s">
        <v>14</v>
      </c>
      <c r="B22" s="15">
        <v>7620</v>
      </c>
      <c r="C22" s="15">
        <v>439</v>
      </c>
      <c r="D22" s="11">
        <f t="shared" si="0"/>
        <v>7181</v>
      </c>
      <c r="E22" s="22">
        <v>2109</v>
      </c>
      <c r="F22" s="13">
        <f t="shared" si="2"/>
        <v>5072</v>
      </c>
      <c r="G22" s="14">
        <f t="shared" si="1"/>
        <v>0.7063083136053474</v>
      </c>
    </row>
    <row r="23" spans="1:7" s="6" customFormat="1" ht="15.75" x14ac:dyDescent="0.25">
      <c r="A23" s="7" t="s">
        <v>18</v>
      </c>
      <c r="B23" s="15">
        <v>5156</v>
      </c>
      <c r="C23" s="15">
        <v>227</v>
      </c>
      <c r="D23" s="11">
        <f t="shared" si="0"/>
        <v>4929</v>
      </c>
      <c r="E23" s="22">
        <v>0</v>
      </c>
      <c r="F23" s="13">
        <f t="shared" si="2"/>
        <v>4929</v>
      </c>
      <c r="G23" s="14">
        <f t="shared" si="1"/>
        <v>1</v>
      </c>
    </row>
    <row r="24" spans="1:7" s="6" customFormat="1" ht="15.75" x14ac:dyDescent="0.25">
      <c r="A24" s="7" t="s">
        <v>29</v>
      </c>
      <c r="B24" s="15">
        <v>10</v>
      </c>
      <c r="C24" s="15">
        <v>0</v>
      </c>
      <c r="D24" s="11">
        <f t="shared" si="0"/>
        <v>10</v>
      </c>
      <c r="E24" s="22">
        <v>0</v>
      </c>
      <c r="F24" s="13">
        <f t="shared" si="2"/>
        <v>10</v>
      </c>
      <c r="G24" s="14">
        <f t="shared" si="1"/>
        <v>1</v>
      </c>
    </row>
    <row r="25" spans="1:7" s="6" customFormat="1" ht="15.75" x14ac:dyDescent="0.25">
      <c r="A25" s="7" t="s">
        <v>25</v>
      </c>
      <c r="B25" s="15">
        <v>76</v>
      </c>
      <c r="C25" s="15">
        <v>1</v>
      </c>
      <c r="D25" s="11">
        <f t="shared" si="0"/>
        <v>75</v>
      </c>
      <c r="E25" s="22">
        <v>0</v>
      </c>
      <c r="F25" s="13">
        <f t="shared" si="2"/>
        <v>75</v>
      </c>
      <c r="G25" s="14">
        <f t="shared" si="1"/>
        <v>1</v>
      </c>
    </row>
    <row r="26" spans="1:7" s="6" customFormat="1" ht="15.75" x14ac:dyDescent="0.25">
      <c r="A26" s="7" t="s">
        <v>3</v>
      </c>
      <c r="B26" s="15">
        <v>1787</v>
      </c>
      <c r="C26" s="15">
        <v>125</v>
      </c>
      <c r="D26" s="11">
        <f t="shared" si="0"/>
        <v>1662</v>
      </c>
      <c r="E26" s="22">
        <v>1</v>
      </c>
      <c r="F26" s="13">
        <f t="shared" si="2"/>
        <v>1661</v>
      </c>
      <c r="G26" s="14">
        <f t="shared" si="1"/>
        <v>0.99939831528279177</v>
      </c>
    </row>
    <row r="27" spans="1:7" s="6" customFormat="1" ht="15.75" x14ac:dyDescent="0.25">
      <c r="A27" s="7" t="s">
        <v>30</v>
      </c>
      <c r="B27" s="15">
        <v>13</v>
      </c>
      <c r="C27" s="15">
        <v>0</v>
      </c>
      <c r="D27" s="11">
        <f t="shared" si="0"/>
        <v>13</v>
      </c>
      <c r="E27" s="22">
        <v>0</v>
      </c>
      <c r="F27" s="13">
        <f t="shared" si="2"/>
        <v>13</v>
      </c>
      <c r="G27" s="14">
        <f t="shared" si="1"/>
        <v>1</v>
      </c>
    </row>
    <row r="28" spans="1:7" s="6" customFormat="1" ht="15.75" x14ac:dyDescent="0.25">
      <c r="A28" s="7" t="s">
        <v>46</v>
      </c>
      <c r="B28" s="15">
        <v>3466</v>
      </c>
      <c r="C28" s="15">
        <v>266</v>
      </c>
      <c r="D28" s="11">
        <f t="shared" si="0"/>
        <v>3200</v>
      </c>
      <c r="E28" s="22">
        <v>0</v>
      </c>
      <c r="F28" s="13">
        <f t="shared" si="2"/>
        <v>3200</v>
      </c>
      <c r="G28" s="14">
        <f t="shared" si="1"/>
        <v>1</v>
      </c>
    </row>
    <row r="29" spans="1:7" s="6" customFormat="1" ht="15.75" x14ac:dyDescent="0.25">
      <c r="A29" s="7" t="s">
        <v>17</v>
      </c>
      <c r="B29" s="15">
        <v>649</v>
      </c>
      <c r="C29" s="15">
        <v>28</v>
      </c>
      <c r="D29" s="11">
        <f t="shared" si="0"/>
        <v>621</v>
      </c>
      <c r="E29" s="22">
        <v>0</v>
      </c>
      <c r="F29" s="13">
        <f t="shared" si="2"/>
        <v>621</v>
      </c>
      <c r="G29" s="14">
        <f t="shared" si="1"/>
        <v>1</v>
      </c>
    </row>
    <row r="30" spans="1:7" s="6" customFormat="1" ht="15.75" x14ac:dyDescent="0.25">
      <c r="A30" s="7" t="s">
        <v>26</v>
      </c>
      <c r="B30" s="15">
        <v>9759</v>
      </c>
      <c r="C30" s="15">
        <v>485</v>
      </c>
      <c r="D30" s="11">
        <f t="shared" si="0"/>
        <v>9274</v>
      </c>
      <c r="E30" s="22">
        <v>0</v>
      </c>
      <c r="F30" s="13">
        <f t="shared" si="2"/>
        <v>9274</v>
      </c>
      <c r="G30" s="14">
        <f t="shared" si="1"/>
        <v>1</v>
      </c>
    </row>
    <row r="31" spans="1:7" s="6" customFormat="1" ht="15.75" x14ac:dyDescent="0.25">
      <c r="A31" s="7" t="s">
        <v>32</v>
      </c>
      <c r="B31" s="15">
        <v>6</v>
      </c>
      <c r="C31" s="15">
        <v>1</v>
      </c>
      <c r="D31" s="11">
        <f t="shared" si="0"/>
        <v>5</v>
      </c>
      <c r="E31" s="22">
        <v>0</v>
      </c>
      <c r="F31" s="13">
        <f t="shared" si="2"/>
        <v>5</v>
      </c>
      <c r="G31" s="14">
        <f t="shared" si="1"/>
        <v>1</v>
      </c>
    </row>
    <row r="32" spans="1:7" s="6" customFormat="1" ht="15.75" x14ac:dyDescent="0.25">
      <c r="A32" s="7" t="s">
        <v>31</v>
      </c>
      <c r="B32" s="15">
        <v>30</v>
      </c>
      <c r="C32" s="15">
        <v>1</v>
      </c>
      <c r="D32" s="11">
        <f t="shared" si="0"/>
        <v>29</v>
      </c>
      <c r="E32" s="22">
        <v>0</v>
      </c>
      <c r="F32" s="13">
        <f t="shared" si="2"/>
        <v>29</v>
      </c>
      <c r="G32" s="14">
        <f t="shared" si="1"/>
        <v>1</v>
      </c>
    </row>
    <row r="33" spans="1:14" s="6" customFormat="1" ht="18" customHeight="1" x14ac:dyDescent="0.25">
      <c r="A33" s="7" t="s">
        <v>20</v>
      </c>
      <c r="B33" s="15">
        <v>18</v>
      </c>
      <c r="C33" s="15">
        <v>2</v>
      </c>
      <c r="D33" s="11">
        <f t="shared" si="0"/>
        <v>16</v>
      </c>
      <c r="E33" s="22">
        <v>0</v>
      </c>
      <c r="F33" s="13">
        <f t="shared" si="2"/>
        <v>16</v>
      </c>
      <c r="G33" s="14">
        <f t="shared" si="1"/>
        <v>1</v>
      </c>
    </row>
    <row r="34" spans="1:14" s="6" customFormat="1" ht="18" customHeight="1" x14ac:dyDescent="0.25">
      <c r="A34" s="7" t="s">
        <v>6</v>
      </c>
      <c r="B34" s="15">
        <v>478</v>
      </c>
      <c r="C34" s="15">
        <v>8</v>
      </c>
      <c r="D34" s="11">
        <f t="shared" si="0"/>
        <v>470</v>
      </c>
      <c r="E34" s="22">
        <v>31</v>
      </c>
      <c r="F34" s="13">
        <f t="shared" si="2"/>
        <v>439</v>
      </c>
      <c r="G34" s="14">
        <f t="shared" si="1"/>
        <v>0.93404255319148932</v>
      </c>
    </row>
    <row r="35" spans="1:14" s="6" customFormat="1" ht="18" customHeight="1" x14ac:dyDescent="0.25">
      <c r="A35" s="7" t="s">
        <v>19</v>
      </c>
      <c r="B35" s="15">
        <v>589</v>
      </c>
      <c r="C35" s="15">
        <v>52</v>
      </c>
      <c r="D35" s="11">
        <f t="shared" si="0"/>
        <v>537</v>
      </c>
      <c r="E35" s="22">
        <v>119</v>
      </c>
      <c r="F35" s="13">
        <f t="shared" si="2"/>
        <v>418</v>
      </c>
      <c r="G35" s="14">
        <f t="shared" si="1"/>
        <v>0.77839851024208562</v>
      </c>
    </row>
    <row r="36" spans="1:14" s="6" customFormat="1" ht="18" customHeight="1" x14ac:dyDescent="0.25">
      <c r="A36" s="7" t="s">
        <v>10</v>
      </c>
      <c r="B36" s="15">
        <v>469</v>
      </c>
      <c r="C36" s="15">
        <v>38</v>
      </c>
      <c r="D36" s="11">
        <f t="shared" si="0"/>
        <v>431</v>
      </c>
      <c r="E36" s="22">
        <v>286</v>
      </c>
      <c r="F36" s="13">
        <f t="shared" si="2"/>
        <v>145</v>
      </c>
      <c r="G36" s="14">
        <f t="shared" si="1"/>
        <v>0.33642691415313225</v>
      </c>
    </row>
    <row r="37" spans="1:14" s="6" customFormat="1" ht="18" customHeight="1" x14ac:dyDescent="0.25">
      <c r="A37" s="7" t="s">
        <v>23</v>
      </c>
      <c r="B37" s="15">
        <v>2081</v>
      </c>
      <c r="C37" s="15">
        <v>104</v>
      </c>
      <c r="D37" s="11">
        <f t="shared" si="0"/>
        <v>1977</v>
      </c>
      <c r="E37" s="22">
        <v>1452</v>
      </c>
      <c r="F37" s="13">
        <f t="shared" si="2"/>
        <v>525</v>
      </c>
      <c r="G37" s="14">
        <f t="shared" si="1"/>
        <v>0.26555386949924126</v>
      </c>
    </row>
    <row r="38" spans="1:14" s="6" customFormat="1" ht="18" customHeight="1" x14ac:dyDescent="0.25">
      <c r="A38" s="7" t="s">
        <v>8</v>
      </c>
      <c r="B38" s="15">
        <v>2383</v>
      </c>
      <c r="C38" s="15">
        <v>66</v>
      </c>
      <c r="D38" s="11">
        <f t="shared" si="0"/>
        <v>2317</v>
      </c>
      <c r="E38" s="22">
        <v>2</v>
      </c>
      <c r="F38" s="13">
        <f t="shared" si="2"/>
        <v>2315</v>
      </c>
      <c r="G38" s="14">
        <f t="shared" si="1"/>
        <v>0.99913681484678463</v>
      </c>
    </row>
    <row r="39" spans="1:14" s="6" customFormat="1" ht="18" customHeight="1" x14ac:dyDescent="0.25">
      <c r="A39" s="7" t="s">
        <v>21</v>
      </c>
      <c r="B39" s="15">
        <v>728</v>
      </c>
      <c r="C39" s="15">
        <v>43</v>
      </c>
      <c r="D39" s="11">
        <f t="shared" si="0"/>
        <v>685</v>
      </c>
      <c r="E39" s="22">
        <v>0</v>
      </c>
      <c r="F39" s="13">
        <f t="shared" si="2"/>
        <v>685</v>
      </c>
      <c r="G39" s="14">
        <f t="shared" si="1"/>
        <v>1</v>
      </c>
    </row>
    <row r="40" spans="1:14" s="6" customFormat="1" ht="18" customHeight="1" x14ac:dyDescent="0.25">
      <c r="A40" s="7" t="s">
        <v>9</v>
      </c>
      <c r="B40" s="15">
        <v>4</v>
      </c>
      <c r="C40" s="15">
        <v>0</v>
      </c>
      <c r="D40" s="11">
        <f t="shared" si="0"/>
        <v>4</v>
      </c>
      <c r="E40" s="22">
        <v>0</v>
      </c>
      <c r="F40" s="13">
        <f t="shared" si="2"/>
        <v>4</v>
      </c>
      <c r="G40" s="14">
        <v>0</v>
      </c>
    </row>
    <row r="41" spans="1:14" s="6" customFormat="1" ht="18" customHeight="1" x14ac:dyDescent="0.25">
      <c r="A41" s="7" t="s">
        <v>22</v>
      </c>
      <c r="B41" s="15">
        <v>1945</v>
      </c>
      <c r="C41" s="15">
        <v>186</v>
      </c>
      <c r="D41" s="11">
        <f t="shared" si="0"/>
        <v>1759</v>
      </c>
      <c r="E41" s="22">
        <v>860</v>
      </c>
      <c r="F41" s="13">
        <f t="shared" si="2"/>
        <v>899</v>
      </c>
      <c r="G41" s="14">
        <f t="shared" si="1"/>
        <v>0.51108584422967596</v>
      </c>
    </row>
    <row r="42" spans="1:14" s="6" customFormat="1" ht="18" customHeight="1" x14ac:dyDescent="0.25">
      <c r="A42" s="7" t="s">
        <v>47</v>
      </c>
      <c r="B42" s="15">
        <v>7</v>
      </c>
      <c r="C42" s="15">
        <v>2</v>
      </c>
      <c r="D42" s="11">
        <f t="shared" si="0"/>
        <v>5</v>
      </c>
      <c r="E42" s="22">
        <v>4</v>
      </c>
      <c r="F42" s="13">
        <f t="shared" si="2"/>
        <v>1</v>
      </c>
      <c r="G42" s="14">
        <f t="shared" si="1"/>
        <v>0.2</v>
      </c>
    </row>
    <row r="43" spans="1:14" s="6" customFormat="1" ht="18" customHeight="1" x14ac:dyDescent="0.25">
      <c r="A43" s="7" t="s">
        <v>24</v>
      </c>
      <c r="B43" s="15">
        <v>5295</v>
      </c>
      <c r="C43" s="15">
        <v>281</v>
      </c>
      <c r="D43" s="11">
        <f t="shared" si="0"/>
        <v>5014</v>
      </c>
      <c r="E43" s="22">
        <v>384</v>
      </c>
      <c r="F43" s="13">
        <f t="shared" si="2"/>
        <v>4630</v>
      </c>
      <c r="G43" s="14">
        <f t="shared" si="1"/>
        <v>0.92341443956920621</v>
      </c>
    </row>
    <row r="44" spans="1:14" s="4" customFormat="1" ht="15.75" x14ac:dyDescent="0.25">
      <c r="A44" s="7" t="s">
        <v>0</v>
      </c>
      <c r="B44" s="15">
        <v>22</v>
      </c>
      <c r="C44" s="15">
        <v>0</v>
      </c>
      <c r="D44" s="11">
        <f t="shared" si="0"/>
        <v>22</v>
      </c>
      <c r="E44" s="22">
        <v>0</v>
      </c>
      <c r="F44" s="13">
        <f t="shared" si="2"/>
        <v>22</v>
      </c>
      <c r="G44" s="14">
        <f t="shared" si="1"/>
        <v>1</v>
      </c>
      <c r="H44" s="6"/>
      <c r="I44" s="6"/>
      <c r="J44" s="6"/>
      <c r="N44" s="6"/>
    </row>
    <row r="45" spans="1:14" s="4" customFormat="1" ht="15.75" x14ac:dyDescent="0.25">
      <c r="B45" s="5"/>
      <c r="C45" s="5"/>
      <c r="D45" s="5"/>
      <c r="E45" s="5"/>
      <c r="F45" s="5"/>
      <c r="G45" s="5"/>
      <c r="I45" s="6"/>
      <c r="J45" s="6"/>
    </row>
    <row r="46" spans="1:14" s="4" customFormat="1" ht="21" x14ac:dyDescent="0.35">
      <c r="A46" s="8" t="s">
        <v>33</v>
      </c>
      <c r="B46" s="9">
        <f>SUM(B5:B45)</f>
        <v>68737</v>
      </c>
      <c r="C46" s="9">
        <f>SUM(C5:C45)</f>
        <v>3896</v>
      </c>
      <c r="D46" s="9">
        <f>SUM(D5:D45)</f>
        <v>64841</v>
      </c>
      <c r="E46" s="9">
        <f>SUM(E5:E45)</f>
        <v>9810</v>
      </c>
      <c r="F46" s="9">
        <f>SUM(F5:F45)</f>
        <v>55031</v>
      </c>
      <c r="G46" s="10">
        <f>F46/D46</f>
        <v>0.84870683672367797</v>
      </c>
      <c r="I46" s="6"/>
      <c r="J46" s="6"/>
    </row>
    <row r="47" spans="1:14" ht="15.75" x14ac:dyDescent="0.25">
      <c r="A47" s="4"/>
      <c r="B47" s="3"/>
      <c r="C47" s="3"/>
      <c r="D47" s="3"/>
      <c r="E47" s="3"/>
      <c r="F47" s="3"/>
      <c r="G47" s="3"/>
      <c r="H47" s="4"/>
      <c r="I47" s="6"/>
      <c r="J47" s="6"/>
    </row>
    <row r="48" spans="1:14" ht="15.75" x14ac:dyDescent="0.25">
      <c r="I48" s="6"/>
      <c r="J48" s="6"/>
    </row>
    <row r="49" spans="2:10" ht="15.75" x14ac:dyDescent="0.25">
      <c r="I49" s="6"/>
      <c r="J49" s="6"/>
    </row>
    <row r="50" spans="2:10" ht="15.75" x14ac:dyDescent="0.25">
      <c r="I50" s="6"/>
      <c r="J50" s="6"/>
    </row>
    <row r="51" spans="2:10" ht="15.75" x14ac:dyDescent="0.25">
      <c r="I51" s="6"/>
      <c r="J51" s="6"/>
    </row>
    <row r="52" spans="2:10" ht="15.75" x14ac:dyDescent="0.25">
      <c r="I52" s="6"/>
      <c r="J52" s="6"/>
    </row>
    <row r="53" spans="2:10" ht="15.75" x14ac:dyDescent="0.25">
      <c r="I53" s="6"/>
      <c r="J53" s="6"/>
    </row>
    <row r="54" spans="2:10" ht="15.75" x14ac:dyDescent="0.25">
      <c r="I54" s="6"/>
      <c r="J54" s="6"/>
    </row>
    <row r="55" spans="2:10" ht="15.75" x14ac:dyDescent="0.25">
      <c r="B55" s="1"/>
      <c r="C55" s="1"/>
      <c r="D55" s="1"/>
      <c r="E55" s="1"/>
      <c r="F55" s="1"/>
      <c r="I55" s="6"/>
      <c r="J55" s="6"/>
    </row>
    <row r="56" spans="2:10" ht="15.75" x14ac:dyDescent="0.25">
      <c r="B56" s="1"/>
      <c r="C56" s="1"/>
      <c r="D56" s="1"/>
      <c r="E56" s="1"/>
      <c r="F56" s="1"/>
      <c r="I56" s="6"/>
      <c r="J56" s="6"/>
    </row>
    <row r="57" spans="2:10" ht="15.75" x14ac:dyDescent="0.25">
      <c r="B57" s="1"/>
      <c r="C57" s="1"/>
      <c r="D57" s="1"/>
      <c r="E57" s="1"/>
      <c r="F57" s="1"/>
      <c r="I57" s="6"/>
      <c r="J57" s="6"/>
    </row>
    <row r="58" spans="2:10" ht="15.75" x14ac:dyDescent="0.25">
      <c r="B58" s="1"/>
      <c r="C58" s="1"/>
      <c r="D58" s="1"/>
      <c r="E58" s="1"/>
      <c r="F58" s="1"/>
      <c r="I58" s="6"/>
      <c r="J58" s="6"/>
    </row>
    <row r="59" spans="2:10" ht="15.75" x14ac:dyDescent="0.25">
      <c r="B59" s="1"/>
      <c r="C59" s="1"/>
      <c r="D59" s="1"/>
      <c r="E59" s="1"/>
      <c r="F59" s="1"/>
      <c r="I59" s="6"/>
      <c r="J59" s="6"/>
    </row>
    <row r="60" spans="2:10" ht="15.75" x14ac:dyDescent="0.25">
      <c r="B60" s="1"/>
      <c r="C60" s="1"/>
      <c r="D60" s="1"/>
      <c r="E60" s="1"/>
      <c r="F60" s="1"/>
      <c r="I60" s="6"/>
      <c r="J60" s="6"/>
    </row>
    <row r="61" spans="2:10" ht="15.75" x14ac:dyDescent="0.25">
      <c r="B61" s="1"/>
      <c r="C61" s="1"/>
      <c r="D61" s="1"/>
      <c r="E61" s="1"/>
      <c r="F61" s="1"/>
      <c r="I61" s="6"/>
      <c r="J61" s="6"/>
    </row>
    <row r="62" spans="2:10" ht="15.75" x14ac:dyDescent="0.25">
      <c r="B62" s="1"/>
      <c r="C62" s="1"/>
      <c r="D62" s="1"/>
      <c r="E62" s="1"/>
      <c r="F62" s="1"/>
      <c r="I62" s="6"/>
      <c r="J62" s="6"/>
    </row>
    <row r="63" spans="2:10" ht="15.75" x14ac:dyDescent="0.25">
      <c r="B63" s="1"/>
      <c r="C63" s="1"/>
      <c r="D63" s="1"/>
      <c r="E63" s="1"/>
      <c r="F63" s="1"/>
      <c r="I63" s="6"/>
      <c r="J63" s="6"/>
    </row>
    <row r="64" spans="2:10" ht="15.75" x14ac:dyDescent="0.25">
      <c r="B64" s="1"/>
      <c r="C64" s="1"/>
      <c r="D64" s="1"/>
      <c r="E64" s="1"/>
      <c r="F64" s="1"/>
      <c r="I64" s="6"/>
      <c r="J64" s="6"/>
    </row>
    <row r="65" spans="2:10" ht="15.75" x14ac:dyDescent="0.25">
      <c r="B65" s="1"/>
      <c r="C65" s="1"/>
      <c r="D65" s="1"/>
      <c r="E65" s="1"/>
      <c r="F65" s="1"/>
      <c r="I65" s="6"/>
      <c r="J65" s="6"/>
    </row>
    <row r="66" spans="2:10" ht="15.75" x14ac:dyDescent="0.25">
      <c r="B66" s="1"/>
      <c r="C66" s="1"/>
      <c r="D66" s="1"/>
      <c r="E66" s="1"/>
      <c r="F66" s="1"/>
      <c r="I66" s="6"/>
      <c r="J66" s="6"/>
    </row>
    <row r="67" spans="2:10" ht="15.75" x14ac:dyDescent="0.25">
      <c r="I67" s="6"/>
      <c r="J67" s="6"/>
    </row>
    <row r="68" spans="2:10" ht="15.75" x14ac:dyDescent="0.25">
      <c r="I68" s="6"/>
      <c r="J68" s="6"/>
    </row>
    <row r="69" spans="2:10" ht="15.75" x14ac:dyDescent="0.25">
      <c r="B69" s="1"/>
      <c r="C69" s="1"/>
      <c r="D69" s="1"/>
      <c r="E69" s="1"/>
      <c r="F69" s="1"/>
      <c r="I69" s="6"/>
      <c r="J69" s="6"/>
    </row>
    <row r="70" spans="2:10" ht="15.75" x14ac:dyDescent="0.25">
      <c r="B70" s="1"/>
      <c r="C70" s="1"/>
      <c r="D70" s="1"/>
      <c r="E70" s="1"/>
      <c r="F70" s="1"/>
      <c r="I70" s="6"/>
      <c r="J70" s="6"/>
    </row>
    <row r="71" spans="2:10" ht="15.75" x14ac:dyDescent="0.25">
      <c r="B71" s="1"/>
      <c r="C71" s="1"/>
      <c r="D71" s="1"/>
      <c r="E71" s="1"/>
      <c r="F71" s="1"/>
      <c r="I71" s="6"/>
      <c r="J71" s="6"/>
    </row>
    <row r="72" spans="2:10" ht="15.75" x14ac:dyDescent="0.25">
      <c r="B72" s="1"/>
      <c r="C72" s="1"/>
      <c r="D72" s="1"/>
      <c r="E72" s="1"/>
      <c r="F72" s="1"/>
      <c r="I72" s="6"/>
      <c r="J72" s="6"/>
    </row>
    <row r="73" spans="2:10" ht="15.75" x14ac:dyDescent="0.25">
      <c r="B73" s="1"/>
      <c r="C73" s="1"/>
      <c r="D73" s="1"/>
      <c r="E73" s="1"/>
      <c r="F73" s="1"/>
      <c r="I73" s="6"/>
      <c r="J73" s="6"/>
    </row>
    <row r="74" spans="2:10" ht="15.75" x14ac:dyDescent="0.25">
      <c r="B74" s="1"/>
      <c r="C74" s="1"/>
      <c r="D74" s="1"/>
      <c r="E74" s="1"/>
      <c r="F74" s="1"/>
      <c r="I74" s="6"/>
      <c r="J74" s="6"/>
    </row>
    <row r="75" spans="2:10" ht="15.75" x14ac:dyDescent="0.25">
      <c r="B75" s="1"/>
      <c r="C75" s="1"/>
      <c r="D75" s="1"/>
      <c r="E75" s="1"/>
      <c r="F75" s="1"/>
      <c r="I75" s="6"/>
      <c r="J75" s="6"/>
    </row>
    <row r="76" spans="2:10" ht="15.75" x14ac:dyDescent="0.25">
      <c r="B76" s="1"/>
      <c r="C76" s="1"/>
      <c r="D76" s="1"/>
      <c r="E76" s="1"/>
      <c r="F76" s="1"/>
      <c r="I76" s="6"/>
      <c r="J76" s="6"/>
    </row>
    <row r="77" spans="2:10" ht="15.75" x14ac:dyDescent="0.25">
      <c r="B77" s="1"/>
      <c r="C77" s="1"/>
      <c r="D77" s="1"/>
      <c r="E77" s="1"/>
      <c r="F77" s="1"/>
      <c r="I77" s="6"/>
      <c r="J77" s="6"/>
    </row>
    <row r="78" spans="2:10" ht="15.75" x14ac:dyDescent="0.25">
      <c r="B78" s="1"/>
      <c r="C78" s="1"/>
      <c r="D78" s="1"/>
      <c r="E78" s="1"/>
      <c r="F78" s="1"/>
      <c r="I78" s="6"/>
      <c r="J78" s="6"/>
    </row>
    <row r="79" spans="2:10" ht="15.75" x14ac:dyDescent="0.25">
      <c r="B79" s="1"/>
      <c r="C79" s="1"/>
      <c r="D79" s="1"/>
      <c r="E79" s="1"/>
      <c r="F79" s="1"/>
      <c r="I79" s="6"/>
      <c r="J79" s="6"/>
    </row>
    <row r="80" spans="2:10" ht="15.75" x14ac:dyDescent="0.25">
      <c r="B80" s="1"/>
      <c r="C80" s="1"/>
      <c r="D80" s="1"/>
      <c r="E80" s="1"/>
      <c r="F80" s="1"/>
      <c r="I80" s="6"/>
      <c r="J80" s="6"/>
    </row>
    <row r="81" spans="2:10" ht="15.75" x14ac:dyDescent="0.25">
      <c r="B81" s="1"/>
      <c r="C81" s="1"/>
      <c r="D81" s="1"/>
      <c r="E81" s="1"/>
      <c r="F81" s="1"/>
      <c r="I81" s="6"/>
      <c r="J81" s="6"/>
    </row>
    <row r="82" spans="2:10" ht="15.75" x14ac:dyDescent="0.25">
      <c r="B82" s="1"/>
      <c r="C82" s="1"/>
      <c r="D82" s="1"/>
      <c r="E82" s="1"/>
      <c r="F82" s="1"/>
      <c r="I82" s="6"/>
      <c r="J82" s="6"/>
    </row>
    <row r="83" spans="2:10" ht="15.75" x14ac:dyDescent="0.25">
      <c r="B83" s="1"/>
      <c r="C83" s="1"/>
      <c r="D83" s="1"/>
      <c r="E83" s="1"/>
      <c r="F83" s="1"/>
      <c r="I83" s="4"/>
      <c r="J83" s="6"/>
    </row>
    <row r="84" spans="2:10" ht="15.75" x14ac:dyDescent="0.25">
      <c r="I84" s="4"/>
      <c r="J84" s="6"/>
    </row>
    <row r="85" spans="2:10" x14ac:dyDescent="0.25">
      <c r="I85" s="4"/>
      <c r="J85" s="4"/>
    </row>
    <row r="86" spans="2:10" x14ac:dyDescent="0.25">
      <c r="J86" s="4"/>
    </row>
    <row r="87" spans="2:10" x14ac:dyDescent="0.25">
      <c r="J87" s="4"/>
    </row>
  </sheetData>
  <mergeCells count="1">
    <mergeCell ref="A1:G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0"/>
  <sheetViews>
    <sheetView workbookViewId="0">
      <selection activeCell="G41" sqref="G41"/>
    </sheetView>
  </sheetViews>
  <sheetFormatPr defaultColWidth="8.85546875" defaultRowHeight="15" x14ac:dyDescent="0.25"/>
  <cols>
    <col min="1" max="1" width="47.28515625" style="1" customWidth="1"/>
    <col min="2" max="2" width="15.28515625" style="2" customWidth="1"/>
    <col min="3" max="4" width="14.140625" style="2" customWidth="1"/>
    <col min="5" max="5" width="25.7109375" style="2" customWidth="1"/>
    <col min="6" max="6" width="22.42578125" style="2" customWidth="1"/>
    <col min="7" max="7" width="25.7109375" style="1" customWidth="1"/>
    <col min="8" max="8" width="8.85546875" style="1"/>
    <col min="9" max="10" width="42.28515625" style="1" bestFit="1" customWidth="1"/>
    <col min="11" max="11" width="39.42578125" style="1" customWidth="1"/>
    <col min="12" max="16384" width="8.85546875" style="1"/>
  </cols>
  <sheetData>
    <row r="1" spans="1:10" s="23" customFormat="1" x14ac:dyDescent="0.25">
      <c r="A1" s="39" t="s">
        <v>50</v>
      </c>
      <c r="B1" s="39"/>
      <c r="C1" s="39"/>
      <c r="D1" s="39"/>
      <c r="E1" s="39"/>
      <c r="F1" s="39"/>
      <c r="G1" s="39"/>
    </row>
    <row r="2" spans="1:10" s="23" customFormat="1" x14ac:dyDescent="0.25">
      <c r="A2" s="39"/>
      <c r="B2" s="39"/>
      <c r="C2" s="39"/>
      <c r="D2" s="39"/>
      <c r="E2" s="39"/>
      <c r="F2" s="39"/>
      <c r="G2" s="39"/>
    </row>
    <row r="3" spans="1:10" s="23" customFormat="1" x14ac:dyDescent="0.25">
      <c r="A3" s="39"/>
      <c r="B3" s="39"/>
      <c r="C3" s="39"/>
      <c r="D3" s="39"/>
      <c r="E3" s="39"/>
      <c r="F3" s="39"/>
      <c r="G3" s="39"/>
    </row>
    <row r="4" spans="1:10" ht="45" x14ac:dyDescent="0.25">
      <c r="A4" s="21" t="s">
        <v>40</v>
      </c>
      <c r="B4" s="18" t="s">
        <v>35</v>
      </c>
      <c r="C4" s="18" t="s">
        <v>36</v>
      </c>
      <c r="D4" s="18" t="s">
        <v>34</v>
      </c>
      <c r="E4" s="18" t="s">
        <v>37</v>
      </c>
      <c r="F4" s="18" t="s">
        <v>38</v>
      </c>
      <c r="G4" s="18" t="s">
        <v>39</v>
      </c>
    </row>
    <row r="5" spans="1:10" s="6" customFormat="1" ht="15.75" x14ac:dyDescent="0.25">
      <c r="A5" s="19" t="s">
        <v>41</v>
      </c>
      <c r="B5" s="11">
        <v>2</v>
      </c>
      <c r="C5" s="15">
        <v>0</v>
      </c>
      <c r="D5" s="11">
        <f>B5-C5</f>
        <v>2</v>
      </c>
      <c r="E5" s="12">
        <v>0</v>
      </c>
      <c r="F5" s="20">
        <f>D5-E5</f>
        <v>2</v>
      </c>
      <c r="G5" s="14">
        <v>0</v>
      </c>
      <c r="I5" s="1"/>
      <c r="J5" s="1"/>
    </row>
    <row r="6" spans="1:10" s="6" customFormat="1" ht="15.75" x14ac:dyDescent="0.25">
      <c r="A6" s="7" t="s">
        <v>7</v>
      </c>
      <c r="B6" s="15">
        <v>691</v>
      </c>
      <c r="C6" s="15">
        <v>33</v>
      </c>
      <c r="D6" s="11">
        <f t="shared" ref="D6:D44" si="0">B6-C6</f>
        <v>658</v>
      </c>
      <c r="E6" s="22">
        <v>0</v>
      </c>
      <c r="F6" s="13">
        <f>D6-E6</f>
        <v>658</v>
      </c>
      <c r="G6" s="14">
        <f t="shared" ref="G6:G44" si="1">F6/D6</f>
        <v>1</v>
      </c>
      <c r="I6" s="1"/>
      <c r="J6" s="1"/>
    </row>
    <row r="7" spans="1:10" s="6" customFormat="1" ht="15.75" x14ac:dyDescent="0.25">
      <c r="A7" s="7" t="s">
        <v>1</v>
      </c>
      <c r="B7" s="15">
        <v>3915</v>
      </c>
      <c r="C7" s="15">
        <v>264</v>
      </c>
      <c r="D7" s="11">
        <f t="shared" si="0"/>
        <v>3651</v>
      </c>
      <c r="E7" s="22">
        <v>3</v>
      </c>
      <c r="F7" s="13">
        <f t="shared" ref="F7:F44" si="2">D7-E7</f>
        <v>3648</v>
      </c>
      <c r="G7" s="14">
        <f t="shared" si="1"/>
        <v>0.9991783073130649</v>
      </c>
      <c r="I7" s="1"/>
      <c r="J7" s="1"/>
    </row>
    <row r="8" spans="1:10" s="6" customFormat="1" ht="15.75" x14ac:dyDescent="0.25">
      <c r="A8" s="7" t="s">
        <v>27</v>
      </c>
      <c r="B8" s="15">
        <v>2</v>
      </c>
      <c r="C8" s="15">
        <v>0</v>
      </c>
      <c r="D8" s="11">
        <f t="shared" si="0"/>
        <v>2</v>
      </c>
      <c r="E8" s="22">
        <v>0</v>
      </c>
      <c r="F8" s="13">
        <f t="shared" si="2"/>
        <v>2</v>
      </c>
      <c r="G8" s="14">
        <v>0</v>
      </c>
      <c r="I8" s="1"/>
      <c r="J8" s="1"/>
    </row>
    <row r="9" spans="1:10" s="6" customFormat="1" ht="15.75" x14ac:dyDescent="0.25">
      <c r="A9" s="7" t="s">
        <v>2</v>
      </c>
      <c r="B9" s="15">
        <v>3016</v>
      </c>
      <c r="C9" s="15">
        <v>198</v>
      </c>
      <c r="D9" s="11">
        <f t="shared" si="0"/>
        <v>2818</v>
      </c>
      <c r="E9" s="22">
        <v>40</v>
      </c>
      <c r="F9" s="13">
        <f t="shared" si="2"/>
        <v>2778</v>
      </c>
      <c r="G9" s="14">
        <f t="shared" si="1"/>
        <v>0.98580553584102204</v>
      </c>
      <c r="J9" s="1"/>
    </row>
    <row r="10" spans="1:10" s="6" customFormat="1" ht="15.75" x14ac:dyDescent="0.25">
      <c r="A10" s="7" t="s">
        <v>13</v>
      </c>
      <c r="B10" s="15">
        <v>4931</v>
      </c>
      <c r="C10" s="15">
        <v>323</v>
      </c>
      <c r="D10" s="11">
        <f t="shared" si="0"/>
        <v>4608</v>
      </c>
      <c r="E10" s="22">
        <v>2830</v>
      </c>
      <c r="F10" s="13">
        <f t="shared" si="2"/>
        <v>1778</v>
      </c>
      <c r="G10" s="14">
        <f t="shared" si="1"/>
        <v>0.38585069444444442</v>
      </c>
      <c r="J10" s="1"/>
    </row>
    <row r="11" spans="1:10" s="6" customFormat="1" ht="15.75" x14ac:dyDescent="0.25">
      <c r="A11" s="7" t="s">
        <v>5</v>
      </c>
      <c r="B11" s="15">
        <v>8371</v>
      </c>
      <c r="C11" s="15">
        <v>393</v>
      </c>
      <c r="D11" s="11">
        <f t="shared" si="0"/>
        <v>7978</v>
      </c>
      <c r="E11" s="22">
        <v>1650</v>
      </c>
      <c r="F11" s="13">
        <f t="shared" si="2"/>
        <v>6328</v>
      </c>
      <c r="G11" s="14">
        <f t="shared" si="1"/>
        <v>0.79318124843319127</v>
      </c>
      <c r="J11" s="1"/>
    </row>
    <row r="12" spans="1:10" s="6" customFormat="1" ht="15.75" x14ac:dyDescent="0.25">
      <c r="A12" s="7" t="s">
        <v>43</v>
      </c>
      <c r="B12" s="15">
        <v>0</v>
      </c>
      <c r="C12" s="15">
        <v>0</v>
      </c>
      <c r="D12" s="11">
        <f t="shared" si="0"/>
        <v>0</v>
      </c>
      <c r="E12" s="22">
        <v>0</v>
      </c>
      <c r="F12" s="13">
        <f t="shared" si="2"/>
        <v>0</v>
      </c>
      <c r="G12" s="14">
        <v>0</v>
      </c>
    </row>
    <row r="13" spans="1:10" s="6" customFormat="1" ht="15.75" x14ac:dyDescent="0.25">
      <c r="A13" s="7" t="s">
        <v>16</v>
      </c>
      <c r="B13" s="15">
        <v>253</v>
      </c>
      <c r="C13" s="15">
        <v>10</v>
      </c>
      <c r="D13" s="11">
        <f t="shared" si="0"/>
        <v>243</v>
      </c>
      <c r="E13" s="22">
        <v>0</v>
      </c>
      <c r="F13" s="13">
        <f t="shared" si="2"/>
        <v>243</v>
      </c>
      <c r="G13" s="14">
        <f t="shared" si="1"/>
        <v>1</v>
      </c>
    </row>
    <row r="14" spans="1:10" s="6" customFormat="1" ht="15.75" x14ac:dyDescent="0.25">
      <c r="A14" s="7" t="s">
        <v>4</v>
      </c>
      <c r="B14" s="15">
        <v>1160</v>
      </c>
      <c r="C14" s="15">
        <v>88</v>
      </c>
      <c r="D14" s="11">
        <f t="shared" si="0"/>
        <v>1072</v>
      </c>
      <c r="E14" s="22">
        <v>711</v>
      </c>
      <c r="F14" s="13">
        <f t="shared" si="2"/>
        <v>361</v>
      </c>
      <c r="G14" s="14">
        <f t="shared" si="1"/>
        <v>0.33675373134328357</v>
      </c>
    </row>
    <row r="15" spans="1:10" s="6" customFormat="1" ht="15.75" x14ac:dyDescent="0.25">
      <c r="A15" s="7" t="s">
        <v>44</v>
      </c>
      <c r="B15" s="15">
        <v>0</v>
      </c>
      <c r="C15" s="15">
        <v>0</v>
      </c>
      <c r="D15" s="11">
        <f t="shared" si="0"/>
        <v>0</v>
      </c>
      <c r="E15" s="22">
        <v>0</v>
      </c>
      <c r="F15" s="13">
        <f t="shared" si="2"/>
        <v>0</v>
      </c>
      <c r="G15" s="14">
        <v>0</v>
      </c>
    </row>
    <row r="16" spans="1:10" s="6" customFormat="1" ht="15.75" x14ac:dyDescent="0.25">
      <c r="A16" s="7" t="s">
        <v>11</v>
      </c>
      <c r="B16" s="15">
        <v>197</v>
      </c>
      <c r="C16" s="15">
        <v>6</v>
      </c>
      <c r="D16" s="11">
        <f t="shared" si="0"/>
        <v>191</v>
      </c>
      <c r="E16" s="22">
        <v>0</v>
      </c>
      <c r="F16" s="13">
        <f t="shared" si="2"/>
        <v>191</v>
      </c>
      <c r="G16" s="14">
        <f t="shared" si="1"/>
        <v>1</v>
      </c>
    </row>
    <row r="17" spans="1:7" s="6" customFormat="1" ht="15.75" x14ac:dyDescent="0.25">
      <c r="A17" s="7" t="s">
        <v>45</v>
      </c>
      <c r="B17" s="15">
        <v>154</v>
      </c>
      <c r="C17" s="15">
        <v>0</v>
      </c>
      <c r="D17" s="11">
        <f t="shared" si="0"/>
        <v>154</v>
      </c>
      <c r="E17" s="22">
        <v>0</v>
      </c>
      <c r="F17" s="13">
        <f t="shared" si="2"/>
        <v>154</v>
      </c>
      <c r="G17" s="14">
        <f t="shared" si="1"/>
        <v>1</v>
      </c>
    </row>
    <row r="18" spans="1:7" s="6" customFormat="1" ht="15.75" x14ac:dyDescent="0.25">
      <c r="A18" s="7" t="s">
        <v>42</v>
      </c>
      <c r="B18" s="15">
        <v>1175</v>
      </c>
      <c r="C18" s="15">
        <v>0</v>
      </c>
      <c r="D18" s="11">
        <f t="shared" si="0"/>
        <v>1175</v>
      </c>
      <c r="E18" s="22">
        <v>492</v>
      </c>
      <c r="F18" s="13">
        <f t="shared" si="2"/>
        <v>683</v>
      </c>
      <c r="G18" s="14">
        <f t="shared" si="1"/>
        <v>0.58127659574468082</v>
      </c>
    </row>
    <row r="19" spans="1:7" s="6" customFormat="1" ht="15.75" x14ac:dyDescent="0.25">
      <c r="A19" s="7" t="s">
        <v>15</v>
      </c>
      <c r="B19" s="15">
        <v>3373</v>
      </c>
      <c r="C19" s="15">
        <v>186</v>
      </c>
      <c r="D19" s="11">
        <f t="shared" si="0"/>
        <v>3187</v>
      </c>
      <c r="E19" s="22">
        <v>1772</v>
      </c>
      <c r="F19" s="13">
        <f t="shared" si="2"/>
        <v>1415</v>
      </c>
      <c r="G19" s="14">
        <f t="shared" si="1"/>
        <v>0.44399121430812677</v>
      </c>
    </row>
    <row r="20" spans="1:7" s="6" customFormat="1" ht="15.75" x14ac:dyDescent="0.25">
      <c r="A20" s="7" t="s">
        <v>28</v>
      </c>
      <c r="B20" s="15">
        <v>7</v>
      </c>
      <c r="C20" s="15">
        <v>2</v>
      </c>
      <c r="D20" s="11">
        <f t="shared" si="0"/>
        <v>5</v>
      </c>
      <c r="E20" s="22">
        <v>0</v>
      </c>
      <c r="F20" s="13">
        <f t="shared" si="2"/>
        <v>5</v>
      </c>
      <c r="G20" s="14">
        <f t="shared" si="1"/>
        <v>1</v>
      </c>
    </row>
    <row r="21" spans="1:7" s="6" customFormat="1" ht="15.75" x14ac:dyDescent="0.25">
      <c r="A21" s="7" t="s">
        <v>12</v>
      </c>
      <c r="B21" s="15">
        <v>40</v>
      </c>
      <c r="C21" s="15">
        <v>3</v>
      </c>
      <c r="D21" s="11">
        <f t="shared" si="0"/>
        <v>37</v>
      </c>
      <c r="E21" s="22">
        <v>0</v>
      </c>
      <c r="F21" s="13">
        <f t="shared" si="2"/>
        <v>37</v>
      </c>
      <c r="G21" s="14">
        <f t="shared" si="1"/>
        <v>1</v>
      </c>
    </row>
    <row r="22" spans="1:7" s="6" customFormat="1" ht="15.75" x14ac:dyDescent="0.25">
      <c r="A22" s="7" t="s">
        <v>14</v>
      </c>
      <c r="B22" s="15">
        <v>8286</v>
      </c>
      <c r="C22" s="15">
        <v>401</v>
      </c>
      <c r="D22" s="11">
        <f t="shared" si="0"/>
        <v>7885</v>
      </c>
      <c r="E22" s="22">
        <v>3083</v>
      </c>
      <c r="F22" s="13">
        <f t="shared" si="2"/>
        <v>4802</v>
      </c>
      <c r="G22" s="14">
        <f t="shared" si="1"/>
        <v>0.60900443880786304</v>
      </c>
    </row>
    <row r="23" spans="1:7" s="6" customFormat="1" ht="15.75" x14ac:dyDescent="0.25">
      <c r="A23" s="7" t="s">
        <v>18</v>
      </c>
      <c r="B23" s="15">
        <v>4944</v>
      </c>
      <c r="C23" s="15">
        <v>225</v>
      </c>
      <c r="D23" s="11">
        <f t="shared" si="0"/>
        <v>4719</v>
      </c>
      <c r="E23" s="22">
        <v>0</v>
      </c>
      <c r="F23" s="13">
        <f t="shared" si="2"/>
        <v>4719</v>
      </c>
      <c r="G23" s="14">
        <f t="shared" si="1"/>
        <v>1</v>
      </c>
    </row>
    <row r="24" spans="1:7" s="6" customFormat="1" ht="15.75" x14ac:dyDescent="0.25">
      <c r="A24" s="7" t="s">
        <v>29</v>
      </c>
      <c r="B24" s="15">
        <v>19</v>
      </c>
      <c r="C24" s="15">
        <v>4</v>
      </c>
      <c r="D24" s="11">
        <f t="shared" si="0"/>
        <v>15</v>
      </c>
      <c r="E24" s="22">
        <v>0</v>
      </c>
      <c r="F24" s="13">
        <f t="shared" si="2"/>
        <v>15</v>
      </c>
      <c r="G24" s="14">
        <f t="shared" si="1"/>
        <v>1</v>
      </c>
    </row>
    <row r="25" spans="1:7" s="6" customFormat="1" ht="15.75" x14ac:dyDescent="0.25">
      <c r="A25" s="7" t="s">
        <v>25</v>
      </c>
      <c r="B25" s="15">
        <v>56</v>
      </c>
      <c r="C25" s="15">
        <v>0</v>
      </c>
      <c r="D25" s="11">
        <f t="shared" si="0"/>
        <v>56</v>
      </c>
      <c r="E25" s="22">
        <v>0</v>
      </c>
      <c r="F25" s="13">
        <f t="shared" si="2"/>
        <v>56</v>
      </c>
      <c r="G25" s="14">
        <f t="shared" si="1"/>
        <v>1</v>
      </c>
    </row>
    <row r="26" spans="1:7" s="6" customFormat="1" ht="15.75" x14ac:dyDescent="0.25">
      <c r="A26" s="7" t="s">
        <v>3</v>
      </c>
      <c r="B26" s="15">
        <v>1695</v>
      </c>
      <c r="C26" s="15">
        <v>87</v>
      </c>
      <c r="D26" s="11">
        <f t="shared" si="0"/>
        <v>1608</v>
      </c>
      <c r="E26" s="22">
        <v>3</v>
      </c>
      <c r="F26" s="13">
        <f t="shared" si="2"/>
        <v>1605</v>
      </c>
      <c r="G26" s="14">
        <f t="shared" si="1"/>
        <v>0.99813432835820892</v>
      </c>
    </row>
    <row r="27" spans="1:7" s="6" customFormat="1" ht="15.75" x14ac:dyDescent="0.25">
      <c r="A27" s="7" t="s">
        <v>30</v>
      </c>
      <c r="B27" s="15">
        <v>6</v>
      </c>
      <c r="C27" s="15">
        <v>0</v>
      </c>
      <c r="D27" s="11">
        <f t="shared" si="0"/>
        <v>6</v>
      </c>
      <c r="E27" s="22">
        <v>0</v>
      </c>
      <c r="F27" s="13">
        <f t="shared" si="2"/>
        <v>6</v>
      </c>
      <c r="G27" s="14">
        <f t="shared" si="1"/>
        <v>1</v>
      </c>
    </row>
    <row r="28" spans="1:7" s="6" customFormat="1" ht="15.75" x14ac:dyDescent="0.25">
      <c r="A28" s="7" t="s">
        <v>46</v>
      </c>
      <c r="B28" s="15">
        <v>3387</v>
      </c>
      <c r="C28" s="15">
        <v>0</v>
      </c>
      <c r="D28" s="11">
        <f t="shared" si="0"/>
        <v>3387</v>
      </c>
      <c r="E28" s="22">
        <v>112</v>
      </c>
      <c r="F28" s="13">
        <f t="shared" si="2"/>
        <v>3275</v>
      </c>
      <c r="G28" s="14">
        <f t="shared" si="1"/>
        <v>0.96693238854443464</v>
      </c>
    </row>
    <row r="29" spans="1:7" s="6" customFormat="1" ht="15.75" x14ac:dyDescent="0.25">
      <c r="A29" s="7" t="s">
        <v>17</v>
      </c>
      <c r="B29" s="15">
        <v>603</v>
      </c>
      <c r="C29" s="15">
        <v>41</v>
      </c>
      <c r="D29" s="11">
        <f t="shared" si="0"/>
        <v>562</v>
      </c>
      <c r="E29" s="22">
        <v>0</v>
      </c>
      <c r="F29" s="13">
        <f t="shared" si="2"/>
        <v>562</v>
      </c>
      <c r="G29" s="14">
        <f t="shared" si="1"/>
        <v>1</v>
      </c>
    </row>
    <row r="30" spans="1:7" s="6" customFormat="1" ht="15.75" x14ac:dyDescent="0.25">
      <c r="A30" s="7" t="s">
        <v>26</v>
      </c>
      <c r="B30" s="15">
        <v>9837</v>
      </c>
      <c r="C30" s="15">
        <v>507</v>
      </c>
      <c r="D30" s="11">
        <f t="shared" si="0"/>
        <v>9330</v>
      </c>
      <c r="E30" s="22">
        <v>2</v>
      </c>
      <c r="F30" s="13">
        <f t="shared" si="2"/>
        <v>9328</v>
      </c>
      <c r="G30" s="14">
        <f t="shared" si="1"/>
        <v>0.99978563772775997</v>
      </c>
    </row>
    <row r="31" spans="1:7" s="6" customFormat="1" ht="15.75" x14ac:dyDescent="0.25">
      <c r="A31" s="7" t="s">
        <v>32</v>
      </c>
      <c r="B31" s="15">
        <v>8</v>
      </c>
      <c r="C31" s="15">
        <v>0</v>
      </c>
      <c r="D31" s="11">
        <f t="shared" si="0"/>
        <v>8</v>
      </c>
      <c r="E31" s="22">
        <v>0</v>
      </c>
      <c r="F31" s="13">
        <f t="shared" si="2"/>
        <v>8</v>
      </c>
      <c r="G31" s="14">
        <f t="shared" si="1"/>
        <v>1</v>
      </c>
    </row>
    <row r="32" spans="1:7" s="6" customFormat="1" ht="15.75" x14ac:dyDescent="0.25">
      <c r="A32" s="7" t="s">
        <v>31</v>
      </c>
      <c r="B32" s="15">
        <v>32</v>
      </c>
      <c r="C32" s="15">
        <v>1</v>
      </c>
      <c r="D32" s="11">
        <f t="shared" si="0"/>
        <v>31</v>
      </c>
      <c r="E32" s="22">
        <v>0</v>
      </c>
      <c r="F32" s="13">
        <f t="shared" si="2"/>
        <v>31</v>
      </c>
      <c r="G32" s="14">
        <f t="shared" si="1"/>
        <v>1</v>
      </c>
    </row>
    <row r="33" spans="1:14" s="6" customFormat="1" ht="18" customHeight="1" x14ac:dyDescent="0.25">
      <c r="A33" s="7" t="s">
        <v>20</v>
      </c>
      <c r="B33" s="15">
        <v>41</v>
      </c>
      <c r="C33" s="15">
        <v>3</v>
      </c>
      <c r="D33" s="11">
        <f t="shared" si="0"/>
        <v>38</v>
      </c>
      <c r="E33" s="22">
        <v>0</v>
      </c>
      <c r="F33" s="13">
        <f t="shared" si="2"/>
        <v>38</v>
      </c>
      <c r="G33" s="14">
        <f t="shared" si="1"/>
        <v>1</v>
      </c>
    </row>
    <row r="34" spans="1:14" s="6" customFormat="1" ht="18" customHeight="1" x14ac:dyDescent="0.25">
      <c r="A34" s="7" t="s">
        <v>6</v>
      </c>
      <c r="B34" s="15">
        <v>532</v>
      </c>
      <c r="C34" s="15">
        <v>13</v>
      </c>
      <c r="D34" s="11">
        <f t="shared" si="0"/>
        <v>519</v>
      </c>
      <c r="E34" s="22">
        <v>30</v>
      </c>
      <c r="F34" s="13">
        <f t="shared" si="2"/>
        <v>489</v>
      </c>
      <c r="G34" s="14">
        <f t="shared" si="1"/>
        <v>0.94219653179190754</v>
      </c>
    </row>
    <row r="35" spans="1:14" s="6" customFormat="1" ht="18" customHeight="1" x14ac:dyDescent="0.25">
      <c r="A35" s="7" t="s">
        <v>19</v>
      </c>
      <c r="B35" s="15">
        <v>573</v>
      </c>
      <c r="C35" s="15">
        <v>74</v>
      </c>
      <c r="D35" s="11">
        <f t="shared" si="0"/>
        <v>499</v>
      </c>
      <c r="E35" s="22">
        <v>114</v>
      </c>
      <c r="F35" s="13">
        <f t="shared" si="2"/>
        <v>385</v>
      </c>
      <c r="G35" s="14">
        <f t="shared" si="1"/>
        <v>0.77154308617234468</v>
      </c>
    </row>
    <row r="36" spans="1:14" s="6" customFormat="1" ht="18" customHeight="1" x14ac:dyDescent="0.25">
      <c r="A36" s="7" t="s">
        <v>10</v>
      </c>
      <c r="B36" s="15">
        <v>374</v>
      </c>
      <c r="C36" s="15">
        <v>28</v>
      </c>
      <c r="D36" s="11">
        <f t="shared" si="0"/>
        <v>346</v>
      </c>
      <c r="E36" s="22">
        <v>203</v>
      </c>
      <c r="F36" s="13">
        <f t="shared" si="2"/>
        <v>143</v>
      </c>
      <c r="G36" s="14">
        <f t="shared" si="1"/>
        <v>0.41329479768786126</v>
      </c>
    </row>
    <row r="37" spans="1:14" s="6" customFormat="1" ht="18" customHeight="1" x14ac:dyDescent="0.25">
      <c r="A37" s="7" t="s">
        <v>23</v>
      </c>
      <c r="B37" s="15">
        <v>2279</v>
      </c>
      <c r="C37" s="15">
        <v>119</v>
      </c>
      <c r="D37" s="11">
        <f t="shared" si="0"/>
        <v>2160</v>
      </c>
      <c r="E37" s="22">
        <v>2145</v>
      </c>
      <c r="F37" s="13">
        <f t="shared" si="2"/>
        <v>15</v>
      </c>
      <c r="G37" s="14">
        <f t="shared" si="1"/>
        <v>6.9444444444444441E-3</v>
      </c>
    </row>
    <row r="38" spans="1:14" s="6" customFormat="1" ht="18" customHeight="1" x14ac:dyDescent="0.25">
      <c r="A38" s="7" t="s">
        <v>8</v>
      </c>
      <c r="B38" s="15">
        <v>2842</v>
      </c>
      <c r="C38" s="15">
        <v>86</v>
      </c>
      <c r="D38" s="11">
        <f t="shared" si="0"/>
        <v>2756</v>
      </c>
      <c r="E38" s="22">
        <v>0</v>
      </c>
      <c r="F38" s="13">
        <f t="shared" si="2"/>
        <v>2756</v>
      </c>
      <c r="G38" s="14">
        <f t="shared" si="1"/>
        <v>1</v>
      </c>
    </row>
    <row r="39" spans="1:14" s="6" customFormat="1" ht="18" customHeight="1" x14ac:dyDescent="0.25">
      <c r="A39" s="7" t="s">
        <v>21</v>
      </c>
      <c r="B39" s="15">
        <v>697</v>
      </c>
      <c r="C39" s="15">
        <v>37</v>
      </c>
      <c r="D39" s="11">
        <f t="shared" si="0"/>
        <v>660</v>
      </c>
      <c r="E39" s="22">
        <v>0</v>
      </c>
      <c r="F39" s="13">
        <f t="shared" si="2"/>
        <v>660</v>
      </c>
      <c r="G39" s="14">
        <f t="shared" si="1"/>
        <v>1</v>
      </c>
    </row>
    <row r="40" spans="1:14" s="6" customFormat="1" ht="18" customHeight="1" x14ac:dyDescent="0.25">
      <c r="A40" s="7" t="s">
        <v>9</v>
      </c>
      <c r="B40" s="15">
        <v>6</v>
      </c>
      <c r="C40" s="15">
        <v>0</v>
      </c>
      <c r="D40" s="11">
        <f t="shared" si="0"/>
        <v>6</v>
      </c>
      <c r="E40" s="22">
        <v>0</v>
      </c>
      <c r="F40" s="13">
        <f t="shared" si="2"/>
        <v>6</v>
      </c>
      <c r="G40" s="14">
        <f t="shared" si="1"/>
        <v>1</v>
      </c>
    </row>
    <row r="41" spans="1:14" s="6" customFormat="1" ht="18" customHeight="1" x14ac:dyDescent="0.25">
      <c r="A41" s="7" t="s">
        <v>22</v>
      </c>
      <c r="B41" s="15">
        <v>2234</v>
      </c>
      <c r="C41" s="15">
        <v>229</v>
      </c>
      <c r="D41" s="11">
        <f t="shared" si="0"/>
        <v>2005</v>
      </c>
      <c r="E41" s="22">
        <v>1997</v>
      </c>
      <c r="F41" s="13">
        <f t="shared" si="2"/>
        <v>8</v>
      </c>
      <c r="G41" s="14">
        <f t="shared" si="1"/>
        <v>3.9900249376558601E-3</v>
      </c>
    </row>
    <row r="42" spans="1:14" s="6" customFormat="1" ht="18" customHeight="1" x14ac:dyDescent="0.25">
      <c r="A42" s="7" t="s">
        <v>47</v>
      </c>
      <c r="B42" s="15">
        <v>13</v>
      </c>
      <c r="C42" s="15">
        <v>2</v>
      </c>
      <c r="D42" s="11">
        <f t="shared" si="0"/>
        <v>11</v>
      </c>
      <c r="E42" s="22">
        <v>5</v>
      </c>
      <c r="F42" s="13">
        <f t="shared" si="2"/>
        <v>6</v>
      </c>
      <c r="G42" s="14">
        <f t="shared" si="1"/>
        <v>0.54545454545454541</v>
      </c>
    </row>
    <row r="43" spans="1:14" s="6" customFormat="1" ht="18" customHeight="1" x14ac:dyDescent="0.25">
      <c r="A43" s="7" t="s">
        <v>24</v>
      </c>
      <c r="B43" s="15">
        <v>5380</v>
      </c>
      <c r="C43" s="15">
        <v>324</v>
      </c>
      <c r="D43" s="11">
        <f t="shared" si="0"/>
        <v>5056</v>
      </c>
      <c r="E43" s="22">
        <v>398</v>
      </c>
      <c r="F43" s="13">
        <f t="shared" si="2"/>
        <v>4658</v>
      </c>
      <c r="G43" s="14">
        <f t="shared" si="1"/>
        <v>0.92128164556962022</v>
      </c>
    </row>
    <row r="44" spans="1:14" s="4" customFormat="1" ht="15.75" x14ac:dyDescent="0.25">
      <c r="A44" s="7" t="s">
        <v>0</v>
      </c>
      <c r="B44" s="15">
        <v>21</v>
      </c>
      <c r="C44" s="15">
        <v>6</v>
      </c>
      <c r="D44" s="11">
        <f t="shared" si="0"/>
        <v>15</v>
      </c>
      <c r="E44" s="22">
        <v>0</v>
      </c>
      <c r="F44" s="13">
        <f t="shared" si="2"/>
        <v>15</v>
      </c>
      <c r="G44" s="14">
        <f t="shared" si="1"/>
        <v>1</v>
      </c>
      <c r="H44" s="6"/>
      <c r="I44" s="6"/>
      <c r="J44" s="6"/>
      <c r="N44" s="6"/>
    </row>
    <row r="45" spans="1:14" s="4" customFormat="1" ht="15.75" x14ac:dyDescent="0.25">
      <c r="B45" s="5"/>
      <c r="C45" s="5"/>
      <c r="D45" s="5"/>
      <c r="E45" s="5"/>
      <c r="F45" s="5"/>
      <c r="G45" s="5"/>
      <c r="I45" s="6"/>
      <c r="J45" s="6"/>
    </row>
    <row r="46" spans="1:14" s="4" customFormat="1" ht="21" x14ac:dyDescent="0.35">
      <c r="A46" s="8" t="s">
        <v>33</v>
      </c>
      <c r="B46" s="9">
        <f>SUM(B5:B45)</f>
        <v>71152</v>
      </c>
      <c r="C46" s="9">
        <f>SUM(C5:C45)</f>
        <v>3693</v>
      </c>
      <c r="D46" s="9">
        <f>SUM(D5:D45)</f>
        <v>67459</v>
      </c>
      <c r="E46" s="9">
        <f>SUM(E5:E45)</f>
        <v>15590</v>
      </c>
      <c r="F46" s="9">
        <f>SUM(F5:F45)</f>
        <v>51869</v>
      </c>
      <c r="G46" s="10">
        <f>F46/D46</f>
        <v>0.7688966631583628</v>
      </c>
      <c r="I46" s="6"/>
      <c r="J46" s="6"/>
    </row>
    <row r="47" spans="1:14" ht="15.75" x14ac:dyDescent="0.25">
      <c r="A47" s="4"/>
      <c r="B47" s="3"/>
      <c r="C47" s="3"/>
      <c r="D47" s="3"/>
      <c r="E47" s="3"/>
      <c r="F47" s="3"/>
      <c r="G47" s="3"/>
      <c r="H47" s="4"/>
      <c r="I47" s="6"/>
      <c r="J47" s="6"/>
    </row>
    <row r="48" spans="1:14" ht="15.75" x14ac:dyDescent="0.25">
      <c r="I48" s="6"/>
      <c r="J48" s="6"/>
    </row>
    <row r="49" spans="2:10" ht="15.75" x14ac:dyDescent="0.25">
      <c r="I49" s="6"/>
      <c r="J49" s="6"/>
    </row>
    <row r="50" spans="2:10" ht="15.75" x14ac:dyDescent="0.25">
      <c r="I50" s="6"/>
      <c r="J50" s="6"/>
    </row>
    <row r="51" spans="2:10" ht="15.75" x14ac:dyDescent="0.25">
      <c r="I51" s="6"/>
      <c r="J51" s="6"/>
    </row>
    <row r="52" spans="2:10" ht="15.75" x14ac:dyDescent="0.25">
      <c r="I52" s="6"/>
      <c r="J52" s="6"/>
    </row>
    <row r="53" spans="2:10" ht="15.75" x14ac:dyDescent="0.25">
      <c r="I53" s="6"/>
      <c r="J53" s="6"/>
    </row>
    <row r="54" spans="2:10" ht="15.75" x14ac:dyDescent="0.25">
      <c r="I54" s="6"/>
      <c r="J54" s="6"/>
    </row>
    <row r="55" spans="2:10" ht="15.75" x14ac:dyDescent="0.25">
      <c r="B55" s="1"/>
      <c r="C55" s="1"/>
      <c r="D55" s="1"/>
      <c r="E55" s="1"/>
      <c r="F55" s="1"/>
      <c r="I55" s="6"/>
      <c r="J55" s="6"/>
    </row>
    <row r="56" spans="2:10" ht="15.75" x14ac:dyDescent="0.25">
      <c r="B56" s="1"/>
      <c r="C56" s="1"/>
      <c r="D56" s="1"/>
      <c r="E56" s="1"/>
      <c r="F56" s="1"/>
      <c r="I56" s="6"/>
      <c r="J56" s="6"/>
    </row>
    <row r="57" spans="2:10" ht="15.75" x14ac:dyDescent="0.25">
      <c r="B57" s="1"/>
      <c r="C57" s="1"/>
      <c r="D57" s="1"/>
      <c r="E57" s="1"/>
      <c r="F57" s="1"/>
      <c r="I57" s="6"/>
      <c r="J57" s="6"/>
    </row>
    <row r="58" spans="2:10" ht="15.75" x14ac:dyDescent="0.25">
      <c r="B58" s="1"/>
      <c r="C58" s="1"/>
      <c r="D58" s="1"/>
      <c r="E58" s="1"/>
      <c r="F58" s="1"/>
      <c r="I58" s="6"/>
      <c r="J58" s="6"/>
    </row>
    <row r="59" spans="2:10" ht="15.75" x14ac:dyDescent="0.25">
      <c r="B59" s="1"/>
      <c r="C59" s="1"/>
      <c r="D59" s="1"/>
      <c r="E59" s="1"/>
      <c r="F59" s="1"/>
      <c r="I59" s="6"/>
      <c r="J59" s="6"/>
    </row>
    <row r="60" spans="2:10" ht="15.75" x14ac:dyDescent="0.25">
      <c r="B60" s="1"/>
      <c r="C60" s="1"/>
      <c r="D60" s="1"/>
      <c r="E60" s="1"/>
      <c r="F60" s="1"/>
      <c r="I60" s="6"/>
      <c r="J60" s="6"/>
    </row>
    <row r="61" spans="2:10" ht="15.75" x14ac:dyDescent="0.25">
      <c r="B61" s="1"/>
      <c r="C61" s="1"/>
      <c r="D61" s="1"/>
      <c r="E61" s="1"/>
      <c r="F61" s="1"/>
      <c r="I61" s="6"/>
      <c r="J61" s="6"/>
    </row>
    <row r="62" spans="2:10" ht="15.75" x14ac:dyDescent="0.25">
      <c r="B62" s="1"/>
      <c r="C62" s="1"/>
      <c r="D62" s="1"/>
      <c r="E62" s="1"/>
      <c r="F62" s="1"/>
      <c r="I62" s="6"/>
      <c r="J62" s="6"/>
    </row>
    <row r="63" spans="2:10" ht="15.75" x14ac:dyDescent="0.25">
      <c r="B63" s="1"/>
      <c r="C63" s="1"/>
      <c r="D63" s="1"/>
      <c r="E63" s="1"/>
      <c r="F63" s="1"/>
      <c r="I63" s="6"/>
      <c r="J63" s="6"/>
    </row>
    <row r="64" spans="2:10" ht="15.75" x14ac:dyDescent="0.25">
      <c r="B64" s="1"/>
      <c r="C64" s="1"/>
      <c r="D64" s="1"/>
      <c r="E64" s="1"/>
      <c r="F64" s="1"/>
      <c r="I64" s="6"/>
      <c r="J64" s="6"/>
    </row>
    <row r="65" spans="2:10" ht="15.75" x14ac:dyDescent="0.25">
      <c r="B65" s="1"/>
      <c r="C65" s="1"/>
      <c r="D65" s="1"/>
      <c r="E65" s="1"/>
      <c r="F65" s="1"/>
      <c r="I65" s="6"/>
      <c r="J65" s="6"/>
    </row>
    <row r="66" spans="2:10" ht="15.75" x14ac:dyDescent="0.25">
      <c r="B66" s="1"/>
      <c r="C66" s="1"/>
      <c r="D66" s="1"/>
      <c r="E66" s="1"/>
      <c r="F66" s="1"/>
      <c r="I66" s="6"/>
      <c r="J66" s="6"/>
    </row>
    <row r="67" spans="2:10" ht="15.75" x14ac:dyDescent="0.25">
      <c r="I67" s="6"/>
      <c r="J67" s="6"/>
    </row>
    <row r="68" spans="2:10" ht="15.75" x14ac:dyDescent="0.25">
      <c r="I68" s="6"/>
      <c r="J68" s="6"/>
    </row>
    <row r="69" spans="2:10" ht="15.75" x14ac:dyDescent="0.25">
      <c r="B69" s="1"/>
      <c r="C69" s="1"/>
      <c r="D69" s="1"/>
      <c r="E69" s="1"/>
      <c r="F69" s="1"/>
      <c r="I69" s="6"/>
      <c r="J69" s="6"/>
    </row>
    <row r="70" spans="2:10" ht="15.75" x14ac:dyDescent="0.25">
      <c r="B70" s="1"/>
      <c r="C70" s="1"/>
      <c r="D70" s="1"/>
      <c r="E70" s="1"/>
      <c r="F70" s="1"/>
      <c r="I70" s="6"/>
      <c r="J70" s="6"/>
    </row>
    <row r="71" spans="2:10" ht="15.75" x14ac:dyDescent="0.25">
      <c r="B71" s="1"/>
      <c r="C71" s="1"/>
      <c r="D71" s="1"/>
      <c r="E71" s="1"/>
      <c r="F71" s="1"/>
      <c r="I71" s="6"/>
      <c r="J71" s="6"/>
    </row>
    <row r="72" spans="2:10" ht="15.75" x14ac:dyDescent="0.25">
      <c r="B72" s="1"/>
      <c r="C72" s="1"/>
      <c r="D72" s="1"/>
      <c r="E72" s="1"/>
      <c r="F72" s="1"/>
      <c r="I72" s="6"/>
      <c r="J72" s="6"/>
    </row>
    <row r="73" spans="2:10" ht="15.75" x14ac:dyDescent="0.25">
      <c r="B73" s="1"/>
      <c r="C73" s="1"/>
      <c r="D73" s="1"/>
      <c r="E73" s="1"/>
      <c r="F73" s="1"/>
      <c r="I73" s="6"/>
      <c r="J73" s="6"/>
    </row>
    <row r="74" spans="2:10" ht="15.75" x14ac:dyDescent="0.25">
      <c r="B74" s="1"/>
      <c r="C74" s="1"/>
      <c r="D74" s="1"/>
      <c r="E74" s="1"/>
      <c r="F74" s="1"/>
      <c r="I74" s="6"/>
      <c r="J74" s="6"/>
    </row>
    <row r="75" spans="2:10" ht="15.75" x14ac:dyDescent="0.25">
      <c r="B75" s="1"/>
      <c r="C75" s="1"/>
      <c r="D75" s="1"/>
      <c r="E75" s="1"/>
      <c r="F75" s="1"/>
      <c r="I75" s="6"/>
      <c r="J75" s="6"/>
    </row>
    <row r="76" spans="2:10" ht="15.75" x14ac:dyDescent="0.25">
      <c r="B76" s="1"/>
      <c r="C76" s="1"/>
      <c r="D76" s="1"/>
      <c r="E76" s="1"/>
      <c r="F76" s="1"/>
      <c r="I76" s="6"/>
      <c r="J76" s="6"/>
    </row>
    <row r="77" spans="2:10" ht="15.75" x14ac:dyDescent="0.25">
      <c r="B77" s="1"/>
      <c r="C77" s="1"/>
      <c r="D77" s="1"/>
      <c r="E77" s="1"/>
      <c r="F77" s="1"/>
      <c r="I77" s="6"/>
      <c r="J77" s="6"/>
    </row>
    <row r="78" spans="2:10" ht="15.75" x14ac:dyDescent="0.25">
      <c r="B78" s="1"/>
      <c r="C78" s="1"/>
      <c r="D78" s="1"/>
      <c r="E78" s="1"/>
      <c r="F78" s="1"/>
      <c r="I78" s="6"/>
      <c r="J78" s="6"/>
    </row>
    <row r="79" spans="2:10" ht="15.75" x14ac:dyDescent="0.25">
      <c r="B79" s="1"/>
      <c r="C79" s="1"/>
      <c r="D79" s="1"/>
      <c r="E79" s="1"/>
      <c r="F79" s="1"/>
      <c r="I79" s="6"/>
      <c r="J79" s="6"/>
    </row>
    <row r="80" spans="2:10" ht="15.75" x14ac:dyDescent="0.25">
      <c r="B80" s="1"/>
      <c r="C80" s="1"/>
      <c r="D80" s="1"/>
      <c r="E80" s="1"/>
      <c r="F80" s="1"/>
      <c r="I80" s="6"/>
      <c r="J80" s="6"/>
    </row>
    <row r="81" spans="2:10" ht="15.75" x14ac:dyDescent="0.25">
      <c r="B81" s="1"/>
      <c r="C81" s="1"/>
      <c r="D81" s="1"/>
      <c r="E81" s="1"/>
      <c r="F81" s="1"/>
      <c r="I81" s="6"/>
      <c r="J81" s="6"/>
    </row>
    <row r="82" spans="2:10" ht="15.75" x14ac:dyDescent="0.25">
      <c r="B82" s="1"/>
      <c r="C82" s="1"/>
      <c r="D82" s="1"/>
      <c r="E82" s="1"/>
      <c r="F82" s="1"/>
      <c r="I82" s="6"/>
      <c r="J82" s="6"/>
    </row>
    <row r="83" spans="2:10" ht="15.75" x14ac:dyDescent="0.25">
      <c r="B83" s="1"/>
      <c r="C83" s="1"/>
      <c r="D83" s="1"/>
      <c r="E83" s="1"/>
      <c r="F83" s="1"/>
      <c r="I83" s="6"/>
      <c r="J83" s="6"/>
    </row>
    <row r="84" spans="2:10" ht="15.75" x14ac:dyDescent="0.25">
      <c r="I84" s="6"/>
      <c r="J84" s="6"/>
    </row>
    <row r="85" spans="2:10" ht="15.75" x14ac:dyDescent="0.25">
      <c r="I85" s="6"/>
      <c r="J85" s="6"/>
    </row>
    <row r="86" spans="2:10" ht="15.75" x14ac:dyDescent="0.25">
      <c r="I86" s="4"/>
      <c r="J86" s="6"/>
    </row>
    <row r="87" spans="2:10" ht="15.75" x14ac:dyDescent="0.25">
      <c r="I87" s="4"/>
      <c r="J87" s="6"/>
    </row>
    <row r="88" spans="2:10" x14ac:dyDescent="0.25">
      <c r="I88" s="4"/>
      <c r="J88" s="4"/>
    </row>
    <row r="89" spans="2:10" x14ac:dyDescent="0.25">
      <c r="J89" s="4"/>
    </row>
    <row r="90" spans="2:10" x14ac:dyDescent="0.25">
      <c r="J90" s="4"/>
    </row>
  </sheetData>
  <mergeCells count="1">
    <mergeCell ref="A1:G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0"/>
  <sheetViews>
    <sheetView workbookViewId="0">
      <pane xSplit="1" ySplit="4" topLeftCell="B26" activePane="bottomRight" state="frozen"/>
      <selection pane="topRight" activeCell="B1" sqref="B1"/>
      <selection pane="bottomLeft" activeCell="A5" sqref="A5"/>
      <selection pane="bottomRight" activeCell="E37" sqref="E37"/>
    </sheetView>
  </sheetViews>
  <sheetFormatPr defaultColWidth="8.85546875" defaultRowHeight="15" x14ac:dyDescent="0.25"/>
  <cols>
    <col min="1" max="1" width="47.28515625" style="1" customWidth="1"/>
    <col min="2" max="2" width="15.28515625" style="2" customWidth="1"/>
    <col min="3" max="4" width="14.140625" style="2" customWidth="1"/>
    <col min="5" max="5" width="25.7109375" style="2" customWidth="1"/>
    <col min="6" max="6" width="22.42578125" style="2" customWidth="1"/>
    <col min="7" max="7" width="25.7109375" style="1" customWidth="1"/>
    <col min="8" max="8" width="8.85546875" style="1"/>
    <col min="9" max="10" width="42.28515625" style="1" bestFit="1" customWidth="1"/>
    <col min="11" max="11" width="39.42578125" style="1" customWidth="1"/>
    <col min="12" max="16384" width="8.85546875" style="1"/>
  </cols>
  <sheetData>
    <row r="1" spans="1:10" s="23" customFormat="1" x14ac:dyDescent="0.25">
      <c r="A1" s="39" t="s">
        <v>49</v>
      </c>
      <c r="B1" s="39"/>
      <c r="C1" s="39"/>
      <c r="D1" s="39"/>
      <c r="E1" s="39"/>
      <c r="F1" s="39"/>
      <c r="G1" s="39"/>
    </row>
    <row r="2" spans="1:10" s="23" customFormat="1" x14ac:dyDescent="0.25">
      <c r="A2" s="39"/>
      <c r="B2" s="39"/>
      <c r="C2" s="39"/>
      <c r="D2" s="39"/>
      <c r="E2" s="39"/>
      <c r="F2" s="39"/>
      <c r="G2" s="39"/>
    </row>
    <row r="3" spans="1:10" s="23" customFormat="1" x14ac:dyDescent="0.25">
      <c r="A3" s="39"/>
      <c r="B3" s="39"/>
      <c r="C3" s="39"/>
      <c r="D3" s="39"/>
      <c r="E3" s="39"/>
      <c r="F3" s="39"/>
      <c r="G3" s="39"/>
    </row>
    <row r="4" spans="1:10" ht="45" x14ac:dyDescent="0.25">
      <c r="A4" s="21" t="s">
        <v>40</v>
      </c>
      <c r="B4" s="18" t="s">
        <v>35</v>
      </c>
      <c r="C4" s="18" t="s">
        <v>36</v>
      </c>
      <c r="D4" s="18" t="s">
        <v>34</v>
      </c>
      <c r="E4" s="18" t="s">
        <v>37</v>
      </c>
      <c r="F4" s="18" t="s">
        <v>38</v>
      </c>
      <c r="G4" s="18" t="s">
        <v>39</v>
      </c>
    </row>
    <row r="5" spans="1:10" s="6" customFormat="1" ht="15.75" x14ac:dyDescent="0.25">
      <c r="A5" s="19" t="s">
        <v>41</v>
      </c>
      <c r="B5" s="11">
        <v>1</v>
      </c>
      <c r="C5" s="15">
        <v>0</v>
      </c>
      <c r="D5" s="11">
        <f>B5-C5</f>
        <v>1</v>
      </c>
      <c r="E5" s="12">
        <v>0</v>
      </c>
      <c r="F5" s="20">
        <f>D5-E5</f>
        <v>1</v>
      </c>
      <c r="G5" s="14">
        <v>0</v>
      </c>
      <c r="I5" s="1"/>
      <c r="J5" s="1"/>
    </row>
    <row r="6" spans="1:10" s="6" customFormat="1" ht="15.75" x14ac:dyDescent="0.25">
      <c r="A6" s="7" t="s">
        <v>7</v>
      </c>
      <c r="B6" s="15">
        <v>739</v>
      </c>
      <c r="C6" s="15">
        <v>30</v>
      </c>
      <c r="D6" s="11">
        <f t="shared" ref="D6:D44" si="0">B6-C6</f>
        <v>709</v>
      </c>
      <c r="E6" s="22">
        <v>0</v>
      </c>
      <c r="F6" s="13">
        <f>D6-E6</f>
        <v>709</v>
      </c>
      <c r="G6" s="14">
        <f t="shared" ref="G6:G44" si="1">F6/D6</f>
        <v>1</v>
      </c>
      <c r="I6" s="1"/>
      <c r="J6" s="1"/>
    </row>
    <row r="7" spans="1:10" s="6" customFormat="1" ht="15.75" x14ac:dyDescent="0.25">
      <c r="A7" s="7" t="s">
        <v>1</v>
      </c>
      <c r="B7" s="15">
        <v>3834</v>
      </c>
      <c r="C7" s="15">
        <v>237</v>
      </c>
      <c r="D7" s="11">
        <f t="shared" si="0"/>
        <v>3597</v>
      </c>
      <c r="E7" s="22">
        <v>1</v>
      </c>
      <c r="F7" s="13">
        <f t="shared" ref="F7:F44" si="2">D7-E7</f>
        <v>3596</v>
      </c>
      <c r="G7" s="14">
        <f t="shared" si="1"/>
        <v>0.99972199054767863</v>
      </c>
      <c r="I7" s="1"/>
      <c r="J7" s="1"/>
    </row>
    <row r="8" spans="1:10" s="6" customFormat="1" ht="15.75" x14ac:dyDescent="0.25">
      <c r="A8" s="7" t="s">
        <v>27</v>
      </c>
      <c r="B8" s="15">
        <v>2</v>
      </c>
      <c r="C8" s="15">
        <v>0</v>
      </c>
      <c r="D8" s="11">
        <f t="shared" si="0"/>
        <v>2</v>
      </c>
      <c r="E8" s="22">
        <v>0</v>
      </c>
      <c r="F8" s="13">
        <f t="shared" si="2"/>
        <v>2</v>
      </c>
      <c r="G8" s="14">
        <f t="shared" si="1"/>
        <v>1</v>
      </c>
      <c r="I8" s="1"/>
      <c r="J8" s="1"/>
    </row>
    <row r="9" spans="1:10" s="6" customFormat="1" ht="15.75" x14ac:dyDescent="0.25">
      <c r="A9" s="7" t="s">
        <v>2</v>
      </c>
      <c r="B9" s="15">
        <v>2952</v>
      </c>
      <c r="C9" s="15">
        <v>164</v>
      </c>
      <c r="D9" s="11">
        <f t="shared" si="0"/>
        <v>2788</v>
      </c>
      <c r="E9" s="22">
        <v>38</v>
      </c>
      <c r="F9" s="13">
        <f t="shared" si="2"/>
        <v>2750</v>
      </c>
      <c r="G9" s="14">
        <f t="shared" si="1"/>
        <v>0.98637015781922521</v>
      </c>
      <c r="J9" s="1"/>
    </row>
    <row r="10" spans="1:10" s="6" customFormat="1" ht="15.75" x14ac:dyDescent="0.25">
      <c r="A10" s="7" t="s">
        <v>13</v>
      </c>
      <c r="B10" s="15">
        <v>4844</v>
      </c>
      <c r="C10" s="15">
        <v>356</v>
      </c>
      <c r="D10" s="11">
        <f t="shared" si="0"/>
        <v>4488</v>
      </c>
      <c r="E10" s="22">
        <v>3219</v>
      </c>
      <c r="F10" s="13">
        <f t="shared" si="2"/>
        <v>1269</v>
      </c>
      <c r="G10" s="14">
        <f t="shared" si="1"/>
        <v>0.28275401069518719</v>
      </c>
      <c r="J10" s="1"/>
    </row>
    <row r="11" spans="1:10" s="6" customFormat="1" ht="15.75" x14ac:dyDescent="0.25">
      <c r="A11" s="7" t="s">
        <v>5</v>
      </c>
      <c r="B11" s="15">
        <v>8155</v>
      </c>
      <c r="C11" s="15">
        <v>336</v>
      </c>
      <c r="D11" s="11">
        <f t="shared" si="0"/>
        <v>7819</v>
      </c>
      <c r="E11" s="22">
        <v>1567</v>
      </c>
      <c r="F11" s="13">
        <f t="shared" si="2"/>
        <v>6252</v>
      </c>
      <c r="G11" s="14">
        <f t="shared" si="1"/>
        <v>0.79959074050390078</v>
      </c>
      <c r="J11" s="1"/>
    </row>
    <row r="12" spans="1:10" s="6" customFormat="1" ht="15.75" x14ac:dyDescent="0.25">
      <c r="A12" s="7" t="s">
        <v>43</v>
      </c>
      <c r="B12" s="15">
        <v>0</v>
      </c>
      <c r="C12" s="15">
        <v>0</v>
      </c>
      <c r="D12" s="11">
        <f t="shared" si="0"/>
        <v>0</v>
      </c>
      <c r="E12" s="22">
        <v>0</v>
      </c>
      <c r="F12" s="13">
        <f t="shared" si="2"/>
        <v>0</v>
      </c>
      <c r="G12" s="14">
        <v>0</v>
      </c>
    </row>
    <row r="13" spans="1:10" s="6" customFormat="1" ht="15.75" x14ac:dyDescent="0.25">
      <c r="A13" s="7" t="s">
        <v>16</v>
      </c>
      <c r="B13" s="15">
        <v>276</v>
      </c>
      <c r="C13" s="15">
        <v>30</v>
      </c>
      <c r="D13" s="11">
        <f t="shared" si="0"/>
        <v>246</v>
      </c>
      <c r="E13" s="22">
        <v>2</v>
      </c>
      <c r="F13" s="13">
        <f t="shared" si="2"/>
        <v>244</v>
      </c>
      <c r="G13" s="14">
        <f t="shared" si="1"/>
        <v>0.99186991869918695</v>
      </c>
    </row>
    <row r="14" spans="1:10" s="6" customFormat="1" ht="15.75" x14ac:dyDescent="0.25">
      <c r="A14" s="7" t="s">
        <v>4</v>
      </c>
      <c r="B14" s="15">
        <v>1073</v>
      </c>
      <c r="C14" s="15">
        <v>98</v>
      </c>
      <c r="D14" s="11">
        <f t="shared" si="0"/>
        <v>975</v>
      </c>
      <c r="E14" s="22">
        <v>759</v>
      </c>
      <c r="F14" s="13">
        <f t="shared" si="2"/>
        <v>216</v>
      </c>
      <c r="G14" s="14">
        <f t="shared" si="1"/>
        <v>0.22153846153846155</v>
      </c>
    </row>
    <row r="15" spans="1:10" s="6" customFormat="1" ht="15.75" x14ac:dyDescent="0.25">
      <c r="A15" s="7" t="s">
        <v>44</v>
      </c>
      <c r="B15" s="15">
        <v>0</v>
      </c>
      <c r="C15" s="15">
        <v>0</v>
      </c>
      <c r="D15" s="11">
        <f t="shared" si="0"/>
        <v>0</v>
      </c>
      <c r="E15" s="22">
        <v>0</v>
      </c>
      <c r="F15" s="13">
        <f t="shared" si="2"/>
        <v>0</v>
      </c>
      <c r="G15" s="14">
        <v>0</v>
      </c>
    </row>
    <row r="16" spans="1:10" s="6" customFormat="1" ht="15.75" x14ac:dyDescent="0.25">
      <c r="A16" s="7" t="s">
        <v>11</v>
      </c>
      <c r="B16" s="15">
        <v>151</v>
      </c>
      <c r="C16" s="15">
        <v>5</v>
      </c>
      <c r="D16" s="11">
        <f t="shared" si="0"/>
        <v>146</v>
      </c>
      <c r="E16" s="22">
        <v>0</v>
      </c>
      <c r="F16" s="13">
        <f t="shared" si="2"/>
        <v>146</v>
      </c>
      <c r="G16" s="14">
        <f t="shared" si="1"/>
        <v>1</v>
      </c>
    </row>
    <row r="17" spans="1:7" s="6" customFormat="1" ht="15.75" x14ac:dyDescent="0.25">
      <c r="A17" s="7" t="s">
        <v>45</v>
      </c>
      <c r="B17" s="15">
        <v>151</v>
      </c>
      <c r="C17" s="15">
        <v>2</v>
      </c>
      <c r="D17" s="11">
        <f t="shared" si="0"/>
        <v>149</v>
      </c>
      <c r="E17" s="22">
        <v>0</v>
      </c>
      <c r="F17" s="13">
        <f t="shared" si="2"/>
        <v>149</v>
      </c>
      <c r="G17" s="14">
        <f t="shared" si="1"/>
        <v>1</v>
      </c>
    </row>
    <row r="18" spans="1:7" s="6" customFormat="1" ht="15.75" x14ac:dyDescent="0.25">
      <c r="A18" s="7" t="s">
        <v>42</v>
      </c>
      <c r="B18" s="15">
        <v>1058</v>
      </c>
      <c r="C18" s="15">
        <v>157</v>
      </c>
      <c r="D18" s="11">
        <f t="shared" si="0"/>
        <v>901</v>
      </c>
      <c r="E18" s="22">
        <v>382</v>
      </c>
      <c r="F18" s="13">
        <f t="shared" si="2"/>
        <v>519</v>
      </c>
      <c r="G18" s="14">
        <f t="shared" si="1"/>
        <v>0.5760266370699223</v>
      </c>
    </row>
    <row r="19" spans="1:7" s="6" customFormat="1" ht="15.75" x14ac:dyDescent="0.25">
      <c r="A19" s="7" t="s">
        <v>15</v>
      </c>
      <c r="B19" s="15">
        <v>3232</v>
      </c>
      <c r="C19" s="15">
        <v>237</v>
      </c>
      <c r="D19" s="11">
        <f t="shared" si="0"/>
        <v>2995</v>
      </c>
      <c r="E19" s="22">
        <v>1602</v>
      </c>
      <c r="F19" s="13">
        <f t="shared" si="2"/>
        <v>1393</v>
      </c>
      <c r="G19" s="14">
        <f t="shared" si="1"/>
        <v>0.46510851419031718</v>
      </c>
    </row>
    <row r="20" spans="1:7" s="6" customFormat="1" ht="15.75" x14ac:dyDescent="0.25">
      <c r="A20" s="7" t="s">
        <v>28</v>
      </c>
      <c r="B20" s="15">
        <v>8</v>
      </c>
      <c r="C20" s="15">
        <v>4</v>
      </c>
      <c r="D20" s="11">
        <f t="shared" si="0"/>
        <v>4</v>
      </c>
      <c r="E20" s="22">
        <v>0</v>
      </c>
      <c r="F20" s="13">
        <f t="shared" si="2"/>
        <v>4</v>
      </c>
      <c r="G20" s="14">
        <f t="shared" si="1"/>
        <v>1</v>
      </c>
    </row>
    <row r="21" spans="1:7" s="6" customFormat="1" ht="15.75" x14ac:dyDescent="0.25">
      <c r="A21" s="7" t="s">
        <v>12</v>
      </c>
      <c r="B21" s="15">
        <v>62</v>
      </c>
      <c r="C21" s="15">
        <v>3</v>
      </c>
      <c r="D21" s="11">
        <f t="shared" si="0"/>
        <v>59</v>
      </c>
      <c r="E21" s="22">
        <v>0</v>
      </c>
      <c r="F21" s="13">
        <f t="shared" si="2"/>
        <v>59</v>
      </c>
      <c r="G21" s="14">
        <f t="shared" si="1"/>
        <v>1</v>
      </c>
    </row>
    <row r="22" spans="1:7" s="6" customFormat="1" ht="15.75" x14ac:dyDescent="0.25">
      <c r="A22" s="7" t="s">
        <v>14</v>
      </c>
      <c r="B22" s="15">
        <v>8257</v>
      </c>
      <c r="C22" s="15">
        <v>430</v>
      </c>
      <c r="D22" s="11">
        <f t="shared" si="0"/>
        <v>7827</v>
      </c>
      <c r="E22" s="22">
        <v>3387</v>
      </c>
      <c r="F22" s="13">
        <f t="shared" si="2"/>
        <v>4440</v>
      </c>
      <c r="G22" s="14">
        <f t="shared" si="1"/>
        <v>0.56726715216558066</v>
      </c>
    </row>
    <row r="23" spans="1:7" s="6" customFormat="1" ht="15.75" x14ac:dyDescent="0.25">
      <c r="A23" s="7" t="s">
        <v>18</v>
      </c>
      <c r="B23" s="15">
        <v>4809</v>
      </c>
      <c r="C23" s="15">
        <v>180</v>
      </c>
      <c r="D23" s="11">
        <f t="shared" si="0"/>
        <v>4629</v>
      </c>
      <c r="E23" s="22">
        <v>0</v>
      </c>
      <c r="F23" s="13">
        <f t="shared" si="2"/>
        <v>4629</v>
      </c>
      <c r="G23" s="14">
        <f t="shared" si="1"/>
        <v>1</v>
      </c>
    </row>
    <row r="24" spans="1:7" s="6" customFormat="1" ht="15.75" x14ac:dyDescent="0.25">
      <c r="A24" s="7" t="s">
        <v>29</v>
      </c>
      <c r="B24" s="15">
        <v>12</v>
      </c>
      <c r="C24" s="15">
        <v>0</v>
      </c>
      <c r="D24" s="11">
        <f t="shared" si="0"/>
        <v>12</v>
      </c>
      <c r="E24" s="22">
        <v>0</v>
      </c>
      <c r="F24" s="13">
        <f t="shared" si="2"/>
        <v>12</v>
      </c>
      <c r="G24" s="14">
        <f t="shared" si="1"/>
        <v>1</v>
      </c>
    </row>
    <row r="25" spans="1:7" s="6" customFormat="1" ht="15.75" x14ac:dyDescent="0.25">
      <c r="A25" s="7" t="s">
        <v>25</v>
      </c>
      <c r="B25" s="15">
        <v>92</v>
      </c>
      <c r="C25" s="15">
        <v>2</v>
      </c>
      <c r="D25" s="11">
        <f t="shared" si="0"/>
        <v>90</v>
      </c>
      <c r="E25" s="22">
        <v>0</v>
      </c>
      <c r="F25" s="13">
        <f t="shared" si="2"/>
        <v>90</v>
      </c>
      <c r="G25" s="14">
        <f t="shared" si="1"/>
        <v>1</v>
      </c>
    </row>
    <row r="26" spans="1:7" s="6" customFormat="1" ht="15.75" x14ac:dyDescent="0.25">
      <c r="A26" s="7" t="s">
        <v>3</v>
      </c>
      <c r="B26" s="15">
        <v>1808</v>
      </c>
      <c r="C26" s="15">
        <v>167</v>
      </c>
      <c r="D26" s="11">
        <f t="shared" si="0"/>
        <v>1641</v>
      </c>
      <c r="E26" s="22">
        <v>0</v>
      </c>
      <c r="F26" s="13">
        <f t="shared" si="2"/>
        <v>1641</v>
      </c>
      <c r="G26" s="14">
        <f t="shared" si="1"/>
        <v>1</v>
      </c>
    </row>
    <row r="27" spans="1:7" s="6" customFormat="1" ht="15.75" x14ac:dyDescent="0.25">
      <c r="A27" s="7" t="s">
        <v>30</v>
      </c>
      <c r="B27" s="15">
        <v>0</v>
      </c>
      <c r="C27" s="15">
        <v>0</v>
      </c>
      <c r="D27" s="11">
        <f t="shared" si="0"/>
        <v>0</v>
      </c>
      <c r="E27" s="22">
        <v>0</v>
      </c>
      <c r="F27" s="13">
        <f t="shared" si="2"/>
        <v>0</v>
      </c>
      <c r="G27" s="14" t="e">
        <f t="shared" si="1"/>
        <v>#DIV/0!</v>
      </c>
    </row>
    <row r="28" spans="1:7" s="6" customFormat="1" ht="15.75" x14ac:dyDescent="0.25">
      <c r="A28" s="7" t="s">
        <v>46</v>
      </c>
      <c r="B28" s="15">
        <v>2036</v>
      </c>
      <c r="C28" s="15">
        <v>138</v>
      </c>
      <c r="D28" s="11">
        <f t="shared" si="0"/>
        <v>1898</v>
      </c>
      <c r="E28" s="22">
        <v>18</v>
      </c>
      <c r="F28" s="13">
        <f t="shared" si="2"/>
        <v>1880</v>
      </c>
      <c r="G28" s="14">
        <f t="shared" si="1"/>
        <v>0.99051633298208641</v>
      </c>
    </row>
    <row r="29" spans="1:7" s="6" customFormat="1" ht="15.75" x14ac:dyDescent="0.25">
      <c r="A29" s="7" t="s">
        <v>17</v>
      </c>
      <c r="B29" s="15">
        <v>508</v>
      </c>
      <c r="C29" s="15">
        <v>33</v>
      </c>
      <c r="D29" s="11">
        <f t="shared" si="0"/>
        <v>475</v>
      </c>
      <c r="E29" s="22">
        <v>0</v>
      </c>
      <c r="F29" s="13">
        <f t="shared" si="2"/>
        <v>475</v>
      </c>
      <c r="G29" s="14">
        <f t="shared" si="1"/>
        <v>1</v>
      </c>
    </row>
    <row r="30" spans="1:7" s="6" customFormat="1" ht="15.75" x14ac:dyDescent="0.25">
      <c r="A30" s="7" t="s">
        <v>26</v>
      </c>
      <c r="B30" s="15">
        <v>10716</v>
      </c>
      <c r="C30" s="15">
        <v>518</v>
      </c>
      <c r="D30" s="11">
        <f t="shared" si="0"/>
        <v>10198</v>
      </c>
      <c r="E30" s="22">
        <v>4</v>
      </c>
      <c r="F30" s="13">
        <f t="shared" si="2"/>
        <v>10194</v>
      </c>
      <c r="G30" s="14">
        <f t="shared" si="1"/>
        <v>0.99960776622867231</v>
      </c>
    </row>
    <row r="31" spans="1:7" s="6" customFormat="1" ht="15.75" x14ac:dyDescent="0.25">
      <c r="A31" s="7" t="s">
        <v>32</v>
      </c>
      <c r="B31" s="15">
        <v>3</v>
      </c>
      <c r="C31" s="15">
        <v>1</v>
      </c>
      <c r="D31" s="11">
        <f t="shared" si="0"/>
        <v>2</v>
      </c>
      <c r="E31" s="22">
        <v>0</v>
      </c>
      <c r="F31" s="13">
        <f t="shared" si="2"/>
        <v>2</v>
      </c>
      <c r="G31" s="14">
        <f t="shared" si="1"/>
        <v>1</v>
      </c>
    </row>
    <row r="32" spans="1:7" s="6" customFormat="1" ht="15.75" x14ac:dyDescent="0.25">
      <c r="A32" s="7" t="s">
        <v>31</v>
      </c>
      <c r="B32" s="15">
        <v>32</v>
      </c>
      <c r="C32" s="15">
        <v>4</v>
      </c>
      <c r="D32" s="11">
        <f t="shared" si="0"/>
        <v>28</v>
      </c>
      <c r="E32" s="22">
        <v>0</v>
      </c>
      <c r="F32" s="13">
        <f t="shared" si="2"/>
        <v>28</v>
      </c>
      <c r="G32" s="14">
        <f t="shared" si="1"/>
        <v>1</v>
      </c>
    </row>
    <row r="33" spans="1:14" s="6" customFormat="1" ht="18" customHeight="1" x14ac:dyDescent="0.25">
      <c r="A33" s="7" t="s">
        <v>20</v>
      </c>
      <c r="B33" s="15">
        <v>13</v>
      </c>
      <c r="C33" s="15">
        <v>1</v>
      </c>
      <c r="D33" s="11">
        <f t="shared" si="0"/>
        <v>12</v>
      </c>
      <c r="E33" s="22">
        <v>0</v>
      </c>
      <c r="F33" s="13">
        <f t="shared" si="2"/>
        <v>12</v>
      </c>
      <c r="G33" s="14">
        <f t="shared" si="1"/>
        <v>1</v>
      </c>
    </row>
    <row r="34" spans="1:14" s="6" customFormat="1" ht="18" customHeight="1" x14ac:dyDescent="0.25">
      <c r="A34" s="7" t="s">
        <v>6</v>
      </c>
      <c r="B34" s="15">
        <v>466</v>
      </c>
      <c r="C34" s="15">
        <v>9</v>
      </c>
      <c r="D34" s="11">
        <f t="shared" si="0"/>
        <v>457</v>
      </c>
      <c r="E34" s="22">
        <v>167</v>
      </c>
      <c r="F34" s="13">
        <f t="shared" si="2"/>
        <v>290</v>
      </c>
      <c r="G34" s="14">
        <f t="shared" si="1"/>
        <v>0.6345733041575492</v>
      </c>
    </row>
    <row r="35" spans="1:14" s="6" customFormat="1" ht="18" customHeight="1" x14ac:dyDescent="0.25">
      <c r="A35" s="7" t="s">
        <v>19</v>
      </c>
      <c r="B35" s="15">
        <v>631</v>
      </c>
      <c r="C35" s="15">
        <v>66</v>
      </c>
      <c r="D35" s="11">
        <f t="shared" si="0"/>
        <v>565</v>
      </c>
      <c r="E35" s="22">
        <v>133</v>
      </c>
      <c r="F35" s="13">
        <f t="shared" si="2"/>
        <v>432</v>
      </c>
      <c r="G35" s="14">
        <f t="shared" si="1"/>
        <v>0.76460176991150441</v>
      </c>
    </row>
    <row r="36" spans="1:14" s="6" customFormat="1" ht="18" customHeight="1" x14ac:dyDescent="0.25">
      <c r="A36" s="7" t="s">
        <v>10</v>
      </c>
      <c r="B36" s="15">
        <v>366</v>
      </c>
      <c r="C36" s="15">
        <v>32</v>
      </c>
      <c r="D36" s="11">
        <f t="shared" si="0"/>
        <v>334</v>
      </c>
      <c r="E36" s="22">
        <v>208</v>
      </c>
      <c r="F36" s="13">
        <f t="shared" si="2"/>
        <v>126</v>
      </c>
      <c r="G36" s="14">
        <f t="shared" si="1"/>
        <v>0.3772455089820359</v>
      </c>
    </row>
    <row r="37" spans="1:14" s="6" customFormat="1" ht="18" customHeight="1" x14ac:dyDescent="0.25">
      <c r="A37" s="7" t="s">
        <v>23</v>
      </c>
      <c r="B37" s="15">
        <v>2037</v>
      </c>
      <c r="C37" s="15">
        <v>120</v>
      </c>
      <c r="D37" s="11">
        <f t="shared" si="0"/>
        <v>1917</v>
      </c>
      <c r="E37" s="22">
        <v>1939</v>
      </c>
      <c r="F37" s="13">
        <f t="shared" si="2"/>
        <v>-22</v>
      </c>
      <c r="G37" s="14">
        <f t="shared" si="1"/>
        <v>-1.1476264997391758E-2</v>
      </c>
    </row>
    <row r="38" spans="1:14" s="6" customFormat="1" ht="18" customHeight="1" x14ac:dyDescent="0.25">
      <c r="A38" s="7" t="s">
        <v>8</v>
      </c>
      <c r="B38" s="15">
        <v>2660</v>
      </c>
      <c r="C38" s="15">
        <v>78</v>
      </c>
      <c r="D38" s="11">
        <f t="shared" si="0"/>
        <v>2582</v>
      </c>
      <c r="E38" s="22">
        <v>0</v>
      </c>
      <c r="F38" s="13">
        <f t="shared" si="2"/>
        <v>2582</v>
      </c>
      <c r="G38" s="14">
        <f t="shared" si="1"/>
        <v>1</v>
      </c>
    </row>
    <row r="39" spans="1:14" s="6" customFormat="1" ht="18" customHeight="1" x14ac:dyDescent="0.25">
      <c r="A39" s="7" t="s">
        <v>21</v>
      </c>
      <c r="B39" s="15">
        <v>680</v>
      </c>
      <c r="C39" s="15">
        <v>26</v>
      </c>
      <c r="D39" s="11">
        <f t="shared" si="0"/>
        <v>654</v>
      </c>
      <c r="E39" s="22">
        <v>0</v>
      </c>
      <c r="F39" s="13">
        <f t="shared" si="2"/>
        <v>654</v>
      </c>
      <c r="G39" s="14">
        <f t="shared" si="1"/>
        <v>1</v>
      </c>
    </row>
    <row r="40" spans="1:14" s="6" customFormat="1" ht="18" customHeight="1" x14ac:dyDescent="0.25">
      <c r="A40" s="7" t="s">
        <v>9</v>
      </c>
      <c r="B40" s="15">
        <v>7</v>
      </c>
      <c r="C40" s="15">
        <v>2</v>
      </c>
      <c r="D40" s="11">
        <f t="shared" si="0"/>
        <v>5</v>
      </c>
      <c r="E40" s="22">
        <v>0</v>
      </c>
      <c r="F40" s="13">
        <f t="shared" si="2"/>
        <v>5</v>
      </c>
      <c r="G40" s="14">
        <f t="shared" si="1"/>
        <v>1</v>
      </c>
    </row>
    <row r="41" spans="1:14" s="6" customFormat="1" ht="18" customHeight="1" x14ac:dyDescent="0.25">
      <c r="A41" s="7" t="s">
        <v>22</v>
      </c>
      <c r="B41" s="15">
        <v>2153</v>
      </c>
      <c r="C41" s="15">
        <v>215</v>
      </c>
      <c r="D41" s="11">
        <f t="shared" si="0"/>
        <v>1938</v>
      </c>
      <c r="E41" s="22">
        <v>1953</v>
      </c>
      <c r="F41" s="13">
        <f t="shared" si="2"/>
        <v>-15</v>
      </c>
      <c r="G41" s="14">
        <f t="shared" si="1"/>
        <v>-7.7399380804953561E-3</v>
      </c>
    </row>
    <row r="42" spans="1:14" s="6" customFormat="1" ht="18" customHeight="1" x14ac:dyDescent="0.25">
      <c r="A42" s="7" t="s">
        <v>47</v>
      </c>
      <c r="B42" s="15">
        <v>2</v>
      </c>
      <c r="C42" s="15">
        <v>0</v>
      </c>
      <c r="D42" s="11">
        <f t="shared" si="0"/>
        <v>2</v>
      </c>
      <c r="E42" s="22">
        <v>0</v>
      </c>
      <c r="F42" s="13">
        <f t="shared" si="2"/>
        <v>2</v>
      </c>
      <c r="G42" s="14">
        <f t="shared" si="1"/>
        <v>1</v>
      </c>
    </row>
    <row r="43" spans="1:14" s="6" customFormat="1" ht="18" customHeight="1" x14ac:dyDescent="0.25">
      <c r="A43" s="7" t="s">
        <v>24</v>
      </c>
      <c r="B43" s="15">
        <v>5634</v>
      </c>
      <c r="C43" s="15">
        <v>308</v>
      </c>
      <c r="D43" s="11">
        <f t="shared" si="0"/>
        <v>5326</v>
      </c>
      <c r="E43" s="22">
        <v>431</v>
      </c>
      <c r="F43" s="13">
        <f t="shared" si="2"/>
        <v>4895</v>
      </c>
      <c r="G43" s="14">
        <f t="shared" si="1"/>
        <v>0.91907622981599701</v>
      </c>
    </row>
    <row r="44" spans="1:14" s="4" customFormat="1" ht="15.75" x14ac:dyDescent="0.25">
      <c r="A44" s="7" t="s">
        <v>0</v>
      </c>
      <c r="B44" s="15">
        <v>35</v>
      </c>
      <c r="C44" s="15">
        <v>0</v>
      </c>
      <c r="D44" s="11">
        <f t="shared" si="0"/>
        <v>35</v>
      </c>
      <c r="E44" s="22">
        <v>0</v>
      </c>
      <c r="F44" s="13">
        <f t="shared" si="2"/>
        <v>35</v>
      </c>
      <c r="G44" s="14">
        <f t="shared" si="1"/>
        <v>1</v>
      </c>
      <c r="H44" s="6"/>
      <c r="I44" s="6"/>
      <c r="J44" s="6"/>
      <c r="N44" s="6"/>
    </row>
    <row r="45" spans="1:14" s="4" customFormat="1" ht="15.75" x14ac:dyDescent="0.25">
      <c r="B45" s="5"/>
      <c r="C45" s="5"/>
      <c r="D45" s="5"/>
      <c r="E45" s="5"/>
      <c r="F45" s="5"/>
      <c r="G45" s="5"/>
      <c r="I45" s="6"/>
      <c r="J45" s="6"/>
    </row>
    <row r="46" spans="1:14" s="4" customFormat="1" ht="21" x14ac:dyDescent="0.35">
      <c r="A46" s="8" t="s">
        <v>33</v>
      </c>
      <c r="B46" s="9">
        <f>SUM(B5:B45)</f>
        <v>69495</v>
      </c>
      <c r="C46" s="9">
        <f>SUM(C5:C45)</f>
        <v>3989</v>
      </c>
      <c r="D46" s="9">
        <f>SUM(D5:D45)</f>
        <v>65506</v>
      </c>
      <c r="E46" s="9">
        <f>SUM(E5:E45)</f>
        <v>15810</v>
      </c>
      <c r="F46" s="9">
        <f>SUM(F5:F45)</f>
        <v>49696</v>
      </c>
      <c r="G46" s="10">
        <f>F46/D46</f>
        <v>0.75864806277287578</v>
      </c>
      <c r="I46" s="6"/>
      <c r="J46" s="6"/>
    </row>
    <row r="47" spans="1:14" ht="15.75" x14ac:dyDescent="0.25">
      <c r="A47" s="4"/>
      <c r="B47" s="3"/>
      <c r="C47" s="3"/>
      <c r="D47" s="3"/>
      <c r="E47" s="3"/>
      <c r="F47" s="3"/>
      <c r="G47" s="3"/>
      <c r="H47" s="4"/>
      <c r="I47" s="6"/>
      <c r="J47" s="6"/>
    </row>
    <row r="48" spans="1:14" ht="15.75" x14ac:dyDescent="0.25">
      <c r="I48" s="6"/>
      <c r="J48" s="6"/>
    </row>
    <row r="49" spans="2:10" ht="15.75" x14ac:dyDescent="0.25">
      <c r="I49" s="6"/>
      <c r="J49" s="6"/>
    </row>
    <row r="50" spans="2:10" ht="15.75" x14ac:dyDescent="0.25">
      <c r="I50" s="6"/>
      <c r="J50" s="6"/>
    </row>
    <row r="51" spans="2:10" ht="15.75" x14ac:dyDescent="0.25">
      <c r="I51" s="6"/>
      <c r="J51" s="6"/>
    </row>
    <row r="52" spans="2:10" ht="15.75" x14ac:dyDescent="0.25">
      <c r="I52" s="6"/>
      <c r="J52" s="6"/>
    </row>
    <row r="53" spans="2:10" ht="15.75" x14ac:dyDescent="0.25">
      <c r="I53" s="6"/>
      <c r="J53" s="6"/>
    </row>
    <row r="54" spans="2:10" ht="15.75" x14ac:dyDescent="0.25">
      <c r="I54" s="6"/>
      <c r="J54" s="6"/>
    </row>
    <row r="55" spans="2:10" ht="15.75" x14ac:dyDescent="0.25">
      <c r="B55" s="1"/>
      <c r="C55" s="1"/>
      <c r="D55" s="1"/>
      <c r="E55" s="1"/>
      <c r="F55" s="1"/>
      <c r="I55" s="6"/>
      <c r="J55" s="6"/>
    </row>
    <row r="56" spans="2:10" ht="15.75" x14ac:dyDescent="0.25">
      <c r="B56" s="1"/>
      <c r="C56" s="1"/>
      <c r="D56" s="1"/>
      <c r="E56" s="1"/>
      <c r="F56" s="1"/>
      <c r="I56" s="6"/>
      <c r="J56" s="6"/>
    </row>
    <row r="57" spans="2:10" ht="15.75" x14ac:dyDescent="0.25">
      <c r="B57" s="1"/>
      <c r="C57" s="1"/>
      <c r="D57" s="1"/>
      <c r="E57" s="1"/>
      <c r="F57" s="1"/>
      <c r="I57" s="6"/>
      <c r="J57" s="6"/>
    </row>
    <row r="58" spans="2:10" ht="15.75" x14ac:dyDescent="0.25">
      <c r="B58" s="1"/>
      <c r="C58" s="1"/>
      <c r="D58" s="1"/>
      <c r="E58" s="1"/>
      <c r="F58" s="1"/>
      <c r="I58" s="6"/>
      <c r="J58" s="6"/>
    </row>
    <row r="59" spans="2:10" ht="15.75" x14ac:dyDescent="0.25">
      <c r="B59" s="1"/>
      <c r="C59" s="1"/>
      <c r="D59" s="1"/>
      <c r="E59" s="1"/>
      <c r="F59" s="1"/>
      <c r="I59" s="6"/>
      <c r="J59" s="6"/>
    </row>
    <row r="60" spans="2:10" ht="15.75" x14ac:dyDescent="0.25">
      <c r="B60" s="1"/>
      <c r="C60" s="1"/>
      <c r="D60" s="1"/>
      <c r="E60" s="1"/>
      <c r="F60" s="1"/>
      <c r="I60" s="6"/>
      <c r="J60" s="6"/>
    </row>
    <row r="61" spans="2:10" ht="15.75" x14ac:dyDescent="0.25">
      <c r="B61" s="1"/>
      <c r="C61" s="1"/>
      <c r="D61" s="1"/>
      <c r="E61" s="1"/>
      <c r="F61" s="1"/>
      <c r="I61" s="6"/>
      <c r="J61" s="6"/>
    </row>
    <row r="62" spans="2:10" ht="15.75" x14ac:dyDescent="0.25">
      <c r="B62" s="1"/>
      <c r="C62" s="1"/>
      <c r="D62" s="1"/>
      <c r="E62" s="1"/>
      <c r="F62" s="1"/>
      <c r="I62" s="6"/>
      <c r="J62" s="6"/>
    </row>
    <row r="63" spans="2:10" ht="15.75" x14ac:dyDescent="0.25">
      <c r="B63" s="1"/>
      <c r="C63" s="1"/>
      <c r="D63" s="1"/>
      <c r="E63" s="1"/>
      <c r="F63" s="1"/>
      <c r="I63" s="6"/>
      <c r="J63" s="6"/>
    </row>
    <row r="64" spans="2:10" ht="15.75" x14ac:dyDescent="0.25">
      <c r="B64" s="1"/>
      <c r="C64" s="1"/>
      <c r="D64" s="1"/>
      <c r="E64" s="1"/>
      <c r="F64" s="1"/>
      <c r="I64" s="6"/>
      <c r="J64" s="6"/>
    </row>
    <row r="65" spans="2:10" ht="15.75" x14ac:dyDescent="0.25">
      <c r="B65" s="1"/>
      <c r="C65" s="1"/>
      <c r="D65" s="1"/>
      <c r="E65" s="1"/>
      <c r="F65" s="1"/>
      <c r="I65" s="6"/>
      <c r="J65" s="6"/>
    </row>
    <row r="66" spans="2:10" ht="15.75" x14ac:dyDescent="0.25">
      <c r="B66" s="1"/>
      <c r="C66" s="1"/>
      <c r="D66" s="1"/>
      <c r="E66" s="1"/>
      <c r="F66" s="1"/>
      <c r="I66" s="6"/>
      <c r="J66" s="6"/>
    </row>
    <row r="67" spans="2:10" ht="15.75" x14ac:dyDescent="0.25">
      <c r="I67" s="6"/>
      <c r="J67" s="6"/>
    </row>
    <row r="68" spans="2:10" ht="15.75" x14ac:dyDescent="0.25">
      <c r="I68" s="6"/>
      <c r="J68" s="6"/>
    </row>
    <row r="69" spans="2:10" ht="15.75" x14ac:dyDescent="0.25">
      <c r="B69" s="1"/>
      <c r="C69" s="1"/>
      <c r="D69" s="1"/>
      <c r="E69" s="1"/>
      <c r="F69" s="1"/>
      <c r="I69" s="6"/>
      <c r="J69" s="6"/>
    </row>
    <row r="70" spans="2:10" ht="15.75" x14ac:dyDescent="0.25">
      <c r="B70" s="1"/>
      <c r="C70" s="1"/>
      <c r="D70" s="1"/>
      <c r="E70" s="1"/>
      <c r="F70" s="1"/>
      <c r="I70" s="6"/>
      <c r="J70" s="6"/>
    </row>
    <row r="71" spans="2:10" ht="15.75" x14ac:dyDescent="0.25">
      <c r="B71" s="1"/>
      <c r="C71" s="1"/>
      <c r="D71" s="1"/>
      <c r="E71" s="1"/>
      <c r="F71" s="1"/>
      <c r="I71" s="6"/>
      <c r="J71" s="6"/>
    </row>
    <row r="72" spans="2:10" ht="15.75" x14ac:dyDescent="0.25">
      <c r="B72" s="1"/>
      <c r="C72" s="1"/>
      <c r="D72" s="1"/>
      <c r="E72" s="1"/>
      <c r="F72" s="1"/>
      <c r="I72" s="6"/>
      <c r="J72" s="6"/>
    </row>
    <row r="73" spans="2:10" ht="15.75" x14ac:dyDescent="0.25">
      <c r="B73" s="1"/>
      <c r="C73" s="1"/>
      <c r="D73" s="1"/>
      <c r="E73" s="1"/>
      <c r="F73" s="1"/>
      <c r="I73" s="6"/>
      <c r="J73" s="6"/>
    </row>
    <row r="74" spans="2:10" ht="15.75" x14ac:dyDescent="0.25">
      <c r="B74" s="1"/>
      <c r="C74" s="1"/>
      <c r="D74" s="1"/>
      <c r="E74" s="1"/>
      <c r="F74" s="1"/>
      <c r="I74" s="6"/>
      <c r="J74" s="6"/>
    </row>
    <row r="75" spans="2:10" ht="15.75" x14ac:dyDescent="0.25">
      <c r="B75" s="1"/>
      <c r="C75" s="1"/>
      <c r="D75" s="1"/>
      <c r="E75" s="1"/>
      <c r="F75" s="1"/>
      <c r="I75" s="6"/>
      <c r="J75" s="6"/>
    </row>
    <row r="76" spans="2:10" ht="15.75" x14ac:dyDescent="0.25">
      <c r="B76" s="1"/>
      <c r="C76" s="1"/>
      <c r="D76" s="1"/>
      <c r="E76" s="1"/>
      <c r="F76" s="1"/>
      <c r="I76" s="6"/>
      <c r="J76" s="6"/>
    </row>
    <row r="77" spans="2:10" ht="15.75" x14ac:dyDescent="0.25">
      <c r="B77" s="1"/>
      <c r="C77" s="1"/>
      <c r="D77" s="1"/>
      <c r="E77" s="1"/>
      <c r="F77" s="1"/>
      <c r="I77" s="6"/>
      <c r="J77" s="6"/>
    </row>
    <row r="78" spans="2:10" ht="15.75" x14ac:dyDescent="0.25">
      <c r="B78" s="1"/>
      <c r="C78" s="1"/>
      <c r="D78" s="1"/>
      <c r="E78" s="1"/>
      <c r="F78" s="1"/>
      <c r="I78" s="6"/>
      <c r="J78" s="6"/>
    </row>
    <row r="79" spans="2:10" ht="15.75" x14ac:dyDescent="0.25">
      <c r="B79" s="1"/>
      <c r="C79" s="1"/>
      <c r="D79" s="1"/>
      <c r="E79" s="1"/>
      <c r="F79" s="1"/>
      <c r="I79" s="6"/>
      <c r="J79" s="6"/>
    </row>
    <row r="80" spans="2:10" ht="15.75" x14ac:dyDescent="0.25">
      <c r="B80" s="1"/>
      <c r="C80" s="1"/>
      <c r="D80" s="1"/>
      <c r="E80" s="1"/>
      <c r="F80" s="1"/>
      <c r="I80" s="6"/>
      <c r="J80" s="6"/>
    </row>
    <row r="81" spans="2:10" ht="15.75" x14ac:dyDescent="0.25">
      <c r="B81" s="1"/>
      <c r="C81" s="1"/>
      <c r="D81" s="1"/>
      <c r="E81" s="1"/>
      <c r="F81" s="1"/>
      <c r="I81" s="6"/>
      <c r="J81" s="6"/>
    </row>
    <row r="82" spans="2:10" ht="15.75" x14ac:dyDescent="0.25">
      <c r="B82" s="1"/>
      <c r="C82" s="1"/>
      <c r="D82" s="1"/>
      <c r="E82" s="1"/>
      <c r="F82" s="1"/>
      <c r="I82" s="6"/>
      <c r="J82" s="6"/>
    </row>
    <row r="83" spans="2:10" ht="15.75" x14ac:dyDescent="0.25">
      <c r="B83" s="1"/>
      <c r="C83" s="1"/>
      <c r="D83" s="1"/>
      <c r="E83" s="1"/>
      <c r="F83" s="1"/>
      <c r="I83" s="6"/>
      <c r="J83" s="6"/>
    </row>
    <row r="84" spans="2:10" ht="15.75" x14ac:dyDescent="0.25">
      <c r="I84" s="6"/>
      <c r="J84" s="6"/>
    </row>
    <row r="85" spans="2:10" ht="15.75" x14ac:dyDescent="0.25">
      <c r="I85" s="6"/>
      <c r="J85" s="6"/>
    </row>
    <row r="86" spans="2:10" ht="15.75" x14ac:dyDescent="0.25">
      <c r="I86" s="4"/>
      <c r="J86" s="6"/>
    </row>
    <row r="87" spans="2:10" ht="15.75" x14ac:dyDescent="0.25">
      <c r="I87" s="4"/>
      <c r="J87" s="6"/>
    </row>
    <row r="88" spans="2:10" x14ac:dyDescent="0.25">
      <c r="I88" s="4"/>
      <c r="J88" s="4"/>
    </row>
    <row r="89" spans="2:10" x14ac:dyDescent="0.25">
      <c r="J89" s="4"/>
    </row>
    <row r="90" spans="2:10" x14ac:dyDescent="0.25">
      <c r="J90" s="4"/>
    </row>
  </sheetData>
  <mergeCells count="1">
    <mergeCell ref="A1:G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2"/>
  <sheetViews>
    <sheetView workbookViewId="0">
      <pane xSplit="1" ySplit="4" topLeftCell="B14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8.85546875" defaultRowHeight="15" x14ac:dyDescent="0.25"/>
  <cols>
    <col min="1" max="1" width="47.28515625" style="1" customWidth="1"/>
    <col min="2" max="2" width="15.28515625" style="2" customWidth="1"/>
    <col min="3" max="4" width="14.140625" style="2" customWidth="1"/>
    <col min="5" max="5" width="25.7109375" style="2" customWidth="1"/>
    <col min="6" max="6" width="22.42578125" style="2" customWidth="1"/>
    <col min="7" max="7" width="25.7109375" style="1" customWidth="1"/>
    <col min="8" max="8" width="8.85546875" style="1"/>
    <col min="9" max="10" width="42.28515625" style="1" bestFit="1" customWidth="1"/>
    <col min="11" max="11" width="39.42578125" style="1" customWidth="1"/>
    <col min="12" max="16384" width="8.85546875" style="1"/>
  </cols>
  <sheetData>
    <row r="1" spans="1:10" s="23" customFormat="1" ht="16.5" customHeight="1" x14ac:dyDescent="0.25">
      <c r="A1" s="39" t="s">
        <v>48</v>
      </c>
      <c r="B1" s="39"/>
      <c r="C1" s="39"/>
      <c r="D1" s="39"/>
      <c r="E1" s="39"/>
      <c r="F1" s="39"/>
      <c r="G1" s="39"/>
    </row>
    <row r="2" spans="1:10" s="23" customFormat="1" ht="15.75" customHeight="1" x14ac:dyDescent="0.25">
      <c r="A2" s="39"/>
      <c r="B2" s="39"/>
      <c r="C2" s="39"/>
      <c r="D2" s="39"/>
      <c r="E2" s="39"/>
      <c r="F2" s="39"/>
      <c r="G2" s="39"/>
    </row>
    <row r="3" spans="1:10" s="23" customFormat="1" x14ac:dyDescent="0.25">
      <c r="A3" s="39"/>
      <c r="B3" s="39"/>
      <c r="C3" s="39"/>
      <c r="D3" s="39"/>
      <c r="E3" s="39"/>
      <c r="F3" s="39"/>
      <c r="G3" s="39"/>
    </row>
    <row r="4" spans="1:10" ht="45" x14ac:dyDescent="0.25">
      <c r="A4" s="21" t="s">
        <v>40</v>
      </c>
      <c r="B4" s="18" t="s">
        <v>35</v>
      </c>
      <c r="C4" s="18" t="s">
        <v>36</v>
      </c>
      <c r="D4" s="18" t="s">
        <v>34</v>
      </c>
      <c r="E4" s="18" t="s">
        <v>37</v>
      </c>
      <c r="F4" s="18" t="s">
        <v>38</v>
      </c>
      <c r="G4" s="18" t="s">
        <v>39</v>
      </c>
    </row>
    <row r="5" spans="1:10" s="6" customFormat="1" ht="18" customHeight="1" x14ac:dyDescent="0.25">
      <c r="A5" s="19" t="s">
        <v>41</v>
      </c>
      <c r="B5" s="11">
        <v>2</v>
      </c>
      <c r="C5" s="15">
        <v>0</v>
      </c>
      <c r="D5" s="11">
        <f>B5-C5</f>
        <v>2</v>
      </c>
      <c r="E5" s="12">
        <v>0</v>
      </c>
      <c r="F5" s="20">
        <f>D5-E5</f>
        <v>2</v>
      </c>
      <c r="G5" s="14">
        <v>0</v>
      </c>
      <c r="I5" s="1"/>
      <c r="J5" s="1"/>
    </row>
    <row r="6" spans="1:10" s="6" customFormat="1" ht="18" customHeight="1" x14ac:dyDescent="0.25">
      <c r="A6" s="7" t="s">
        <v>7</v>
      </c>
      <c r="B6" s="15">
        <v>771</v>
      </c>
      <c r="C6" s="15">
        <v>32</v>
      </c>
      <c r="D6" s="11">
        <f t="shared" ref="D6:D44" si="0">B6-C6</f>
        <v>739</v>
      </c>
      <c r="E6" s="22">
        <v>15</v>
      </c>
      <c r="F6" s="13">
        <f>D6-E6</f>
        <v>724</v>
      </c>
      <c r="G6" s="14">
        <f t="shared" ref="G6:G44" si="1">F6/D6</f>
        <v>0.97970230040595396</v>
      </c>
      <c r="I6" s="1"/>
      <c r="J6" s="1"/>
    </row>
    <row r="7" spans="1:10" s="6" customFormat="1" ht="18" customHeight="1" x14ac:dyDescent="0.25">
      <c r="A7" s="7" t="s">
        <v>1</v>
      </c>
      <c r="B7" s="15">
        <v>3653</v>
      </c>
      <c r="C7" s="15">
        <v>191</v>
      </c>
      <c r="D7" s="11">
        <f t="shared" si="0"/>
        <v>3462</v>
      </c>
      <c r="E7" s="22">
        <v>1</v>
      </c>
      <c r="F7" s="13">
        <f t="shared" ref="F7:F44" si="2">D7-E7</f>
        <v>3461</v>
      </c>
      <c r="G7" s="14">
        <f t="shared" si="1"/>
        <v>0.99971114962449448</v>
      </c>
      <c r="I7" s="1"/>
      <c r="J7" s="1"/>
    </row>
    <row r="8" spans="1:10" s="6" customFormat="1" ht="18" customHeight="1" x14ac:dyDescent="0.25">
      <c r="A8" s="7" t="s">
        <v>27</v>
      </c>
      <c r="B8" s="15">
        <v>26</v>
      </c>
      <c r="C8" s="15">
        <v>7</v>
      </c>
      <c r="D8" s="11">
        <f t="shared" si="0"/>
        <v>19</v>
      </c>
      <c r="E8" s="22">
        <v>7</v>
      </c>
      <c r="F8" s="13">
        <f t="shared" si="2"/>
        <v>12</v>
      </c>
      <c r="G8" s="14">
        <f t="shared" si="1"/>
        <v>0.63157894736842102</v>
      </c>
      <c r="I8" s="1"/>
      <c r="J8" s="1"/>
    </row>
    <row r="9" spans="1:10" s="6" customFormat="1" ht="18" customHeight="1" x14ac:dyDescent="0.25">
      <c r="A9" s="7" t="s">
        <v>2</v>
      </c>
      <c r="B9" s="15">
        <v>2654</v>
      </c>
      <c r="C9" s="15">
        <v>174</v>
      </c>
      <c r="D9" s="11">
        <f t="shared" si="0"/>
        <v>2480</v>
      </c>
      <c r="E9" s="22">
        <v>34</v>
      </c>
      <c r="F9" s="13">
        <f t="shared" si="2"/>
        <v>2446</v>
      </c>
      <c r="G9" s="14">
        <f t="shared" si="1"/>
        <v>0.9862903225806452</v>
      </c>
      <c r="J9" s="1"/>
    </row>
    <row r="10" spans="1:10" s="6" customFormat="1" ht="18" customHeight="1" x14ac:dyDescent="0.25">
      <c r="A10" s="7" t="s">
        <v>13</v>
      </c>
      <c r="B10" s="15">
        <v>4799</v>
      </c>
      <c r="C10" s="15">
        <v>299</v>
      </c>
      <c r="D10" s="11">
        <f t="shared" si="0"/>
        <v>4500</v>
      </c>
      <c r="E10" s="22">
        <v>3280</v>
      </c>
      <c r="F10" s="13">
        <f t="shared" si="2"/>
        <v>1220</v>
      </c>
      <c r="G10" s="14">
        <f t="shared" si="1"/>
        <v>0.27111111111111114</v>
      </c>
      <c r="J10" s="1"/>
    </row>
    <row r="11" spans="1:10" s="6" customFormat="1" ht="18" customHeight="1" x14ac:dyDescent="0.25">
      <c r="A11" s="7" t="s">
        <v>5</v>
      </c>
      <c r="B11" s="15">
        <v>7730</v>
      </c>
      <c r="C11" s="15">
        <v>344</v>
      </c>
      <c r="D11" s="11">
        <f t="shared" si="0"/>
        <v>7386</v>
      </c>
      <c r="E11" s="22">
        <v>1429</v>
      </c>
      <c r="F11" s="13">
        <f t="shared" si="2"/>
        <v>5957</v>
      </c>
      <c r="G11" s="14">
        <f t="shared" si="1"/>
        <v>0.80652585973463309</v>
      </c>
      <c r="J11" s="1"/>
    </row>
    <row r="12" spans="1:10" s="6" customFormat="1" ht="18" customHeight="1" x14ac:dyDescent="0.25">
      <c r="A12" s="7" t="s">
        <v>43</v>
      </c>
      <c r="B12" s="15">
        <v>0</v>
      </c>
      <c r="C12" s="15">
        <v>0</v>
      </c>
      <c r="D12" s="11">
        <f t="shared" si="0"/>
        <v>0</v>
      </c>
      <c r="E12" s="22">
        <v>0</v>
      </c>
      <c r="F12" s="13">
        <f t="shared" si="2"/>
        <v>0</v>
      </c>
      <c r="G12" s="14">
        <v>0</v>
      </c>
    </row>
    <row r="13" spans="1:10" s="6" customFormat="1" ht="18" customHeight="1" x14ac:dyDescent="0.25">
      <c r="A13" s="7" t="s">
        <v>16</v>
      </c>
      <c r="B13" s="15">
        <v>256</v>
      </c>
      <c r="C13" s="15">
        <v>14</v>
      </c>
      <c r="D13" s="11">
        <f t="shared" si="0"/>
        <v>242</v>
      </c>
      <c r="E13" s="22">
        <v>1</v>
      </c>
      <c r="F13" s="13">
        <f t="shared" si="2"/>
        <v>241</v>
      </c>
      <c r="G13" s="14">
        <f t="shared" si="1"/>
        <v>0.99586776859504134</v>
      </c>
    </row>
    <row r="14" spans="1:10" s="6" customFormat="1" ht="18" customHeight="1" x14ac:dyDescent="0.25">
      <c r="A14" s="7" t="s">
        <v>4</v>
      </c>
      <c r="B14" s="15">
        <v>1219</v>
      </c>
      <c r="C14" s="15">
        <v>94</v>
      </c>
      <c r="D14" s="11">
        <f t="shared" si="0"/>
        <v>1125</v>
      </c>
      <c r="E14" s="22">
        <v>596</v>
      </c>
      <c r="F14" s="13">
        <f t="shared" si="2"/>
        <v>529</v>
      </c>
      <c r="G14" s="14">
        <f t="shared" si="1"/>
        <v>0.47022222222222221</v>
      </c>
    </row>
    <row r="15" spans="1:10" s="6" customFormat="1" ht="18" customHeight="1" x14ac:dyDescent="0.25">
      <c r="A15" s="7" t="s">
        <v>44</v>
      </c>
      <c r="B15" s="15">
        <v>0</v>
      </c>
      <c r="C15" s="15">
        <v>0</v>
      </c>
      <c r="D15" s="11">
        <f t="shared" si="0"/>
        <v>0</v>
      </c>
      <c r="E15" s="22">
        <v>0</v>
      </c>
      <c r="F15" s="13">
        <f t="shared" si="2"/>
        <v>0</v>
      </c>
      <c r="G15" s="14">
        <v>0</v>
      </c>
    </row>
    <row r="16" spans="1:10" s="6" customFormat="1" ht="18" customHeight="1" x14ac:dyDescent="0.25">
      <c r="A16" s="7" t="s">
        <v>11</v>
      </c>
      <c r="B16" s="15">
        <v>141</v>
      </c>
      <c r="C16" s="15">
        <v>1</v>
      </c>
      <c r="D16" s="11">
        <f t="shared" si="0"/>
        <v>140</v>
      </c>
      <c r="E16" s="22">
        <v>0</v>
      </c>
      <c r="F16" s="13">
        <f t="shared" si="2"/>
        <v>140</v>
      </c>
      <c r="G16" s="14">
        <f t="shared" si="1"/>
        <v>1</v>
      </c>
    </row>
    <row r="17" spans="1:7" s="6" customFormat="1" ht="15.75" x14ac:dyDescent="0.25">
      <c r="A17" s="7" t="s">
        <v>45</v>
      </c>
      <c r="B17" s="15">
        <v>113</v>
      </c>
      <c r="C17" s="15">
        <v>0</v>
      </c>
      <c r="D17" s="11">
        <f t="shared" si="0"/>
        <v>113</v>
      </c>
      <c r="E17" s="22">
        <v>0</v>
      </c>
      <c r="F17" s="13">
        <f t="shared" si="2"/>
        <v>113</v>
      </c>
      <c r="G17" s="14">
        <f t="shared" si="1"/>
        <v>1</v>
      </c>
    </row>
    <row r="18" spans="1:7" s="6" customFormat="1" ht="15.75" x14ac:dyDescent="0.25">
      <c r="A18" s="7" t="s">
        <v>42</v>
      </c>
      <c r="B18" s="15">
        <v>1368</v>
      </c>
      <c r="C18" s="15">
        <v>103</v>
      </c>
      <c r="D18" s="11">
        <f t="shared" si="0"/>
        <v>1265</v>
      </c>
      <c r="E18" s="22">
        <v>353</v>
      </c>
      <c r="F18" s="13">
        <f t="shared" si="2"/>
        <v>912</v>
      </c>
      <c r="G18" s="14">
        <f t="shared" si="1"/>
        <v>0.72094861660079046</v>
      </c>
    </row>
    <row r="19" spans="1:7" s="6" customFormat="1" ht="15.75" x14ac:dyDescent="0.25">
      <c r="A19" s="7" t="s">
        <v>15</v>
      </c>
      <c r="B19" s="15">
        <v>3405</v>
      </c>
      <c r="C19" s="15">
        <v>211</v>
      </c>
      <c r="D19" s="11">
        <f t="shared" si="0"/>
        <v>3194</v>
      </c>
      <c r="E19" s="22">
        <v>1550</v>
      </c>
      <c r="F19" s="13">
        <f t="shared" si="2"/>
        <v>1644</v>
      </c>
      <c r="G19" s="14">
        <f t="shared" si="1"/>
        <v>0.51471509079524103</v>
      </c>
    </row>
    <row r="20" spans="1:7" s="6" customFormat="1" ht="15.75" x14ac:dyDescent="0.25">
      <c r="A20" s="7" t="s">
        <v>28</v>
      </c>
      <c r="B20" s="15">
        <v>22</v>
      </c>
      <c r="C20" s="15">
        <v>2</v>
      </c>
      <c r="D20" s="11">
        <f t="shared" si="0"/>
        <v>20</v>
      </c>
      <c r="E20" s="22">
        <v>2</v>
      </c>
      <c r="F20" s="13">
        <f t="shared" si="2"/>
        <v>18</v>
      </c>
      <c r="G20" s="14">
        <f t="shared" si="1"/>
        <v>0.9</v>
      </c>
    </row>
    <row r="21" spans="1:7" s="6" customFormat="1" ht="15.75" x14ac:dyDescent="0.25">
      <c r="A21" s="7" t="s">
        <v>12</v>
      </c>
      <c r="B21" s="15">
        <v>28</v>
      </c>
      <c r="C21" s="15">
        <v>1</v>
      </c>
      <c r="D21" s="11">
        <f t="shared" si="0"/>
        <v>27</v>
      </c>
      <c r="E21" s="22">
        <v>0</v>
      </c>
      <c r="F21" s="13">
        <f t="shared" si="2"/>
        <v>27</v>
      </c>
      <c r="G21" s="14">
        <f t="shared" si="1"/>
        <v>1</v>
      </c>
    </row>
    <row r="22" spans="1:7" s="6" customFormat="1" ht="15.75" x14ac:dyDescent="0.25">
      <c r="A22" s="7" t="s">
        <v>14</v>
      </c>
      <c r="B22" s="15">
        <v>7813</v>
      </c>
      <c r="C22" s="15">
        <v>390</v>
      </c>
      <c r="D22" s="11">
        <f t="shared" si="0"/>
        <v>7423</v>
      </c>
      <c r="E22" s="22">
        <v>3040</v>
      </c>
      <c r="F22" s="13">
        <f t="shared" si="2"/>
        <v>4383</v>
      </c>
      <c r="G22" s="14">
        <f t="shared" si="1"/>
        <v>0.59046207732722622</v>
      </c>
    </row>
    <row r="23" spans="1:7" s="6" customFormat="1" ht="15.75" x14ac:dyDescent="0.25">
      <c r="A23" s="7" t="s">
        <v>18</v>
      </c>
      <c r="B23" s="15">
        <v>4548</v>
      </c>
      <c r="C23" s="15">
        <v>183</v>
      </c>
      <c r="D23" s="11">
        <f t="shared" si="0"/>
        <v>4365</v>
      </c>
      <c r="E23" s="22">
        <v>34</v>
      </c>
      <c r="F23" s="13">
        <f t="shared" si="2"/>
        <v>4331</v>
      </c>
      <c r="G23" s="14">
        <f t="shared" si="1"/>
        <v>0.99221076746849945</v>
      </c>
    </row>
    <row r="24" spans="1:7" s="6" customFormat="1" ht="15.75" x14ac:dyDescent="0.25">
      <c r="A24" s="7" t="s">
        <v>29</v>
      </c>
      <c r="B24" s="15">
        <v>9</v>
      </c>
      <c r="C24" s="15">
        <v>1</v>
      </c>
      <c r="D24" s="11">
        <f t="shared" si="0"/>
        <v>8</v>
      </c>
      <c r="E24" s="22">
        <v>0</v>
      </c>
      <c r="F24" s="13">
        <f t="shared" si="2"/>
        <v>8</v>
      </c>
      <c r="G24" s="14">
        <f t="shared" si="1"/>
        <v>1</v>
      </c>
    </row>
    <row r="25" spans="1:7" s="6" customFormat="1" ht="15.75" x14ac:dyDescent="0.25">
      <c r="A25" s="7" t="s">
        <v>25</v>
      </c>
      <c r="B25" s="15">
        <v>72</v>
      </c>
      <c r="C25" s="15">
        <v>3</v>
      </c>
      <c r="D25" s="11">
        <f t="shared" si="0"/>
        <v>69</v>
      </c>
      <c r="E25" s="22">
        <v>0</v>
      </c>
      <c r="F25" s="13">
        <f t="shared" si="2"/>
        <v>69</v>
      </c>
      <c r="G25" s="14">
        <f t="shared" si="1"/>
        <v>1</v>
      </c>
    </row>
    <row r="26" spans="1:7" s="6" customFormat="1" ht="15.75" x14ac:dyDescent="0.25">
      <c r="A26" s="7" t="s">
        <v>3</v>
      </c>
      <c r="B26" s="15">
        <v>1670</v>
      </c>
      <c r="C26" s="15">
        <v>94</v>
      </c>
      <c r="D26" s="11">
        <f t="shared" si="0"/>
        <v>1576</v>
      </c>
      <c r="E26" s="22">
        <v>5</v>
      </c>
      <c r="F26" s="13">
        <f t="shared" si="2"/>
        <v>1571</v>
      </c>
      <c r="G26" s="14">
        <f t="shared" si="1"/>
        <v>0.99682741116751272</v>
      </c>
    </row>
    <row r="27" spans="1:7" s="6" customFormat="1" ht="15.75" x14ac:dyDescent="0.25">
      <c r="A27" s="7" t="s">
        <v>30</v>
      </c>
      <c r="B27" s="15">
        <v>29</v>
      </c>
      <c r="C27" s="15">
        <v>1</v>
      </c>
      <c r="D27" s="11">
        <f t="shared" si="0"/>
        <v>28</v>
      </c>
      <c r="E27" s="22">
        <v>1</v>
      </c>
      <c r="F27" s="13">
        <f t="shared" si="2"/>
        <v>27</v>
      </c>
      <c r="G27" s="14">
        <f t="shared" si="1"/>
        <v>0.9642857142857143</v>
      </c>
    </row>
    <row r="28" spans="1:7" s="6" customFormat="1" ht="15.75" x14ac:dyDescent="0.25">
      <c r="A28" s="7" t="s">
        <v>46</v>
      </c>
      <c r="B28" s="15">
        <v>4352</v>
      </c>
      <c r="C28" s="15">
        <v>268</v>
      </c>
      <c r="D28" s="11">
        <f t="shared" si="0"/>
        <v>4084</v>
      </c>
      <c r="E28" s="22">
        <v>171</v>
      </c>
      <c r="F28" s="13">
        <f t="shared" si="2"/>
        <v>3913</v>
      </c>
      <c r="G28" s="14">
        <f t="shared" si="1"/>
        <v>0.95812928501469152</v>
      </c>
    </row>
    <row r="29" spans="1:7" s="6" customFormat="1" ht="15.75" x14ac:dyDescent="0.25">
      <c r="A29" s="7" t="s">
        <v>17</v>
      </c>
      <c r="B29" s="15">
        <v>468</v>
      </c>
      <c r="C29" s="15">
        <v>23</v>
      </c>
      <c r="D29" s="11">
        <f t="shared" si="0"/>
        <v>445</v>
      </c>
      <c r="E29" s="22">
        <v>4</v>
      </c>
      <c r="F29" s="13">
        <f t="shared" si="2"/>
        <v>441</v>
      </c>
      <c r="G29" s="14">
        <f t="shared" si="1"/>
        <v>0.99101123595505614</v>
      </c>
    </row>
    <row r="30" spans="1:7" s="6" customFormat="1" ht="15.75" x14ac:dyDescent="0.25">
      <c r="A30" s="7" t="s">
        <v>26</v>
      </c>
      <c r="B30" s="15">
        <v>9570</v>
      </c>
      <c r="C30" s="15">
        <v>469</v>
      </c>
      <c r="D30" s="11">
        <f t="shared" si="0"/>
        <v>9101</v>
      </c>
      <c r="E30" s="22">
        <v>7</v>
      </c>
      <c r="F30" s="13">
        <f t="shared" si="2"/>
        <v>9094</v>
      </c>
      <c r="G30" s="14">
        <f t="shared" si="1"/>
        <v>0.99923085375233489</v>
      </c>
    </row>
    <row r="31" spans="1:7" s="6" customFormat="1" ht="15.75" x14ac:dyDescent="0.25">
      <c r="A31" s="7" t="s">
        <v>32</v>
      </c>
      <c r="B31" s="15">
        <v>12</v>
      </c>
      <c r="C31" s="15">
        <v>0</v>
      </c>
      <c r="D31" s="11">
        <f t="shared" si="0"/>
        <v>12</v>
      </c>
      <c r="E31" s="22">
        <v>0</v>
      </c>
      <c r="F31" s="13">
        <f t="shared" si="2"/>
        <v>12</v>
      </c>
      <c r="G31" s="14">
        <f t="shared" si="1"/>
        <v>1</v>
      </c>
    </row>
    <row r="32" spans="1:7" s="6" customFormat="1" ht="15.75" x14ac:dyDescent="0.25">
      <c r="A32" s="7" t="s">
        <v>31</v>
      </c>
      <c r="B32" s="15">
        <v>66</v>
      </c>
      <c r="C32" s="15">
        <v>5</v>
      </c>
      <c r="D32" s="11">
        <f t="shared" si="0"/>
        <v>61</v>
      </c>
      <c r="E32" s="22">
        <v>5</v>
      </c>
      <c r="F32" s="13">
        <f t="shared" si="2"/>
        <v>56</v>
      </c>
      <c r="G32" s="14">
        <f t="shared" si="1"/>
        <v>0.91803278688524592</v>
      </c>
    </row>
    <row r="33" spans="1:14" s="6" customFormat="1" ht="18" customHeight="1" x14ac:dyDescent="0.25">
      <c r="A33" s="7" t="s">
        <v>20</v>
      </c>
      <c r="B33" s="15">
        <v>17</v>
      </c>
      <c r="C33" s="15">
        <v>2</v>
      </c>
      <c r="D33" s="11">
        <f t="shared" si="0"/>
        <v>15</v>
      </c>
      <c r="E33" s="22">
        <v>0</v>
      </c>
      <c r="F33" s="13">
        <f t="shared" si="2"/>
        <v>15</v>
      </c>
      <c r="G33" s="14">
        <f t="shared" si="1"/>
        <v>1</v>
      </c>
    </row>
    <row r="34" spans="1:14" s="6" customFormat="1" ht="18" customHeight="1" x14ac:dyDescent="0.25">
      <c r="A34" s="7" t="s">
        <v>6</v>
      </c>
      <c r="B34" s="15">
        <v>476</v>
      </c>
      <c r="C34" s="15">
        <v>18</v>
      </c>
      <c r="D34" s="11">
        <f t="shared" si="0"/>
        <v>458</v>
      </c>
      <c r="E34" s="22">
        <v>42</v>
      </c>
      <c r="F34" s="13">
        <f t="shared" si="2"/>
        <v>416</v>
      </c>
      <c r="G34" s="14">
        <f t="shared" si="1"/>
        <v>0.90829694323144106</v>
      </c>
    </row>
    <row r="35" spans="1:14" s="6" customFormat="1" ht="18" customHeight="1" x14ac:dyDescent="0.25">
      <c r="A35" s="7" t="s">
        <v>19</v>
      </c>
      <c r="B35" s="15">
        <v>493</v>
      </c>
      <c r="C35" s="15">
        <v>33</v>
      </c>
      <c r="D35" s="11">
        <f t="shared" si="0"/>
        <v>460</v>
      </c>
      <c r="E35" s="22">
        <v>136</v>
      </c>
      <c r="F35" s="13">
        <f t="shared" si="2"/>
        <v>324</v>
      </c>
      <c r="G35" s="14">
        <f t="shared" si="1"/>
        <v>0.70434782608695656</v>
      </c>
    </row>
    <row r="36" spans="1:14" s="6" customFormat="1" ht="18" customHeight="1" x14ac:dyDescent="0.25">
      <c r="A36" s="7" t="s">
        <v>10</v>
      </c>
      <c r="B36" s="15">
        <v>269</v>
      </c>
      <c r="C36" s="15">
        <v>29</v>
      </c>
      <c r="D36" s="11">
        <f t="shared" si="0"/>
        <v>240</v>
      </c>
      <c r="E36" s="22">
        <v>174</v>
      </c>
      <c r="F36" s="13">
        <f t="shared" si="2"/>
        <v>66</v>
      </c>
      <c r="G36" s="14">
        <f t="shared" si="1"/>
        <v>0.27500000000000002</v>
      </c>
    </row>
    <row r="37" spans="1:14" s="6" customFormat="1" ht="18" customHeight="1" x14ac:dyDescent="0.25">
      <c r="A37" s="7" t="s">
        <v>23</v>
      </c>
      <c r="B37" s="15">
        <v>1713</v>
      </c>
      <c r="C37" s="15">
        <v>69</v>
      </c>
      <c r="D37" s="11">
        <f t="shared" si="0"/>
        <v>1644</v>
      </c>
      <c r="E37" s="22">
        <v>1587</v>
      </c>
      <c r="F37" s="13">
        <f t="shared" si="2"/>
        <v>57</v>
      </c>
      <c r="G37" s="14">
        <f t="shared" si="1"/>
        <v>3.4671532846715328E-2</v>
      </c>
    </row>
    <row r="38" spans="1:14" s="6" customFormat="1" ht="18" customHeight="1" x14ac:dyDescent="0.25">
      <c r="A38" s="7" t="s">
        <v>8</v>
      </c>
      <c r="B38" s="15">
        <v>2913</v>
      </c>
      <c r="C38" s="15">
        <v>89</v>
      </c>
      <c r="D38" s="11">
        <f t="shared" si="0"/>
        <v>2824</v>
      </c>
      <c r="E38" s="22">
        <v>8</v>
      </c>
      <c r="F38" s="13">
        <f t="shared" si="2"/>
        <v>2816</v>
      </c>
      <c r="G38" s="14">
        <f t="shared" si="1"/>
        <v>0.99716713881019825</v>
      </c>
    </row>
    <row r="39" spans="1:14" s="6" customFormat="1" ht="18" customHeight="1" x14ac:dyDescent="0.25">
      <c r="A39" s="7" t="s">
        <v>21</v>
      </c>
      <c r="B39" s="15">
        <v>716</v>
      </c>
      <c r="C39" s="15">
        <v>33</v>
      </c>
      <c r="D39" s="11">
        <f t="shared" si="0"/>
        <v>683</v>
      </c>
      <c r="E39" s="22">
        <v>14</v>
      </c>
      <c r="F39" s="13">
        <f t="shared" si="2"/>
        <v>669</v>
      </c>
      <c r="G39" s="14">
        <f t="shared" si="1"/>
        <v>0.97950219619326506</v>
      </c>
    </row>
    <row r="40" spans="1:14" s="6" customFormat="1" ht="18" customHeight="1" x14ac:dyDescent="0.25">
      <c r="A40" s="7" t="s">
        <v>9</v>
      </c>
      <c r="B40" s="15">
        <v>17</v>
      </c>
      <c r="C40" s="15">
        <v>1</v>
      </c>
      <c r="D40" s="11">
        <f t="shared" si="0"/>
        <v>16</v>
      </c>
      <c r="E40" s="22">
        <v>0</v>
      </c>
      <c r="F40" s="13">
        <f t="shared" si="2"/>
        <v>16</v>
      </c>
      <c r="G40" s="14">
        <f t="shared" si="1"/>
        <v>1</v>
      </c>
    </row>
    <row r="41" spans="1:14" s="6" customFormat="1" ht="18" customHeight="1" x14ac:dyDescent="0.25">
      <c r="A41" s="7" t="s">
        <v>22</v>
      </c>
      <c r="B41" s="15">
        <v>1824</v>
      </c>
      <c r="C41" s="15">
        <v>141</v>
      </c>
      <c r="D41" s="11">
        <f t="shared" si="0"/>
        <v>1683</v>
      </c>
      <c r="E41" s="22">
        <v>1580</v>
      </c>
      <c r="F41" s="13">
        <f t="shared" si="2"/>
        <v>103</v>
      </c>
      <c r="G41" s="14">
        <f t="shared" si="1"/>
        <v>6.1200237670825906E-2</v>
      </c>
    </row>
    <row r="42" spans="1:14" s="6" customFormat="1" ht="18" customHeight="1" x14ac:dyDescent="0.25">
      <c r="A42" s="7" t="s">
        <v>47</v>
      </c>
      <c r="B42" s="15">
        <v>36</v>
      </c>
      <c r="C42" s="15">
        <v>1</v>
      </c>
      <c r="D42" s="11">
        <f t="shared" si="0"/>
        <v>35</v>
      </c>
      <c r="E42" s="22">
        <v>1</v>
      </c>
      <c r="F42" s="13">
        <f t="shared" si="2"/>
        <v>34</v>
      </c>
      <c r="G42" s="14">
        <f t="shared" si="1"/>
        <v>0.97142857142857142</v>
      </c>
    </row>
    <row r="43" spans="1:14" s="6" customFormat="1" ht="18" customHeight="1" x14ac:dyDescent="0.25">
      <c r="A43" s="7" t="s">
        <v>24</v>
      </c>
      <c r="B43" s="15">
        <v>5378</v>
      </c>
      <c r="C43" s="15">
        <v>244</v>
      </c>
      <c r="D43" s="11">
        <f t="shared" si="0"/>
        <v>5134</v>
      </c>
      <c r="E43" s="22">
        <v>735</v>
      </c>
      <c r="F43" s="13">
        <f t="shared" si="2"/>
        <v>4399</v>
      </c>
      <c r="G43" s="14">
        <f t="shared" si="1"/>
        <v>0.85683677444487727</v>
      </c>
    </row>
    <row r="44" spans="1:14" s="4" customFormat="1" ht="15.75" x14ac:dyDescent="0.25">
      <c r="A44" s="7" t="s">
        <v>0</v>
      </c>
      <c r="B44" s="15">
        <v>49</v>
      </c>
      <c r="C44" s="15">
        <v>1</v>
      </c>
      <c r="D44" s="11">
        <f t="shared" si="0"/>
        <v>48</v>
      </c>
      <c r="E44" s="22">
        <v>0</v>
      </c>
      <c r="F44" s="13">
        <f t="shared" si="2"/>
        <v>48</v>
      </c>
      <c r="G44" s="14">
        <f t="shared" si="1"/>
        <v>1</v>
      </c>
      <c r="H44" s="6"/>
      <c r="I44" s="6"/>
      <c r="J44" s="6"/>
      <c r="N44" s="6"/>
    </row>
    <row r="45" spans="1:14" s="4" customFormat="1" ht="15.75" x14ac:dyDescent="0.25">
      <c r="B45" s="5"/>
      <c r="C45" s="5"/>
      <c r="D45" s="5"/>
      <c r="E45" s="5"/>
      <c r="F45" s="5"/>
      <c r="G45" s="5"/>
      <c r="I45" s="6"/>
      <c r="J45" s="6"/>
    </row>
    <row r="46" spans="1:14" s="4" customFormat="1" ht="21" x14ac:dyDescent="0.35">
      <c r="A46" s="8" t="s">
        <v>33</v>
      </c>
      <c r="B46" s="9">
        <f>SUM(B5:B45)</f>
        <v>68697</v>
      </c>
      <c r="C46" s="9">
        <f>SUM(C5:C45)</f>
        <v>3571</v>
      </c>
      <c r="D46" s="9">
        <f>SUM(D5:D45)</f>
        <v>65126</v>
      </c>
      <c r="E46" s="9">
        <f>SUM(E5:E45)</f>
        <v>14812</v>
      </c>
      <c r="F46" s="9">
        <f>SUM(F5:F45)</f>
        <v>50314</v>
      </c>
      <c r="G46" s="10">
        <f>F46/D46</f>
        <v>0.77256395295273772</v>
      </c>
      <c r="I46" s="6"/>
      <c r="J46" s="6"/>
    </row>
    <row r="47" spans="1:14" ht="15.75" x14ac:dyDescent="0.25">
      <c r="A47" s="4"/>
      <c r="B47" s="3"/>
      <c r="C47" s="3"/>
      <c r="D47" s="3"/>
      <c r="E47" s="3"/>
      <c r="F47" s="3"/>
      <c r="G47" s="3"/>
      <c r="H47" s="4"/>
      <c r="I47" s="6"/>
      <c r="J47" s="6"/>
    </row>
    <row r="48" spans="1:14" ht="15.75" x14ac:dyDescent="0.25">
      <c r="I48" s="6"/>
      <c r="J48" s="6"/>
    </row>
    <row r="49" spans="2:10" ht="15.75" x14ac:dyDescent="0.25">
      <c r="I49" s="6"/>
      <c r="J49" s="6"/>
    </row>
    <row r="50" spans="2:10" ht="15.75" x14ac:dyDescent="0.25">
      <c r="I50" s="6"/>
      <c r="J50" s="6"/>
    </row>
    <row r="51" spans="2:10" ht="15.75" x14ac:dyDescent="0.25">
      <c r="I51" s="6"/>
      <c r="J51" s="6"/>
    </row>
    <row r="52" spans="2:10" ht="15.75" x14ac:dyDescent="0.25">
      <c r="I52" s="6"/>
      <c r="J52" s="6"/>
    </row>
    <row r="53" spans="2:10" ht="15.75" x14ac:dyDescent="0.25">
      <c r="I53" s="6"/>
      <c r="J53" s="6"/>
    </row>
    <row r="54" spans="2:10" ht="15.75" x14ac:dyDescent="0.25">
      <c r="I54" s="6"/>
      <c r="J54" s="6"/>
    </row>
    <row r="55" spans="2:10" ht="15.75" x14ac:dyDescent="0.25">
      <c r="B55" s="1"/>
      <c r="C55" s="1"/>
      <c r="D55" s="1"/>
      <c r="E55" s="1"/>
      <c r="F55" s="1"/>
      <c r="I55" s="6"/>
      <c r="J55" s="6"/>
    </row>
    <row r="56" spans="2:10" ht="15.75" x14ac:dyDescent="0.25">
      <c r="B56" s="1"/>
      <c r="C56" s="1"/>
      <c r="D56" s="1"/>
      <c r="E56" s="1"/>
      <c r="F56" s="1"/>
      <c r="I56" s="6"/>
      <c r="J56" s="6"/>
    </row>
    <row r="57" spans="2:10" ht="15.75" x14ac:dyDescent="0.25">
      <c r="B57" s="1"/>
      <c r="C57" s="1"/>
      <c r="D57" s="1"/>
      <c r="E57" s="1"/>
      <c r="F57" s="1"/>
      <c r="I57" s="6"/>
      <c r="J57" s="6"/>
    </row>
    <row r="58" spans="2:10" ht="15.75" x14ac:dyDescent="0.25">
      <c r="B58" s="1"/>
      <c r="C58" s="1"/>
      <c r="D58" s="1"/>
      <c r="E58" s="1"/>
      <c r="F58" s="1"/>
      <c r="I58" s="6"/>
      <c r="J58" s="6"/>
    </row>
    <row r="59" spans="2:10" ht="15.75" x14ac:dyDescent="0.25">
      <c r="B59" s="1"/>
      <c r="C59" s="1"/>
      <c r="D59" s="1"/>
      <c r="E59" s="1"/>
      <c r="F59" s="1"/>
      <c r="I59" s="6"/>
      <c r="J59" s="6"/>
    </row>
    <row r="60" spans="2:10" ht="15.75" x14ac:dyDescent="0.25">
      <c r="B60" s="1"/>
      <c r="C60" s="1"/>
      <c r="D60" s="1"/>
      <c r="E60" s="1"/>
      <c r="F60" s="1"/>
      <c r="I60" s="6"/>
      <c r="J60" s="6"/>
    </row>
    <row r="61" spans="2:10" ht="15.75" x14ac:dyDescent="0.25">
      <c r="B61" s="1"/>
      <c r="C61" s="1"/>
      <c r="D61" s="1"/>
      <c r="E61" s="1"/>
      <c r="F61" s="1"/>
      <c r="I61" s="6"/>
      <c r="J61" s="6"/>
    </row>
    <row r="62" spans="2:10" ht="15.75" x14ac:dyDescent="0.25">
      <c r="B62" s="1"/>
      <c r="C62" s="1"/>
      <c r="D62" s="1"/>
      <c r="E62" s="1"/>
      <c r="F62" s="1"/>
      <c r="I62" s="6"/>
      <c r="J62" s="6"/>
    </row>
    <row r="63" spans="2:10" ht="15.75" x14ac:dyDescent="0.25">
      <c r="B63" s="1"/>
      <c r="C63" s="1"/>
      <c r="D63" s="1"/>
      <c r="E63" s="1"/>
      <c r="F63" s="1"/>
      <c r="I63" s="6"/>
      <c r="J63" s="6"/>
    </row>
    <row r="64" spans="2:10" ht="15.75" x14ac:dyDescent="0.25">
      <c r="B64" s="1"/>
      <c r="C64" s="1"/>
      <c r="D64" s="1"/>
      <c r="E64" s="1"/>
      <c r="F64" s="1"/>
      <c r="I64" s="6"/>
      <c r="J64" s="6"/>
    </row>
    <row r="65" spans="2:10" ht="15.75" x14ac:dyDescent="0.25">
      <c r="B65" s="1"/>
      <c r="C65" s="1"/>
      <c r="D65" s="1"/>
      <c r="E65" s="1"/>
      <c r="F65" s="1"/>
      <c r="I65" s="6"/>
      <c r="J65" s="6"/>
    </row>
    <row r="66" spans="2:10" ht="15.75" x14ac:dyDescent="0.25">
      <c r="B66" s="1"/>
      <c r="C66" s="1"/>
      <c r="D66" s="1"/>
      <c r="E66" s="1"/>
      <c r="F66" s="1"/>
      <c r="I66" s="6"/>
      <c r="J66" s="6"/>
    </row>
    <row r="67" spans="2:10" ht="15.75" x14ac:dyDescent="0.25">
      <c r="I67" s="6"/>
      <c r="J67" s="6"/>
    </row>
    <row r="68" spans="2:10" ht="15.75" x14ac:dyDescent="0.25">
      <c r="I68" s="6"/>
      <c r="J68" s="6"/>
    </row>
    <row r="69" spans="2:10" ht="15.75" x14ac:dyDescent="0.25">
      <c r="B69" s="1"/>
      <c r="C69" s="1"/>
      <c r="D69" s="1"/>
      <c r="E69" s="1"/>
      <c r="F69" s="1"/>
      <c r="I69" s="6"/>
      <c r="J69" s="6"/>
    </row>
    <row r="70" spans="2:10" ht="15.75" x14ac:dyDescent="0.25">
      <c r="B70" s="1"/>
      <c r="C70" s="1"/>
      <c r="D70" s="1"/>
      <c r="E70" s="1"/>
      <c r="F70" s="1"/>
      <c r="I70" s="6"/>
      <c r="J70" s="6"/>
    </row>
    <row r="71" spans="2:10" ht="15.75" x14ac:dyDescent="0.25">
      <c r="B71" s="1"/>
      <c r="C71" s="1"/>
      <c r="D71" s="1"/>
      <c r="E71" s="1"/>
      <c r="F71" s="1"/>
      <c r="I71" s="6"/>
      <c r="J71" s="6"/>
    </row>
    <row r="72" spans="2:10" ht="15.75" x14ac:dyDescent="0.25">
      <c r="B72" s="1"/>
      <c r="C72" s="1"/>
      <c r="D72" s="1"/>
      <c r="E72" s="1"/>
      <c r="F72" s="1"/>
      <c r="I72" s="6"/>
      <c r="J72" s="6"/>
    </row>
    <row r="73" spans="2:10" ht="15.75" x14ac:dyDescent="0.25">
      <c r="B73" s="1"/>
      <c r="C73" s="1"/>
      <c r="D73" s="1"/>
      <c r="E73" s="1"/>
      <c r="F73" s="1"/>
      <c r="I73" s="6"/>
      <c r="J73" s="6"/>
    </row>
    <row r="74" spans="2:10" ht="15.75" x14ac:dyDescent="0.25">
      <c r="B74" s="1"/>
      <c r="C74" s="1"/>
      <c r="D74" s="1"/>
      <c r="E74" s="1"/>
      <c r="F74" s="1"/>
      <c r="I74" s="6"/>
      <c r="J74" s="6"/>
    </row>
    <row r="75" spans="2:10" ht="15.75" x14ac:dyDescent="0.25">
      <c r="B75" s="1"/>
      <c r="C75" s="1"/>
      <c r="D75" s="1"/>
      <c r="E75" s="1"/>
      <c r="F75" s="1"/>
      <c r="I75" s="6"/>
      <c r="J75" s="6"/>
    </row>
    <row r="76" spans="2:10" ht="15.75" x14ac:dyDescent="0.25">
      <c r="B76" s="1"/>
      <c r="C76" s="1"/>
      <c r="D76" s="1"/>
      <c r="E76" s="1"/>
      <c r="F76" s="1"/>
      <c r="I76" s="6"/>
      <c r="J76" s="6"/>
    </row>
    <row r="77" spans="2:10" ht="15.75" x14ac:dyDescent="0.25">
      <c r="B77" s="1"/>
      <c r="C77" s="1"/>
      <c r="D77" s="1"/>
      <c r="E77" s="1"/>
      <c r="F77" s="1"/>
      <c r="I77" s="6"/>
      <c r="J77" s="6"/>
    </row>
    <row r="78" spans="2:10" ht="15.75" x14ac:dyDescent="0.25">
      <c r="B78" s="1"/>
      <c r="C78" s="1"/>
      <c r="D78" s="1"/>
      <c r="E78" s="1"/>
      <c r="F78" s="1"/>
      <c r="I78" s="6"/>
      <c r="J78" s="6"/>
    </row>
    <row r="79" spans="2:10" ht="15.75" x14ac:dyDescent="0.25">
      <c r="B79" s="1"/>
      <c r="C79" s="1"/>
      <c r="D79" s="1"/>
      <c r="E79" s="1"/>
      <c r="F79" s="1"/>
      <c r="I79" s="6"/>
      <c r="J79" s="6"/>
    </row>
    <row r="80" spans="2:10" ht="15.75" x14ac:dyDescent="0.25">
      <c r="B80" s="1"/>
      <c r="C80" s="1"/>
      <c r="D80" s="1"/>
      <c r="E80" s="1"/>
      <c r="F80" s="1"/>
      <c r="I80" s="6"/>
      <c r="J80" s="6"/>
    </row>
    <row r="81" spans="2:10" ht="15.75" x14ac:dyDescent="0.25">
      <c r="B81" s="1"/>
      <c r="C81" s="1"/>
      <c r="D81" s="1"/>
      <c r="E81" s="1"/>
      <c r="F81" s="1"/>
      <c r="I81" s="6"/>
      <c r="J81" s="6"/>
    </row>
    <row r="82" spans="2:10" ht="15.75" x14ac:dyDescent="0.25">
      <c r="B82" s="1"/>
      <c r="C82" s="1"/>
      <c r="D82" s="1"/>
      <c r="E82" s="1"/>
      <c r="F82" s="1"/>
      <c r="I82" s="6"/>
      <c r="J82" s="6"/>
    </row>
    <row r="83" spans="2:10" ht="15.75" x14ac:dyDescent="0.25">
      <c r="B83" s="1"/>
      <c r="C83" s="1"/>
      <c r="D83" s="1"/>
      <c r="E83" s="1"/>
      <c r="F83" s="1"/>
      <c r="I83" s="6"/>
      <c r="J83" s="6"/>
    </row>
    <row r="84" spans="2:10" ht="15.75" x14ac:dyDescent="0.25">
      <c r="I84" s="6"/>
      <c r="J84" s="6"/>
    </row>
    <row r="85" spans="2:10" ht="15.75" x14ac:dyDescent="0.25">
      <c r="I85" s="6"/>
      <c r="J85" s="6"/>
    </row>
    <row r="86" spans="2:10" ht="15.75" x14ac:dyDescent="0.25">
      <c r="I86" s="6"/>
      <c r="J86" s="6"/>
    </row>
    <row r="87" spans="2:10" ht="15.75" x14ac:dyDescent="0.25">
      <c r="I87" s="6"/>
      <c r="J87" s="6"/>
    </row>
    <row r="88" spans="2:10" ht="15.75" x14ac:dyDescent="0.25">
      <c r="I88" s="4"/>
      <c r="J88" s="6"/>
    </row>
    <row r="89" spans="2:10" ht="15.75" x14ac:dyDescent="0.25">
      <c r="I89" s="4"/>
      <c r="J89" s="6"/>
    </row>
    <row r="90" spans="2:10" x14ac:dyDescent="0.25">
      <c r="I90" s="4"/>
      <c r="J90" s="4"/>
    </row>
    <row r="91" spans="2:10" x14ac:dyDescent="0.25">
      <c r="J91" s="4"/>
    </row>
    <row r="92" spans="2:10" x14ac:dyDescent="0.25">
      <c r="J92" s="4"/>
    </row>
  </sheetData>
  <mergeCells count="1">
    <mergeCell ref="A1:G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"/>
  <sheetViews>
    <sheetView zoomScale="70" zoomScaleNormal="70" workbookViewId="0">
      <selection activeCell="B9" sqref="B9"/>
    </sheetView>
  </sheetViews>
  <sheetFormatPr defaultColWidth="16" defaultRowHeight="21" x14ac:dyDescent="0.35"/>
  <cols>
    <col min="1" max="1" width="16" style="24"/>
    <col min="2" max="2" width="73.5703125" style="24" customWidth="1"/>
    <col min="3" max="3" width="17.42578125" style="24" customWidth="1"/>
    <col min="4" max="4" width="6.140625" style="24" bestFit="1" customWidth="1"/>
    <col min="5" max="5" width="1" style="24" customWidth="1"/>
    <col min="6" max="6" width="16" style="24"/>
    <col min="7" max="7" width="6.140625" style="24" bestFit="1" customWidth="1"/>
    <col min="8" max="8" width="0.85546875" style="24" customWidth="1"/>
    <col min="9" max="9" width="16" style="24"/>
    <col min="10" max="10" width="6.140625" style="24" bestFit="1" customWidth="1"/>
    <col min="11" max="16384" width="16" style="24"/>
  </cols>
  <sheetData>
    <row r="1" spans="2:10" ht="39.4" customHeight="1" x14ac:dyDescent="0.35">
      <c r="B1" s="41" t="s">
        <v>61</v>
      </c>
      <c r="C1" s="40" t="s">
        <v>57</v>
      </c>
      <c r="D1" s="40"/>
      <c r="E1" s="31"/>
      <c r="F1" s="40" t="s">
        <v>58</v>
      </c>
      <c r="G1" s="40"/>
      <c r="H1" s="31"/>
      <c r="I1" s="40" t="s">
        <v>59</v>
      </c>
      <c r="J1" s="40"/>
    </row>
    <row r="2" spans="2:10" ht="42" x14ac:dyDescent="0.35">
      <c r="B2" s="42"/>
      <c r="C2" s="25" t="s">
        <v>51</v>
      </c>
      <c r="D2" s="25" t="s">
        <v>52</v>
      </c>
      <c r="E2" s="31"/>
      <c r="F2" s="25" t="s">
        <v>51</v>
      </c>
      <c r="G2" s="25" t="s">
        <v>52</v>
      </c>
      <c r="H2" s="31"/>
      <c r="I2" s="25" t="s">
        <v>51</v>
      </c>
      <c r="J2" s="25" t="s">
        <v>52</v>
      </c>
    </row>
    <row r="3" spans="2:10" x14ac:dyDescent="0.35">
      <c r="B3" s="26" t="s">
        <v>60</v>
      </c>
      <c r="C3" s="27">
        <v>545703</v>
      </c>
      <c r="D3" s="28"/>
      <c r="E3" s="31"/>
      <c r="F3" s="27">
        <v>597817</v>
      </c>
      <c r="G3" s="28"/>
      <c r="H3" s="31"/>
      <c r="I3" s="27">
        <v>71152</v>
      </c>
      <c r="J3" s="28"/>
    </row>
    <row r="4" spans="2:10" x14ac:dyDescent="0.35">
      <c r="B4" s="26" t="s">
        <v>56</v>
      </c>
      <c r="C4" s="29">
        <v>517813</v>
      </c>
      <c r="D4" s="30">
        <v>0.95</v>
      </c>
      <c r="E4" s="31"/>
      <c r="F4" s="29">
        <v>567318</v>
      </c>
      <c r="G4" s="30">
        <v>0.95</v>
      </c>
      <c r="H4" s="31"/>
      <c r="I4" s="29">
        <v>67459</v>
      </c>
      <c r="J4" s="30">
        <v>0.95</v>
      </c>
    </row>
    <row r="5" spans="2:10" x14ac:dyDescent="0.35">
      <c r="B5" s="26" t="s">
        <v>53</v>
      </c>
      <c r="C5" s="29">
        <v>27890</v>
      </c>
      <c r="D5" s="30">
        <v>0.05</v>
      </c>
      <c r="E5" s="31"/>
      <c r="F5" s="29">
        <v>30499</v>
      </c>
      <c r="G5" s="30">
        <v>0.05</v>
      </c>
      <c r="H5" s="31"/>
      <c r="I5" s="29">
        <v>3693</v>
      </c>
      <c r="J5" s="30">
        <v>0.05</v>
      </c>
    </row>
    <row r="6" spans="2:10" x14ac:dyDescent="0.35">
      <c r="B6" s="26"/>
      <c r="C6" s="28"/>
      <c r="D6" s="28"/>
      <c r="E6" s="31"/>
      <c r="F6" s="28"/>
      <c r="G6" s="28"/>
      <c r="H6" s="31"/>
      <c r="I6" s="28"/>
      <c r="J6" s="28"/>
    </row>
    <row r="7" spans="2:10" x14ac:dyDescent="0.35">
      <c r="B7" s="26" t="s">
        <v>54</v>
      </c>
      <c r="C7" s="29">
        <v>384401</v>
      </c>
      <c r="D7" s="30">
        <v>0.74</v>
      </c>
      <c r="E7" s="31"/>
      <c r="F7" s="29">
        <v>423077</v>
      </c>
      <c r="G7" s="30">
        <v>0.74</v>
      </c>
      <c r="H7" s="31"/>
      <c r="I7" s="29">
        <v>51869</v>
      </c>
      <c r="J7" s="30">
        <v>0.77</v>
      </c>
    </row>
    <row r="8" spans="2:10" ht="42" x14ac:dyDescent="0.35">
      <c r="B8" s="26" t="s">
        <v>55</v>
      </c>
      <c r="C8" s="29">
        <v>133412</v>
      </c>
      <c r="D8" s="30">
        <v>0.26</v>
      </c>
      <c r="E8" s="31"/>
      <c r="F8" s="29">
        <v>144241</v>
      </c>
      <c r="G8" s="30">
        <v>0.26</v>
      </c>
      <c r="H8" s="31"/>
      <c r="I8" s="29">
        <v>15590</v>
      </c>
      <c r="J8" s="30">
        <v>0.23</v>
      </c>
    </row>
  </sheetData>
  <mergeCells count="4">
    <mergeCell ref="C1:D1"/>
    <mergeCell ref="F1:G1"/>
    <mergeCell ref="I1:J1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Apr 2023</vt:lpstr>
      <vt:lpstr>Mar 2023</vt:lpstr>
      <vt:lpstr>Feb 2023</vt:lpstr>
      <vt:lpstr>Jan 2023</vt:lpstr>
      <vt:lpstr>Dec 2022</vt:lpstr>
      <vt:lpstr>Nov 2022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SAAD ALI</dc:creator>
  <cp:lastModifiedBy>Ashan Asif Javeed</cp:lastModifiedBy>
  <cp:lastPrinted>2022-03-17T06:13:05Z</cp:lastPrinted>
  <dcterms:created xsi:type="dcterms:W3CDTF">2021-09-14T10:18:01Z</dcterms:created>
  <dcterms:modified xsi:type="dcterms:W3CDTF">2023-05-02T06:54:19Z</dcterms:modified>
</cp:coreProperties>
</file>