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Survival/data/"/>
    </mc:Choice>
  </mc:AlternateContent>
  <bookViews>
    <workbookView xWindow="0" yWindow="0" windowWidth="28800" windowHeight="18000" tabRatio="500" activeTab="1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0" i="8" l="1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K2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J2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B1" i="8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C70" i="8"/>
  <c r="A70" i="8"/>
  <c r="C69" i="8"/>
  <c r="A69" i="8"/>
  <c r="C68" i="8"/>
  <c r="A68" i="8"/>
  <c r="C67" i="8"/>
  <c r="A67" i="8"/>
  <c r="C66" i="8"/>
  <c r="A66" i="8"/>
  <c r="C65" i="8"/>
  <c r="A65" i="8"/>
  <c r="C64" i="8"/>
  <c r="A64" i="8"/>
  <c r="C63" i="8"/>
  <c r="A63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5" i="8"/>
  <c r="A55" i="8"/>
  <c r="C54" i="8"/>
  <c r="A54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<sst xmlns="http://schemas.openxmlformats.org/spreadsheetml/2006/main" count="548" uniqueCount="111">
  <si>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</si>
  <si>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</si>
  <si>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</si>
  <si>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</si>
  <si>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</si>
  <si>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</si>
  <si>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</si>
  <si>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</si>
  <si>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</si>
  <si>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</si>
  <si>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</si>
  <si>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</si>
  <si>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</si>
  <si>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</si>
  <si>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</si>
  <si>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</si>
  <si>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</si>
  <si>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</si>
  <si>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</si>
  <si>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</si>
  <si>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</si>
  <si>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</si>
  <si>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</si>
  <si>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</si>
  <si>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</si>
  <si>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</si>
  <si>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</si>
  <si>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</si>
  <si>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</si>
  <si>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</si>
  <si>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</si>
  <si>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</si>
  <si>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</si>
  <si>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</si>
  <si>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</si>
  <si>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</si>
  <si>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</si>
  <si>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</si>
  <si>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time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</si>
  <si>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</si>
  <si>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</si>
  <si>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</si>
  <si>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</si>
  <si>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</si>
  <si>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</si>
  <si>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</si>
  <si>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</si>
  <si>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</si>
  <si>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</si>
  <si>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years</t>
  </si>
  <si>
    <t>5-year relative proportion survival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</si>
  <si>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</si>
  <si>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</si>
  <si>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</si>
  <si>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</si>
  <si>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</si>
  <si>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</si>
  <si>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</si>
  <si>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</si>
  <si>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</si>
  <si>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</si>
  <si>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</si>
  <si>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</si>
  <si>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</si>
  <si>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Ovarian cancer 10-yr overall survival</t>
  </si>
  <si>
    <t>10-year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</si>
  <si>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</si>
  <si>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</si>
  <si>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</si>
  <si>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</si>
  <si>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</si>
  <si>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</si>
  <si>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</si>
  <si>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</si>
  <si>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</si>
  <si>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</si>
  <si>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</si>
  <si>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</si>
  <si>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</si>
  <si>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</si>
  <si>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</si>
  <si>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</si>
  <si>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</si>
  <si>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</si>
  <si>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</si>
  <si>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</si>
  <si>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</si>
  <si>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</si>
  <si>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</si>
  <si>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</si>
  <si>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</si>
  <si>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</si>
  <si>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</si>
  <si>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</si>
  <si>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</si>
  <si>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</si>
  <si>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</si>
  <si>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ciMin</t>
  </si>
  <si>
    <t>ciMax</t>
  </si>
  <si>
    <t>wbMin</t>
  </si>
  <si>
    <t>wbMax</t>
  </si>
  <si>
    <t>plotNameAndDataset</t>
  </si>
  <si>
    <t>text4Figure</t>
  </si>
  <si>
    <t>title4Legend</t>
  </si>
  <si>
    <t>Stage and
age group</t>
  </si>
  <si>
    <t>Ten-year (relative) overall survival curves in ovarian cancer by stage.</t>
  </si>
  <si>
    <t>ciWidth</t>
  </si>
  <si>
    <t>inflation factor</t>
  </si>
  <si>
    <t>cs1</t>
  </si>
  <si>
    <t>cs2</t>
  </si>
  <si>
    <t>time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</si>
</sst>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9" fontId="0" fillId="0" borderId="0" xfId="0" applyNumberFormat="1" applyFont="1" applyBorder="1" applyAlignment="1">
      <alignment vertical="top"/>
    </xf>
    <xf numFmtId="10" fontId="0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B1"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30" bestFit="1" customWidth="1"/>
    <col min="9" max="9" width="5.5" style="7" bestFit="1" customWidth="1"/>
    <col min="10" max="10" width="28.832031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76</v>
      </c>
      <c r="B1" s="15" t="s">
        <v>77</v>
      </c>
      <c r="C1" s="12" t="s">
        <v>78</v>
      </c>
      <c r="D1" s="15" t="s">
        <v>79</v>
      </c>
      <c r="E1" s="15" t="s">
        <v>101</v>
      </c>
      <c r="F1" s="15" t="s">
        <v>103</v>
      </c>
      <c r="G1" s="15" t="s">
        <v>80</v>
      </c>
      <c r="H1" s="29" t="s">
        <v>102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  <c r="R1" s="5" t="s">
        <v>90</v>
      </c>
      <c r="S1" s="5" t="s">
        <v>91</v>
      </c>
      <c r="T1" s="5" t="s">
        <v>92</v>
      </c>
      <c r="U1" s="6"/>
    </row>
    <row r="2" spans="1:21" s="17" customFormat="1" ht="64" x14ac:dyDescent="0.2">
      <c r="A2" s="25">
        <v>1</v>
      </c>
      <c r="B2" s="17" t="s">
        <v>47</v>
      </c>
      <c r="C2" s="25" t="s">
        <v>75</v>
      </c>
      <c r="D2" s="17" t="s">
        <v>64</v>
      </c>
      <c r="E2" s="17" t="str">
        <f>CONCATENATE(D2," (",B2,")")</f>
        <v>Ovarian cancer 10-yr overall survival (SEER 1988-2001)</v>
      </c>
      <c r="F2" s="17" t="s">
        <v>20</v>
      </c>
      <c r="G2" s="17" t="s">
        <v>53</v>
      </c>
      <c r="H2" s="27" t="s">
        <v>105</v>
      </c>
      <c r="I2" s="8" t="s">
        <v>49</v>
      </c>
      <c r="J2" s="8" t="s">
        <v>65</v>
      </c>
      <c r="K2" s="8" t="s">
        <v>66</v>
      </c>
      <c r="L2" s="8" t="s">
        <v>0</v>
      </c>
      <c r="M2" s="8" t="s">
        <v>20</v>
      </c>
      <c r="N2" s="8"/>
      <c r="O2" s="8" t="s">
        <v>19</v>
      </c>
      <c r="P2" s="8" t="s">
        <v>61</v>
      </c>
      <c r="Q2" s="8" t="s">
        <v>61</v>
      </c>
      <c r="R2" s="8" t="s">
        <v>42</v>
      </c>
      <c r="S2" s="18" t="s">
        <v>14</v>
      </c>
      <c r="T2" s="18" t="s">
        <v>41</v>
      </c>
      <c r="U2" s="19"/>
    </row>
    <row r="3" spans="1:21" s="17" customFormat="1" ht="64" x14ac:dyDescent="0.2">
      <c r="A3" s="25">
        <v>1</v>
      </c>
      <c r="B3" s="17" t="s">
        <v>47</v>
      </c>
      <c r="C3" s="25" t="s">
        <v>108</v>
      </c>
      <c r="D3" s="17" t="s">
        <v>72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39</v>
      </c>
      <c r="H3" s="27" t="s">
        <v>73</v>
      </c>
      <c r="I3" s="8" t="s">
        <v>49</v>
      </c>
      <c r="J3" s="8" t="s">
        <v>50</v>
      </c>
      <c r="K3" s="8" t="s">
        <v>51</v>
      </c>
      <c r="L3" s="8" t="s">
        <v>0</v>
      </c>
      <c r="M3" s="8" t="s">
        <v>20</v>
      </c>
      <c r="N3" s="8"/>
      <c r="O3" s="8" t="s">
        <v>19</v>
      </c>
      <c r="P3" s="8" t="s">
        <v>61</v>
      </c>
      <c r="Q3" s="8" t="s">
        <v>61</v>
      </c>
      <c r="R3" s="8" t="s">
        <v>42</v>
      </c>
      <c r="S3" s="18" t="s">
        <v>14</v>
      </c>
      <c r="T3" s="18" t="s">
        <v>41</v>
      </c>
      <c r="U3" s="19"/>
    </row>
    <row r="4" spans="1:21" s="17" customFormat="1" ht="64" x14ac:dyDescent="0.2">
      <c r="A4" s="25">
        <v>1</v>
      </c>
      <c r="B4" s="17" t="s">
        <v>47</v>
      </c>
      <c r="C4" s="25" t="s">
        <v>109</v>
      </c>
      <c r="D4" s="17" t="s">
        <v>74</v>
      </c>
      <c r="E4" s="17" t="str">
        <f t="shared" si="0"/>
        <v>Ovarian cancer 5-yr conditional survival by age-group and stage (SEER 1988-2001)</v>
      </c>
      <c r="F4" s="17" t="s">
        <v>104</v>
      </c>
      <c r="G4" s="17" t="s">
        <v>39</v>
      </c>
      <c r="H4" s="27" t="s">
        <v>48</v>
      </c>
      <c r="I4" s="8" t="s">
        <v>49</v>
      </c>
      <c r="J4" s="8" t="s">
        <v>50</v>
      </c>
      <c r="K4" s="8" t="s">
        <v>51</v>
      </c>
      <c r="L4" s="8" t="s">
        <v>0</v>
      </c>
      <c r="M4" s="8" t="s">
        <v>40</v>
      </c>
      <c r="N4" s="8" t="s">
        <v>20</v>
      </c>
      <c r="O4" s="8" t="s">
        <v>19</v>
      </c>
      <c r="P4" s="8" t="s">
        <v>60</v>
      </c>
      <c r="Q4" s="8" t="s">
        <v>61</v>
      </c>
      <c r="R4" s="8" t="s">
        <v>42</v>
      </c>
      <c r="S4" s="18" t="s">
        <v>14</v>
      </c>
      <c r="T4" s="18" t="s">
        <v>41</v>
      </c>
      <c r="U4" s="19"/>
    </row>
    <row r="5" spans="1:21" x14ac:dyDescent="0.2">
      <c r="H5" s="28"/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3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3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3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3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3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3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topLeftCell="C1" workbookViewId="0">
      <pane ySplit="1" topLeftCell="A73" activePane="bottomLeft" state="frozen"/>
      <selection pane="bottomLeft" activeCell="N79" sqref="N79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8" width="10.83203125" style="13"/>
    <col min="9" max="9" width="17.5" style="22" bestFit="1" customWidth="1"/>
    <col min="10" max="13" width="10.83203125" style="22"/>
    <col min="14" max="14" width="10.83203125" style="13"/>
    <col min="15" max="15" width="18.33203125" style="13" bestFit="1" customWidth="1"/>
    <col min="16" max="16384" width="10.83203125" style="13"/>
  </cols>
  <sheetData>
    <row r="1" spans="1:20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93</v>
      </c>
      <c r="F1" s="12" t="s">
        <v>94</v>
      </c>
      <c r="G1" s="12" t="s">
        <v>95</v>
      </c>
      <c r="H1" s="12" t="s">
        <v>38</v>
      </c>
      <c r="I1" s="21" t="s">
        <v>96</v>
      </c>
      <c r="J1" s="21" t="s">
        <v>97</v>
      </c>
      <c r="K1" s="21" t="s">
        <v>98</v>
      </c>
      <c r="L1" s="26" t="s">
        <v>99</v>
      </c>
      <c r="M1" s="26" t="s">
        <v>100</v>
      </c>
    </row>
    <row r="2" spans="1:20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43</v>
      </c>
      <c r="F2" s="13" t="s">
        <v>43</v>
      </c>
      <c r="H2" s="13">
        <v>0</v>
      </c>
      <c r="I2" s="23">
        <v>1</v>
      </c>
      <c r="J2" s="22">
        <f>MAX(0,I2*(1-$P$2))</f>
        <v>0.9</v>
      </c>
      <c r="K2" s="22">
        <f>MIN(1,I2*(1+$P$2))</f>
        <v>1</v>
      </c>
      <c r="L2" s="22">
        <f>MAX(0, J2 - (I2 - J2)*$P$3*(1 + H2/$P$4/I2))</f>
        <v>0.82500000000000007</v>
      </c>
      <c r="M2" s="22">
        <f>MIN(1, K2 + (K2 - I2)*$P$3* (1 + H2/$P$4/I2))</f>
        <v>1</v>
      </c>
      <c r="O2" s="3" t="s">
        <v>106</v>
      </c>
      <c r="P2" s="32">
        <v>0.1</v>
      </c>
      <c r="Q2" s="4"/>
      <c r="R2" s="4"/>
      <c r="S2" s="4"/>
      <c r="T2" s="4"/>
    </row>
    <row r="3" spans="1:20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43</v>
      </c>
      <c r="F3" s="13" t="s">
        <v>43</v>
      </c>
      <c r="H3" s="13">
        <v>1</v>
      </c>
      <c r="I3" s="23">
        <v>0.96</v>
      </c>
      <c r="J3" s="22">
        <f t="shared" ref="J3:J66" si="0">MAX(0,I3*(1-$P$2))</f>
        <v>0.86399999999999999</v>
      </c>
      <c r="K3" s="22">
        <f t="shared" ref="K3:K45" si="1">MIN(1,I3*(1+$P$2))</f>
        <v>1</v>
      </c>
      <c r="L3" s="22">
        <f t="shared" ref="L3:L45" si="2">MAX(0, J3 - (I3 - J3)*$P$3*(1 + H3/$P$4/I3))</f>
        <v>0.76700000000000002</v>
      </c>
      <c r="M3" s="22">
        <f t="shared" ref="M3:M45" si="3">MIN(1, K3 + (K3 - I3)*$P$3* (1 + H3/$P$4/I3))</f>
        <v>1</v>
      </c>
      <c r="O3" s="13" t="s">
        <v>107</v>
      </c>
      <c r="P3" s="33">
        <v>0.75</v>
      </c>
      <c r="S3" s="14"/>
      <c r="T3" s="14"/>
    </row>
    <row r="4" spans="1:20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43</v>
      </c>
      <c r="F4" s="13" t="s">
        <v>43</v>
      </c>
      <c r="H4" s="13">
        <v>2</v>
      </c>
      <c r="I4" s="23">
        <v>0.94</v>
      </c>
      <c r="J4" s="22">
        <f t="shared" si="0"/>
        <v>0.84599999999999997</v>
      </c>
      <c r="K4" s="22">
        <f t="shared" si="1"/>
        <v>1</v>
      </c>
      <c r="L4" s="22">
        <f t="shared" si="2"/>
        <v>0.72550000000000003</v>
      </c>
      <c r="M4" s="22">
        <f t="shared" si="3"/>
        <v>1</v>
      </c>
      <c r="O4" s="13" t="s">
        <v>110</v>
      </c>
      <c r="P4" s="13">
        <v>3</v>
      </c>
      <c r="S4" s="14"/>
      <c r="T4" s="14"/>
    </row>
    <row r="5" spans="1:20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43</v>
      </c>
      <c r="F5" s="13" t="s">
        <v>43</v>
      </c>
      <c r="H5" s="13">
        <v>3</v>
      </c>
      <c r="I5" s="23">
        <v>0.92</v>
      </c>
      <c r="J5" s="22">
        <f t="shared" si="0"/>
        <v>0.82800000000000007</v>
      </c>
      <c r="K5" s="22">
        <f t="shared" si="1"/>
        <v>1</v>
      </c>
      <c r="L5" s="22">
        <f t="shared" si="2"/>
        <v>0.68400000000000016</v>
      </c>
      <c r="M5" s="22">
        <f t="shared" si="3"/>
        <v>1</v>
      </c>
      <c r="S5" s="14"/>
      <c r="T5" s="14"/>
    </row>
    <row r="6" spans="1:20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43</v>
      </c>
      <c r="F6" s="13" t="s">
        <v>43</v>
      </c>
      <c r="H6" s="13">
        <v>4</v>
      </c>
      <c r="I6" s="23">
        <v>0.9</v>
      </c>
      <c r="J6" s="22">
        <f t="shared" si="0"/>
        <v>0.81</v>
      </c>
      <c r="K6" s="22">
        <f t="shared" si="1"/>
        <v>0.9900000000000001</v>
      </c>
      <c r="L6" s="22">
        <f t="shared" si="2"/>
        <v>0.64250000000000007</v>
      </c>
      <c r="M6" s="22">
        <f t="shared" si="3"/>
        <v>1</v>
      </c>
      <c r="S6" s="14"/>
      <c r="T6" s="14"/>
    </row>
    <row r="7" spans="1:20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43</v>
      </c>
      <c r="F7" s="13" t="s">
        <v>43</v>
      </c>
      <c r="H7" s="13">
        <v>5</v>
      </c>
      <c r="I7" s="23">
        <v>0.89</v>
      </c>
      <c r="J7" s="22">
        <f t="shared" si="0"/>
        <v>0.80100000000000005</v>
      </c>
      <c r="K7" s="22">
        <f t="shared" si="1"/>
        <v>0.97900000000000009</v>
      </c>
      <c r="L7" s="22">
        <f t="shared" si="2"/>
        <v>0.60925000000000007</v>
      </c>
      <c r="M7" s="22">
        <f t="shared" si="3"/>
        <v>1</v>
      </c>
      <c r="S7" s="14"/>
      <c r="T7" s="14"/>
    </row>
    <row r="8" spans="1:20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43</v>
      </c>
      <c r="F8" s="13" t="s">
        <v>43</v>
      </c>
      <c r="H8" s="13">
        <v>6</v>
      </c>
      <c r="I8" s="23">
        <v>0.88</v>
      </c>
      <c r="J8" s="22">
        <f t="shared" si="0"/>
        <v>0.79200000000000004</v>
      </c>
      <c r="K8" s="22">
        <f t="shared" si="1"/>
        <v>0.96800000000000008</v>
      </c>
      <c r="L8" s="22">
        <f t="shared" si="2"/>
        <v>0.57600000000000007</v>
      </c>
      <c r="M8" s="22">
        <f t="shared" si="3"/>
        <v>1</v>
      </c>
      <c r="S8" s="14"/>
      <c r="T8" s="14"/>
    </row>
    <row r="9" spans="1:20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43</v>
      </c>
      <c r="F9" s="13" t="s">
        <v>43</v>
      </c>
      <c r="H9" s="13">
        <v>7</v>
      </c>
      <c r="I9" s="23">
        <v>0.87</v>
      </c>
      <c r="J9" s="22">
        <f t="shared" si="0"/>
        <v>0.78300000000000003</v>
      </c>
      <c r="K9" s="22">
        <f t="shared" si="1"/>
        <v>0.95700000000000007</v>
      </c>
      <c r="L9" s="22">
        <f t="shared" si="2"/>
        <v>0.54275000000000007</v>
      </c>
      <c r="M9" s="22">
        <f t="shared" si="3"/>
        <v>1</v>
      </c>
      <c r="S9" s="14"/>
      <c r="T9" s="14"/>
    </row>
    <row r="10" spans="1:20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43</v>
      </c>
      <c r="F10" s="13" t="s">
        <v>43</v>
      </c>
      <c r="H10" s="13">
        <v>8</v>
      </c>
      <c r="I10" s="23">
        <v>0.86</v>
      </c>
      <c r="J10" s="22">
        <f t="shared" si="0"/>
        <v>0.77400000000000002</v>
      </c>
      <c r="K10" s="22">
        <f t="shared" si="1"/>
        <v>0.94600000000000006</v>
      </c>
      <c r="L10" s="22">
        <f t="shared" si="2"/>
        <v>0.50950000000000006</v>
      </c>
      <c r="M10" s="22">
        <f t="shared" si="3"/>
        <v>1</v>
      </c>
      <c r="S10" s="14"/>
      <c r="T10" s="14"/>
    </row>
    <row r="11" spans="1:20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43</v>
      </c>
      <c r="F11" s="13" t="s">
        <v>43</v>
      </c>
      <c r="H11" s="13">
        <v>9</v>
      </c>
      <c r="I11" s="23">
        <v>0.85499999999999998</v>
      </c>
      <c r="J11" s="22">
        <f t="shared" si="0"/>
        <v>0.76949999999999996</v>
      </c>
      <c r="K11" s="22">
        <f t="shared" si="1"/>
        <v>0.9405</v>
      </c>
      <c r="L11" s="22">
        <f t="shared" si="2"/>
        <v>0.48037499999999989</v>
      </c>
      <c r="M11" s="22">
        <f t="shared" si="3"/>
        <v>1</v>
      </c>
      <c r="S11" s="14"/>
      <c r="T11" s="14"/>
    </row>
    <row r="12" spans="1:20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43</v>
      </c>
      <c r="F12" s="13" t="s">
        <v>43</v>
      </c>
      <c r="H12" s="13">
        <v>10</v>
      </c>
      <c r="I12" s="23">
        <v>0.85</v>
      </c>
      <c r="J12" s="22">
        <f t="shared" si="0"/>
        <v>0.76500000000000001</v>
      </c>
      <c r="K12" s="22">
        <f t="shared" si="1"/>
        <v>0.93500000000000005</v>
      </c>
      <c r="L12" s="22">
        <f t="shared" si="2"/>
        <v>0.45125000000000015</v>
      </c>
      <c r="M12" s="22">
        <f t="shared" si="3"/>
        <v>1</v>
      </c>
      <c r="S12" s="14"/>
      <c r="T12" s="14"/>
    </row>
    <row r="13" spans="1:20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44</v>
      </c>
      <c r="F13" s="13" t="s">
        <v>44</v>
      </c>
      <c r="H13" s="13">
        <v>0</v>
      </c>
      <c r="I13" s="23">
        <v>1</v>
      </c>
      <c r="J13" s="22">
        <f t="shared" si="0"/>
        <v>0.9</v>
      </c>
      <c r="K13" s="22">
        <f t="shared" si="1"/>
        <v>1</v>
      </c>
      <c r="L13" s="22">
        <f t="shared" si="2"/>
        <v>0.82500000000000007</v>
      </c>
      <c r="M13" s="22">
        <f t="shared" si="3"/>
        <v>1</v>
      </c>
      <c r="N13" s="4"/>
      <c r="O13" s="13"/>
      <c r="P13" s="13"/>
      <c r="Q13" s="13"/>
      <c r="R13" s="13"/>
      <c r="S13" s="14"/>
      <c r="T13" s="14"/>
    </row>
    <row r="14" spans="1:20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44</v>
      </c>
      <c r="F14" s="13" t="s">
        <v>44</v>
      </c>
      <c r="H14" s="13">
        <v>1</v>
      </c>
      <c r="I14" s="23">
        <v>0.86</v>
      </c>
      <c r="J14" s="22">
        <f t="shared" si="0"/>
        <v>0.77400000000000002</v>
      </c>
      <c r="K14" s="22">
        <f t="shared" si="1"/>
        <v>0.94600000000000006</v>
      </c>
      <c r="L14" s="22">
        <f t="shared" si="2"/>
        <v>0.68450000000000011</v>
      </c>
      <c r="M14" s="22">
        <f t="shared" si="3"/>
        <v>1</v>
      </c>
      <c r="S14" s="14"/>
      <c r="T14" s="14"/>
    </row>
    <row r="15" spans="1:20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44</v>
      </c>
      <c r="F15" s="13" t="s">
        <v>44</v>
      </c>
      <c r="H15" s="13">
        <v>2</v>
      </c>
      <c r="I15" s="23">
        <v>0.76</v>
      </c>
      <c r="J15" s="22">
        <f t="shared" si="0"/>
        <v>0.68400000000000005</v>
      </c>
      <c r="K15" s="22">
        <f t="shared" si="1"/>
        <v>0.83600000000000008</v>
      </c>
      <c r="L15" s="22">
        <f t="shared" si="2"/>
        <v>0.57700000000000007</v>
      </c>
      <c r="M15" s="22">
        <f t="shared" si="3"/>
        <v>0.94300000000000017</v>
      </c>
      <c r="S15" s="14"/>
      <c r="T15" s="14"/>
    </row>
    <row r="16" spans="1:20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44</v>
      </c>
      <c r="F16" s="13" t="s">
        <v>44</v>
      </c>
      <c r="H16" s="13">
        <v>3</v>
      </c>
      <c r="I16" s="23">
        <v>0.73</v>
      </c>
      <c r="J16" s="22">
        <f t="shared" si="0"/>
        <v>0.65700000000000003</v>
      </c>
      <c r="K16" s="22">
        <f t="shared" si="1"/>
        <v>0.80300000000000005</v>
      </c>
      <c r="L16" s="22">
        <f t="shared" si="2"/>
        <v>0.52725000000000011</v>
      </c>
      <c r="M16" s="22">
        <f t="shared" si="3"/>
        <v>0.93275000000000019</v>
      </c>
      <c r="S16" s="14"/>
      <c r="T16" s="14"/>
    </row>
    <row r="17" spans="1:20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44</v>
      </c>
      <c r="F17" s="13" t="s">
        <v>44</v>
      </c>
      <c r="H17" s="13">
        <v>4</v>
      </c>
      <c r="I17" s="23">
        <v>0.69</v>
      </c>
      <c r="J17" s="22">
        <f t="shared" si="0"/>
        <v>0.621</v>
      </c>
      <c r="K17" s="22">
        <f t="shared" si="1"/>
        <v>0.75900000000000001</v>
      </c>
      <c r="L17" s="22">
        <f t="shared" si="2"/>
        <v>0.46925000000000011</v>
      </c>
      <c r="M17" s="22">
        <f t="shared" si="3"/>
        <v>0.91075000000000017</v>
      </c>
      <c r="S17" s="14"/>
      <c r="T17" s="14"/>
    </row>
    <row r="18" spans="1:20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44</v>
      </c>
      <c r="F18" s="13" t="s">
        <v>44</v>
      </c>
      <c r="H18" s="13">
        <v>5</v>
      </c>
      <c r="I18" s="23">
        <v>0.67</v>
      </c>
      <c r="J18" s="22">
        <f t="shared" si="0"/>
        <v>0.60300000000000009</v>
      </c>
      <c r="K18" s="22">
        <f t="shared" si="1"/>
        <v>0.7370000000000001</v>
      </c>
      <c r="L18" s="22">
        <f t="shared" si="2"/>
        <v>0.42775000000000024</v>
      </c>
      <c r="M18" s="22">
        <f t="shared" si="3"/>
        <v>0.91225000000000023</v>
      </c>
      <c r="S18" s="14"/>
      <c r="T18" s="14"/>
    </row>
    <row r="19" spans="1:20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44</v>
      </c>
      <c r="F19" s="13" t="s">
        <v>44</v>
      </c>
      <c r="H19" s="13">
        <v>6</v>
      </c>
      <c r="I19" s="23">
        <v>0.65</v>
      </c>
      <c r="J19" s="22">
        <f t="shared" si="0"/>
        <v>0.58500000000000008</v>
      </c>
      <c r="K19" s="22">
        <f t="shared" si="1"/>
        <v>0.71500000000000008</v>
      </c>
      <c r="L19" s="22">
        <f t="shared" si="2"/>
        <v>0.38625000000000026</v>
      </c>
      <c r="M19" s="22">
        <f t="shared" si="3"/>
        <v>0.91375000000000028</v>
      </c>
      <c r="S19" s="14"/>
      <c r="T19" s="14"/>
    </row>
    <row r="20" spans="1:20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44</v>
      </c>
      <c r="F20" s="13" t="s">
        <v>44</v>
      </c>
      <c r="H20" s="13">
        <v>7</v>
      </c>
      <c r="I20" s="23">
        <v>0.63</v>
      </c>
      <c r="J20" s="22">
        <f t="shared" si="0"/>
        <v>0.56700000000000006</v>
      </c>
      <c r="K20" s="22">
        <f t="shared" si="1"/>
        <v>0.69300000000000006</v>
      </c>
      <c r="L20" s="22">
        <f t="shared" si="2"/>
        <v>0.34475000000000022</v>
      </c>
      <c r="M20" s="22">
        <f t="shared" si="3"/>
        <v>0.91525000000000034</v>
      </c>
      <c r="S20" s="14"/>
      <c r="T20" s="14"/>
    </row>
    <row r="21" spans="1:20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44</v>
      </c>
      <c r="F21" s="13" t="s">
        <v>44</v>
      </c>
      <c r="H21" s="13">
        <v>8</v>
      </c>
      <c r="I21" s="23">
        <v>0.62</v>
      </c>
      <c r="J21" s="22">
        <f t="shared" si="0"/>
        <v>0.55800000000000005</v>
      </c>
      <c r="K21" s="22">
        <f t="shared" si="1"/>
        <v>0.68200000000000005</v>
      </c>
      <c r="L21" s="22">
        <f t="shared" si="2"/>
        <v>0.31150000000000028</v>
      </c>
      <c r="M21" s="22">
        <f t="shared" si="3"/>
        <v>0.92850000000000033</v>
      </c>
      <c r="S21" s="14"/>
      <c r="T21" s="14"/>
    </row>
    <row r="22" spans="1:20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44</v>
      </c>
      <c r="F22" s="13" t="s">
        <v>44</v>
      </c>
      <c r="H22" s="13">
        <v>9</v>
      </c>
      <c r="I22" s="23">
        <v>0.61</v>
      </c>
      <c r="J22" s="22">
        <f t="shared" si="0"/>
        <v>0.54900000000000004</v>
      </c>
      <c r="K22" s="22">
        <f t="shared" si="1"/>
        <v>0.67100000000000004</v>
      </c>
      <c r="L22" s="22">
        <f t="shared" si="2"/>
        <v>0.27825000000000027</v>
      </c>
      <c r="M22" s="22">
        <f t="shared" si="3"/>
        <v>0.94175000000000031</v>
      </c>
      <c r="S22" s="14"/>
      <c r="T22" s="14"/>
    </row>
    <row r="23" spans="1:20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44</v>
      </c>
      <c r="F23" s="13" t="s">
        <v>44</v>
      </c>
      <c r="H23" s="13">
        <v>10</v>
      </c>
      <c r="I23" s="23">
        <v>0.60499999999999998</v>
      </c>
      <c r="J23" s="22">
        <f t="shared" si="0"/>
        <v>0.54449999999999998</v>
      </c>
      <c r="K23" s="22">
        <f t="shared" si="1"/>
        <v>0.66549999999999998</v>
      </c>
      <c r="L23" s="22">
        <f t="shared" si="2"/>
        <v>0.24912499999999999</v>
      </c>
      <c r="M23" s="22">
        <f t="shared" si="3"/>
        <v>0.96087499999999992</v>
      </c>
      <c r="S23" s="14"/>
      <c r="T23" s="14"/>
    </row>
    <row r="24" spans="1:20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45</v>
      </c>
      <c r="F24" s="13" t="s">
        <v>45</v>
      </c>
      <c r="H24" s="13">
        <v>0</v>
      </c>
      <c r="I24" s="23">
        <v>1</v>
      </c>
      <c r="J24" s="22">
        <f t="shared" si="0"/>
        <v>0.9</v>
      </c>
      <c r="K24" s="22">
        <f t="shared" si="1"/>
        <v>1</v>
      </c>
      <c r="L24" s="22">
        <f t="shared" si="2"/>
        <v>0.82500000000000007</v>
      </c>
      <c r="M24" s="22">
        <f t="shared" si="3"/>
        <v>1</v>
      </c>
      <c r="S24" s="14"/>
      <c r="T24" s="14"/>
    </row>
    <row r="25" spans="1:20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45</v>
      </c>
      <c r="F25" s="13" t="s">
        <v>45</v>
      </c>
      <c r="H25" s="13">
        <v>1</v>
      </c>
      <c r="I25" s="23">
        <v>0.77</v>
      </c>
      <c r="J25" s="22">
        <f t="shared" si="0"/>
        <v>0.69300000000000006</v>
      </c>
      <c r="K25" s="22">
        <f t="shared" si="1"/>
        <v>0.84700000000000009</v>
      </c>
      <c r="L25" s="22">
        <f t="shared" si="2"/>
        <v>0.61025000000000007</v>
      </c>
      <c r="M25" s="22">
        <f t="shared" si="3"/>
        <v>0.92975000000000019</v>
      </c>
      <c r="S25" s="14"/>
      <c r="T25" s="14"/>
    </row>
    <row r="26" spans="1:20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45</v>
      </c>
      <c r="F26" s="13" t="s">
        <v>45</v>
      </c>
      <c r="H26" s="13">
        <v>2</v>
      </c>
      <c r="I26" s="23">
        <v>0.63</v>
      </c>
      <c r="J26" s="22">
        <f t="shared" si="0"/>
        <v>0.56700000000000006</v>
      </c>
      <c r="K26" s="22">
        <f t="shared" si="1"/>
        <v>0.69300000000000006</v>
      </c>
      <c r="L26" s="22">
        <f t="shared" si="2"/>
        <v>0.46975000000000017</v>
      </c>
      <c r="M26" s="22">
        <f t="shared" si="3"/>
        <v>0.79025000000000012</v>
      </c>
      <c r="S26" s="14"/>
      <c r="T26" s="14"/>
    </row>
    <row r="27" spans="1:20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45</v>
      </c>
      <c r="F27" s="13" t="s">
        <v>45</v>
      </c>
      <c r="H27" s="13">
        <v>3</v>
      </c>
      <c r="I27" s="23">
        <v>0.51</v>
      </c>
      <c r="J27" s="22">
        <f t="shared" si="0"/>
        <v>0.45900000000000002</v>
      </c>
      <c r="K27" s="22">
        <f t="shared" si="1"/>
        <v>0.56100000000000005</v>
      </c>
      <c r="L27" s="22">
        <f t="shared" si="2"/>
        <v>0.34575</v>
      </c>
      <c r="M27" s="22">
        <f t="shared" si="3"/>
        <v>0.67425000000000013</v>
      </c>
      <c r="S27" s="14"/>
      <c r="T27" s="14"/>
    </row>
    <row r="28" spans="1:20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45</v>
      </c>
      <c r="F28" s="13" t="s">
        <v>45</v>
      </c>
      <c r="H28" s="13">
        <v>4</v>
      </c>
      <c r="I28" s="23">
        <v>0.42</v>
      </c>
      <c r="J28" s="22">
        <f t="shared" si="0"/>
        <v>0.378</v>
      </c>
      <c r="K28" s="22">
        <f t="shared" si="1"/>
        <v>0.46200000000000002</v>
      </c>
      <c r="L28" s="22">
        <f t="shared" si="2"/>
        <v>0.24650000000000008</v>
      </c>
      <c r="M28" s="22">
        <f t="shared" si="3"/>
        <v>0.59350000000000014</v>
      </c>
      <c r="S28" s="14"/>
      <c r="T28" s="14"/>
    </row>
    <row r="29" spans="1:20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45</v>
      </c>
      <c r="F29" s="13" t="s">
        <v>45</v>
      </c>
      <c r="H29" s="13">
        <v>5</v>
      </c>
      <c r="I29" s="23">
        <v>0.33</v>
      </c>
      <c r="J29" s="22">
        <f t="shared" si="0"/>
        <v>0.29700000000000004</v>
      </c>
      <c r="K29" s="22">
        <f t="shared" si="1"/>
        <v>0.36300000000000004</v>
      </c>
      <c r="L29" s="22">
        <f t="shared" si="2"/>
        <v>0.14725000000000016</v>
      </c>
      <c r="M29" s="22">
        <f t="shared" si="3"/>
        <v>0.51275000000000015</v>
      </c>
      <c r="S29" s="14"/>
      <c r="T29" s="14"/>
    </row>
    <row r="30" spans="1:20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45</v>
      </c>
      <c r="F30" s="13" t="s">
        <v>45</v>
      </c>
      <c r="H30" s="13">
        <v>6</v>
      </c>
      <c r="I30" s="23">
        <v>0.3</v>
      </c>
      <c r="J30" s="22">
        <f t="shared" si="0"/>
        <v>0.27</v>
      </c>
      <c r="K30" s="22">
        <f t="shared" si="1"/>
        <v>0.33</v>
      </c>
      <c r="L30" s="22">
        <f t="shared" si="2"/>
        <v>9.750000000000017E-2</v>
      </c>
      <c r="M30" s="22">
        <f t="shared" si="3"/>
        <v>0.50250000000000017</v>
      </c>
      <c r="S30" s="14"/>
      <c r="T30" s="14"/>
    </row>
    <row r="31" spans="1:20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45</v>
      </c>
      <c r="F31" s="13" t="s">
        <v>45</v>
      </c>
      <c r="H31" s="13">
        <v>7</v>
      </c>
      <c r="I31" s="23">
        <v>0.28999999999999998</v>
      </c>
      <c r="J31" s="22">
        <f t="shared" si="0"/>
        <v>0.26100000000000001</v>
      </c>
      <c r="K31" s="22">
        <f t="shared" si="1"/>
        <v>0.31900000000000001</v>
      </c>
      <c r="L31" s="22">
        <f t="shared" si="2"/>
        <v>6.4250000000000196E-2</v>
      </c>
      <c r="M31" s="22">
        <f t="shared" si="3"/>
        <v>0.51575000000000015</v>
      </c>
      <c r="S31" s="14"/>
      <c r="T31" s="14"/>
    </row>
    <row r="32" spans="1:20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45</v>
      </c>
      <c r="F32" s="13" t="s">
        <v>45</v>
      </c>
      <c r="H32" s="13">
        <v>8</v>
      </c>
      <c r="I32" s="23">
        <v>0.27</v>
      </c>
      <c r="J32" s="22">
        <f t="shared" si="0"/>
        <v>0.24300000000000002</v>
      </c>
      <c r="K32" s="22">
        <f t="shared" si="1"/>
        <v>0.29700000000000004</v>
      </c>
      <c r="L32" s="22">
        <f t="shared" si="2"/>
        <v>2.2750000000000076E-2</v>
      </c>
      <c r="M32" s="22">
        <f t="shared" si="3"/>
        <v>0.51725000000000021</v>
      </c>
      <c r="S32" s="14"/>
      <c r="T32" s="14"/>
    </row>
    <row r="33" spans="1:20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45</v>
      </c>
      <c r="F33" s="13" t="s">
        <v>45</v>
      </c>
      <c r="H33" s="13">
        <v>9</v>
      </c>
      <c r="I33" s="23">
        <v>0.26</v>
      </c>
      <c r="J33" s="22">
        <f t="shared" si="0"/>
        <v>0.23400000000000001</v>
      </c>
      <c r="K33" s="22">
        <f t="shared" si="1"/>
        <v>0.28600000000000003</v>
      </c>
      <c r="L33" s="22">
        <f t="shared" si="2"/>
        <v>0</v>
      </c>
      <c r="M33" s="22">
        <f t="shared" si="3"/>
        <v>0.53050000000000019</v>
      </c>
      <c r="S33" s="14"/>
      <c r="T33" s="14"/>
    </row>
    <row r="34" spans="1:20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45</v>
      </c>
      <c r="F34" s="13" t="s">
        <v>45</v>
      </c>
      <c r="H34" s="13">
        <v>10</v>
      </c>
      <c r="I34" s="23">
        <v>0.26500000000000001</v>
      </c>
      <c r="J34" s="22">
        <f t="shared" si="0"/>
        <v>0.23850000000000002</v>
      </c>
      <c r="K34" s="22">
        <f t="shared" si="1"/>
        <v>0.29150000000000004</v>
      </c>
      <c r="L34" s="22">
        <f t="shared" si="2"/>
        <v>0</v>
      </c>
      <c r="M34" s="22">
        <f t="shared" si="3"/>
        <v>0.56137500000000029</v>
      </c>
      <c r="S34" s="14"/>
      <c r="T34" s="14"/>
    </row>
    <row r="35" spans="1:20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46</v>
      </c>
      <c r="F35" s="13" t="s">
        <v>46</v>
      </c>
      <c r="H35" s="13">
        <v>0</v>
      </c>
      <c r="I35" s="24">
        <v>1</v>
      </c>
      <c r="J35" s="22">
        <f t="shared" si="0"/>
        <v>0.9</v>
      </c>
      <c r="K35" s="22">
        <f t="shared" si="1"/>
        <v>1</v>
      </c>
      <c r="L35" s="22">
        <f t="shared" si="2"/>
        <v>0.82500000000000007</v>
      </c>
      <c r="M35" s="22">
        <f t="shared" si="3"/>
        <v>1</v>
      </c>
      <c r="S35" s="14"/>
      <c r="T35" s="14"/>
    </row>
    <row r="36" spans="1:20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46</v>
      </c>
      <c r="F36" s="13" t="s">
        <v>46</v>
      </c>
      <c r="H36" s="13">
        <v>1</v>
      </c>
      <c r="I36" s="24">
        <v>0.59</v>
      </c>
      <c r="J36" s="22">
        <f t="shared" si="0"/>
        <v>0.53100000000000003</v>
      </c>
      <c r="K36" s="22">
        <f t="shared" si="1"/>
        <v>0.64900000000000002</v>
      </c>
      <c r="L36" s="22">
        <f t="shared" si="2"/>
        <v>0.4617500000000001</v>
      </c>
      <c r="M36" s="22">
        <f t="shared" si="3"/>
        <v>0.71825000000000006</v>
      </c>
    </row>
    <row r="37" spans="1:20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46</v>
      </c>
      <c r="F37" s="13" t="s">
        <v>46</v>
      </c>
      <c r="H37" s="13">
        <v>2</v>
      </c>
      <c r="I37" s="24">
        <v>0.3</v>
      </c>
      <c r="J37" s="22">
        <f t="shared" si="0"/>
        <v>0.27</v>
      </c>
      <c r="K37" s="22">
        <f t="shared" si="1"/>
        <v>0.33</v>
      </c>
      <c r="L37" s="22">
        <f t="shared" si="2"/>
        <v>0.19750000000000009</v>
      </c>
      <c r="M37" s="22">
        <f t="shared" si="3"/>
        <v>0.40250000000000008</v>
      </c>
    </row>
    <row r="38" spans="1:20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46</v>
      </c>
      <c r="F38" s="13" t="s">
        <v>46</v>
      </c>
      <c r="H38" s="13">
        <v>3</v>
      </c>
      <c r="I38" s="24">
        <v>0.21</v>
      </c>
      <c r="J38" s="22">
        <f t="shared" si="0"/>
        <v>0.189</v>
      </c>
      <c r="K38" s="22">
        <f t="shared" si="1"/>
        <v>0.23100000000000001</v>
      </c>
      <c r="L38" s="22">
        <f t="shared" si="2"/>
        <v>9.8250000000000046E-2</v>
      </c>
      <c r="M38" s="22">
        <f t="shared" si="3"/>
        <v>0.32175000000000009</v>
      </c>
    </row>
    <row r="39" spans="1:20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46</v>
      </c>
      <c r="F39" s="13" t="s">
        <v>46</v>
      </c>
      <c r="H39" s="13">
        <v>4</v>
      </c>
      <c r="I39" s="24">
        <v>0.19</v>
      </c>
      <c r="J39" s="22">
        <f t="shared" si="0"/>
        <v>0.17100000000000001</v>
      </c>
      <c r="K39" s="22">
        <f t="shared" si="1"/>
        <v>0.20900000000000002</v>
      </c>
      <c r="L39" s="22">
        <f t="shared" si="2"/>
        <v>5.6750000000000078E-2</v>
      </c>
      <c r="M39" s="22">
        <f t="shared" si="3"/>
        <v>0.32325000000000015</v>
      </c>
    </row>
    <row r="40" spans="1:20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46</v>
      </c>
      <c r="F40" s="13" t="s">
        <v>46</v>
      </c>
      <c r="H40" s="13">
        <v>5</v>
      </c>
      <c r="I40" s="24">
        <v>0.17</v>
      </c>
      <c r="J40" s="22">
        <f t="shared" si="0"/>
        <v>0.15300000000000002</v>
      </c>
      <c r="K40" s="22">
        <f t="shared" si="1"/>
        <v>0.18700000000000003</v>
      </c>
      <c r="L40" s="22">
        <f t="shared" si="2"/>
        <v>1.5250000000000152E-2</v>
      </c>
      <c r="M40" s="22">
        <f t="shared" si="3"/>
        <v>0.32475000000000015</v>
      </c>
    </row>
    <row r="41" spans="1:20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46</v>
      </c>
      <c r="F41" s="13" t="s">
        <v>46</v>
      </c>
      <c r="H41" s="13">
        <v>6</v>
      </c>
      <c r="I41" s="24">
        <v>0.155</v>
      </c>
      <c r="J41" s="22">
        <f t="shared" si="0"/>
        <v>0.13950000000000001</v>
      </c>
      <c r="K41" s="22">
        <f t="shared" si="1"/>
        <v>0.17050000000000001</v>
      </c>
      <c r="L41" s="22">
        <f t="shared" si="2"/>
        <v>0</v>
      </c>
      <c r="M41" s="22">
        <f t="shared" si="3"/>
        <v>0.33212500000000017</v>
      </c>
    </row>
    <row r="42" spans="1:20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46</v>
      </c>
      <c r="F42" s="13" t="s">
        <v>46</v>
      </c>
      <c r="H42" s="13">
        <v>7</v>
      </c>
      <c r="I42" s="24">
        <v>0.14499999999999999</v>
      </c>
      <c r="J42" s="22">
        <f t="shared" si="0"/>
        <v>0.1305</v>
      </c>
      <c r="K42" s="22">
        <f t="shared" si="1"/>
        <v>0.1595</v>
      </c>
      <c r="L42" s="22">
        <f t="shared" si="2"/>
        <v>0</v>
      </c>
      <c r="M42" s="22">
        <f t="shared" si="3"/>
        <v>0.34537500000000021</v>
      </c>
    </row>
    <row r="43" spans="1:20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46</v>
      </c>
      <c r="F43" s="13" t="s">
        <v>46</v>
      </c>
      <c r="H43" s="13">
        <v>8</v>
      </c>
      <c r="I43" s="24">
        <v>0.13</v>
      </c>
      <c r="J43" s="22">
        <f t="shared" si="0"/>
        <v>0.11700000000000001</v>
      </c>
      <c r="K43" s="22">
        <f t="shared" si="1"/>
        <v>0.14300000000000002</v>
      </c>
      <c r="L43" s="22">
        <f t="shared" si="2"/>
        <v>0</v>
      </c>
      <c r="M43" s="22">
        <f t="shared" si="3"/>
        <v>0.35275000000000017</v>
      </c>
    </row>
    <row r="44" spans="1:20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46</v>
      </c>
      <c r="F44" s="13" t="s">
        <v>46</v>
      </c>
      <c r="H44" s="13">
        <v>9</v>
      </c>
      <c r="I44" s="24">
        <v>0.12</v>
      </c>
      <c r="J44" s="22">
        <f t="shared" si="0"/>
        <v>0.108</v>
      </c>
      <c r="K44" s="22">
        <f t="shared" si="1"/>
        <v>0.13200000000000001</v>
      </c>
      <c r="L44" s="22">
        <f t="shared" si="2"/>
        <v>0</v>
      </c>
      <c r="M44" s="22">
        <f t="shared" si="3"/>
        <v>0.36600000000000021</v>
      </c>
    </row>
    <row r="45" spans="1:20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46</v>
      </c>
      <c r="F45" s="13" t="s">
        <v>46</v>
      </c>
      <c r="H45" s="13">
        <v>10</v>
      </c>
      <c r="I45" s="24">
        <v>0.1</v>
      </c>
      <c r="J45" s="22">
        <f t="shared" si="0"/>
        <v>9.0000000000000011E-2</v>
      </c>
      <c r="K45" s="22">
        <f t="shared" si="1"/>
        <v>0.11000000000000001</v>
      </c>
      <c r="L45" s="22">
        <f t="shared" si="2"/>
        <v>0</v>
      </c>
      <c r="M45" s="22">
        <f t="shared" si="3"/>
        <v>0.36750000000000027</v>
      </c>
    </row>
    <row r="47" spans="1:20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plotsMetadata!$O$2</f>
        <v>Overall survival</v>
      </c>
      <c r="E47" s="13" t="s">
        <v>43</v>
      </c>
      <c r="F47" s="13" t="s">
        <v>43</v>
      </c>
      <c r="H47" s="13">
        <v>0</v>
      </c>
      <c r="I47" s="22">
        <v>0.9</v>
      </c>
      <c r="J47" s="22">
        <f t="shared" si="0"/>
        <v>0.81</v>
      </c>
      <c r="K47" s="22">
        <f t="shared" ref="K47:K70" si="4">MIN(1,I47*(1+$P$2))</f>
        <v>0.9900000000000001</v>
      </c>
      <c r="L47" s="22">
        <f t="shared" ref="L47:L70" si="5">MAX(0, J47 - (I47 - J47)*$P$3*(1 + H47/$P$4/I47))</f>
        <v>0.74250000000000005</v>
      </c>
      <c r="M47" s="22">
        <f t="shared" ref="M47:M70" si="6">MIN(1, K47 + (K47 - I47)*$P$3* (1 + H47/$P$4/I47))</f>
        <v>1</v>
      </c>
    </row>
    <row r="48" spans="1:20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plotsMetadata!$O$2</f>
        <v>Overall survival</v>
      </c>
      <c r="E48" s="13" t="s">
        <v>43</v>
      </c>
      <c r="F48" s="13" t="s">
        <v>43</v>
      </c>
      <c r="H48" s="13">
        <v>1</v>
      </c>
      <c r="I48" s="22">
        <v>0.91</v>
      </c>
      <c r="J48" s="22">
        <f t="shared" si="0"/>
        <v>0.81900000000000006</v>
      </c>
      <c r="K48" s="22">
        <f t="shared" si="4"/>
        <v>1</v>
      </c>
      <c r="L48" s="22">
        <f t="shared" si="5"/>
        <v>0.72575000000000012</v>
      </c>
      <c r="M48" s="22">
        <f t="shared" si="6"/>
        <v>1</v>
      </c>
    </row>
    <row r="49" spans="1:13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plotsMetadata!$O$2</f>
        <v>Overall survival</v>
      </c>
      <c r="E49" s="13" t="s">
        <v>43</v>
      </c>
      <c r="F49" s="13" t="s">
        <v>43</v>
      </c>
      <c r="H49" s="13">
        <v>2</v>
      </c>
      <c r="I49" s="22">
        <v>0.93</v>
      </c>
      <c r="J49" s="22">
        <f t="shared" si="0"/>
        <v>0.83700000000000008</v>
      </c>
      <c r="K49" s="22">
        <f t="shared" si="4"/>
        <v>1</v>
      </c>
      <c r="L49" s="22">
        <f t="shared" si="5"/>
        <v>0.71725000000000017</v>
      </c>
      <c r="M49" s="22">
        <f t="shared" si="6"/>
        <v>1</v>
      </c>
    </row>
    <row r="50" spans="1:13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plotsMetadata!$O$2</f>
        <v>Overall survival</v>
      </c>
      <c r="E50" s="13" t="s">
        <v>43</v>
      </c>
      <c r="F50" s="13" t="s">
        <v>43</v>
      </c>
      <c r="H50" s="13">
        <v>3</v>
      </c>
      <c r="I50" s="22">
        <v>0.93</v>
      </c>
      <c r="J50" s="22">
        <f t="shared" si="0"/>
        <v>0.83700000000000008</v>
      </c>
      <c r="K50" s="22">
        <f t="shared" si="4"/>
        <v>1</v>
      </c>
      <c r="L50" s="22">
        <f t="shared" si="5"/>
        <v>0.69225000000000014</v>
      </c>
      <c r="M50" s="22">
        <f t="shared" si="6"/>
        <v>1</v>
      </c>
    </row>
    <row r="51" spans="1:13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plotsMetadata!$O$2</f>
        <v>Overall survival</v>
      </c>
      <c r="E51" s="13" t="s">
        <v>43</v>
      </c>
      <c r="F51" s="13" t="s">
        <v>43</v>
      </c>
      <c r="H51" s="13">
        <v>4</v>
      </c>
      <c r="I51" s="22">
        <v>0.94</v>
      </c>
      <c r="J51" s="22">
        <f t="shared" si="0"/>
        <v>0.84599999999999997</v>
      </c>
      <c r="K51" s="22">
        <f t="shared" si="4"/>
        <v>1</v>
      </c>
      <c r="L51" s="22">
        <f t="shared" si="5"/>
        <v>0.67549999999999999</v>
      </c>
      <c r="M51" s="22">
        <f t="shared" si="6"/>
        <v>1</v>
      </c>
    </row>
    <row r="52" spans="1:13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plotsMetadata!$O$2</f>
        <v>Overall survival</v>
      </c>
      <c r="E52" s="13" t="s">
        <v>43</v>
      </c>
      <c r="F52" s="13" t="s">
        <v>43</v>
      </c>
      <c r="H52" s="13">
        <v>5</v>
      </c>
      <c r="I52" s="22">
        <v>0.95</v>
      </c>
      <c r="J52" s="22">
        <f t="shared" si="0"/>
        <v>0.85499999999999998</v>
      </c>
      <c r="K52" s="22">
        <f t="shared" si="4"/>
        <v>1</v>
      </c>
      <c r="L52" s="22">
        <f t="shared" si="5"/>
        <v>0.65875000000000006</v>
      </c>
      <c r="M52" s="22">
        <f t="shared" si="6"/>
        <v>1</v>
      </c>
    </row>
    <row r="53" spans="1:13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plotsMetadata!$O$2</f>
        <v>Overall survival</v>
      </c>
      <c r="E53" s="14" t="s">
        <v>44</v>
      </c>
      <c r="F53" s="14" t="s">
        <v>44</v>
      </c>
      <c r="H53" s="13">
        <v>0</v>
      </c>
      <c r="I53" s="22">
        <v>0.65</v>
      </c>
      <c r="J53" s="22">
        <f t="shared" si="0"/>
        <v>0.58500000000000008</v>
      </c>
      <c r="K53" s="22">
        <f t="shared" si="4"/>
        <v>0.71500000000000008</v>
      </c>
      <c r="L53" s="22">
        <f t="shared" si="5"/>
        <v>0.53625000000000012</v>
      </c>
      <c r="M53" s="22">
        <f t="shared" si="6"/>
        <v>0.76375000000000015</v>
      </c>
    </row>
    <row r="54" spans="1:13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plotsMetadata!$O$2</f>
        <v>Overall survival</v>
      </c>
      <c r="E54" s="14" t="s">
        <v>44</v>
      </c>
      <c r="F54" s="14" t="s">
        <v>44</v>
      </c>
      <c r="H54" s="13">
        <v>1</v>
      </c>
      <c r="I54" s="22">
        <v>0.71</v>
      </c>
      <c r="J54" s="22">
        <f t="shared" si="0"/>
        <v>0.63900000000000001</v>
      </c>
      <c r="K54" s="22">
        <f t="shared" si="4"/>
        <v>0.78100000000000003</v>
      </c>
      <c r="L54" s="22">
        <f t="shared" si="5"/>
        <v>0.56075000000000008</v>
      </c>
      <c r="M54" s="22">
        <f t="shared" si="6"/>
        <v>0.85925000000000007</v>
      </c>
    </row>
    <row r="55" spans="1:13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plotsMetadata!$O$2</f>
        <v>Overall survival</v>
      </c>
      <c r="E55" s="14" t="s">
        <v>44</v>
      </c>
      <c r="F55" s="14" t="s">
        <v>44</v>
      </c>
      <c r="H55" s="13">
        <v>2</v>
      </c>
      <c r="I55" s="22">
        <v>0.76</v>
      </c>
      <c r="J55" s="22">
        <f t="shared" si="0"/>
        <v>0.68400000000000005</v>
      </c>
      <c r="K55" s="22">
        <f t="shared" si="4"/>
        <v>0.83600000000000008</v>
      </c>
      <c r="L55" s="22">
        <f t="shared" si="5"/>
        <v>0.57700000000000007</v>
      </c>
      <c r="M55" s="22">
        <f t="shared" si="6"/>
        <v>0.94300000000000017</v>
      </c>
    </row>
    <row r="56" spans="1:13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plotsMetadata!$O$2</f>
        <v>Overall survival</v>
      </c>
      <c r="E56" s="14" t="s">
        <v>44</v>
      </c>
      <c r="F56" s="14" t="s">
        <v>44</v>
      </c>
      <c r="H56" s="13">
        <v>3</v>
      </c>
      <c r="I56" s="22">
        <v>0.79</v>
      </c>
      <c r="J56" s="22">
        <f t="shared" si="0"/>
        <v>0.71100000000000008</v>
      </c>
      <c r="K56" s="22">
        <f t="shared" si="4"/>
        <v>0.86900000000000011</v>
      </c>
      <c r="L56" s="22">
        <f t="shared" si="5"/>
        <v>0.57675000000000021</v>
      </c>
      <c r="M56" s="22">
        <f t="shared" si="6"/>
        <v>1</v>
      </c>
    </row>
    <row r="57" spans="1:13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plotsMetadata!$O$2</f>
        <v>Overall survival</v>
      </c>
      <c r="E57" s="14" t="s">
        <v>44</v>
      </c>
      <c r="F57" s="14" t="s">
        <v>44</v>
      </c>
      <c r="H57" s="13">
        <v>4</v>
      </c>
      <c r="I57" s="22">
        <v>0.82</v>
      </c>
      <c r="J57" s="22">
        <f t="shared" si="0"/>
        <v>0.73799999999999999</v>
      </c>
      <c r="K57" s="22">
        <f t="shared" si="4"/>
        <v>0.90200000000000002</v>
      </c>
      <c r="L57" s="22">
        <f t="shared" si="5"/>
        <v>0.57650000000000001</v>
      </c>
      <c r="M57" s="22">
        <f t="shared" si="6"/>
        <v>1</v>
      </c>
    </row>
    <row r="58" spans="1:13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plotsMetadata!$O$2</f>
        <v>Overall survival</v>
      </c>
      <c r="E58" s="14" t="s">
        <v>44</v>
      </c>
      <c r="F58" s="14" t="s">
        <v>44</v>
      </c>
      <c r="H58" s="13">
        <v>5</v>
      </c>
      <c r="I58" s="22">
        <v>0.85</v>
      </c>
      <c r="J58" s="22">
        <f t="shared" si="0"/>
        <v>0.76500000000000001</v>
      </c>
      <c r="K58" s="22">
        <f t="shared" si="4"/>
        <v>0.93500000000000005</v>
      </c>
      <c r="L58" s="22">
        <f t="shared" si="5"/>
        <v>0.57625000000000015</v>
      </c>
      <c r="M58" s="22">
        <f t="shared" si="6"/>
        <v>1</v>
      </c>
    </row>
    <row r="59" spans="1:13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plotsMetadata!$O$2</f>
        <v>Overall survival</v>
      </c>
      <c r="E59" s="14" t="s">
        <v>45</v>
      </c>
      <c r="F59" s="14" t="s">
        <v>45</v>
      </c>
      <c r="H59" s="13">
        <v>0</v>
      </c>
      <c r="I59" s="22">
        <v>0.34</v>
      </c>
      <c r="J59" s="22">
        <f t="shared" si="0"/>
        <v>0.30600000000000005</v>
      </c>
      <c r="K59" s="22">
        <f t="shared" si="4"/>
        <v>0.37400000000000005</v>
      </c>
      <c r="L59" s="22">
        <f t="shared" si="5"/>
        <v>0.28050000000000008</v>
      </c>
      <c r="M59" s="22">
        <f t="shared" si="6"/>
        <v>0.39950000000000008</v>
      </c>
    </row>
    <row r="60" spans="1:13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plotsMetadata!$O$2</f>
        <v>Overall survival</v>
      </c>
      <c r="E60" s="14" t="s">
        <v>45</v>
      </c>
      <c r="F60" s="14" t="s">
        <v>45</v>
      </c>
      <c r="H60" s="13">
        <v>1</v>
      </c>
      <c r="I60" s="22">
        <v>0.38</v>
      </c>
      <c r="J60" s="22">
        <f t="shared" si="0"/>
        <v>0.34200000000000003</v>
      </c>
      <c r="K60" s="22">
        <f t="shared" si="4"/>
        <v>0.41800000000000004</v>
      </c>
      <c r="L60" s="22">
        <f t="shared" si="5"/>
        <v>0.28850000000000003</v>
      </c>
      <c r="M60" s="22">
        <f t="shared" si="6"/>
        <v>0.47150000000000009</v>
      </c>
    </row>
    <row r="61" spans="1:13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plotsMetadata!$O$2</f>
        <v>Overall survival</v>
      </c>
      <c r="E61" s="14" t="s">
        <v>45</v>
      </c>
      <c r="F61" s="14" t="s">
        <v>45</v>
      </c>
      <c r="H61" s="13">
        <v>2</v>
      </c>
      <c r="I61" s="22">
        <v>0.44</v>
      </c>
      <c r="J61" s="22">
        <f t="shared" si="0"/>
        <v>0.39600000000000002</v>
      </c>
      <c r="K61" s="22">
        <f t="shared" si="4"/>
        <v>0.48400000000000004</v>
      </c>
      <c r="L61" s="22">
        <f t="shared" si="5"/>
        <v>0.31300000000000006</v>
      </c>
      <c r="M61" s="22">
        <f t="shared" si="6"/>
        <v>0.56700000000000017</v>
      </c>
    </row>
    <row r="62" spans="1:13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plotsMetadata!$O$2</f>
        <v>Overall survival</v>
      </c>
      <c r="E62" s="14" t="s">
        <v>45</v>
      </c>
      <c r="F62" s="14" t="s">
        <v>45</v>
      </c>
      <c r="H62" s="13">
        <v>3</v>
      </c>
      <c r="I62" s="22">
        <v>0.51</v>
      </c>
      <c r="J62" s="22">
        <f t="shared" si="0"/>
        <v>0.45900000000000002</v>
      </c>
      <c r="K62" s="22">
        <f t="shared" si="4"/>
        <v>0.56100000000000005</v>
      </c>
      <c r="L62" s="22">
        <f t="shared" si="5"/>
        <v>0.34575</v>
      </c>
      <c r="M62" s="22">
        <f t="shared" si="6"/>
        <v>0.67425000000000013</v>
      </c>
    </row>
    <row r="63" spans="1:13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plotsMetadata!$O$2</f>
        <v>Overall survival</v>
      </c>
      <c r="E63" s="14" t="s">
        <v>45</v>
      </c>
      <c r="F63" s="14" t="s">
        <v>45</v>
      </c>
      <c r="H63" s="13">
        <v>4</v>
      </c>
      <c r="I63" s="22">
        <v>0.56999999999999995</v>
      </c>
      <c r="J63" s="22">
        <f t="shared" si="0"/>
        <v>0.51300000000000001</v>
      </c>
      <c r="K63" s="22">
        <f t="shared" si="4"/>
        <v>0.627</v>
      </c>
      <c r="L63" s="22">
        <f t="shared" si="5"/>
        <v>0.37025000000000019</v>
      </c>
      <c r="M63" s="22">
        <f t="shared" si="6"/>
        <v>0.76975000000000016</v>
      </c>
    </row>
    <row r="64" spans="1:13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plotsMetadata!$O$2</f>
        <v>Overall survival</v>
      </c>
      <c r="E64" s="14" t="s">
        <v>45</v>
      </c>
      <c r="F64" s="14" t="s">
        <v>45</v>
      </c>
      <c r="H64" s="13">
        <v>5</v>
      </c>
      <c r="I64" s="22">
        <v>0.65</v>
      </c>
      <c r="J64" s="22">
        <f t="shared" si="0"/>
        <v>0.58500000000000008</v>
      </c>
      <c r="K64" s="22">
        <f t="shared" si="4"/>
        <v>0.71500000000000008</v>
      </c>
      <c r="L64" s="22">
        <f t="shared" si="5"/>
        <v>0.41125000000000023</v>
      </c>
      <c r="M64" s="22">
        <f t="shared" si="6"/>
        <v>0.88875000000000026</v>
      </c>
    </row>
    <row r="65" spans="1:13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plotsMetadata!$O$2</f>
        <v>Overall survival</v>
      </c>
      <c r="E65" s="14" t="s">
        <v>46</v>
      </c>
      <c r="F65" s="14" t="s">
        <v>46</v>
      </c>
      <c r="H65" s="13">
        <v>0</v>
      </c>
      <c r="I65" s="22">
        <v>0.17</v>
      </c>
      <c r="J65" s="22">
        <f t="shared" si="0"/>
        <v>0.15300000000000002</v>
      </c>
      <c r="K65" s="22">
        <f t="shared" si="4"/>
        <v>0.18700000000000003</v>
      </c>
      <c r="L65" s="22">
        <f t="shared" si="5"/>
        <v>0.14025000000000004</v>
      </c>
      <c r="M65" s="22">
        <f t="shared" si="6"/>
        <v>0.19975000000000004</v>
      </c>
    </row>
    <row r="66" spans="1:13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plotsMetadata!$O$2</f>
        <v>Overall survival</v>
      </c>
      <c r="E66" s="14" t="s">
        <v>46</v>
      </c>
      <c r="F66" s="14" t="s">
        <v>46</v>
      </c>
      <c r="H66" s="13">
        <v>1</v>
      </c>
      <c r="I66" s="22">
        <v>0.24</v>
      </c>
      <c r="J66" s="22">
        <f t="shared" si="0"/>
        <v>0.216</v>
      </c>
      <c r="K66" s="22">
        <f t="shared" si="4"/>
        <v>0.26400000000000001</v>
      </c>
      <c r="L66" s="22">
        <f t="shared" si="5"/>
        <v>0.17300000000000001</v>
      </c>
      <c r="M66" s="22">
        <f t="shared" si="6"/>
        <v>0.30700000000000005</v>
      </c>
    </row>
    <row r="67" spans="1:13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plotsMetadata!$O$2</f>
        <v>Overall survival</v>
      </c>
      <c r="E67" s="14" t="s">
        <v>46</v>
      </c>
      <c r="F67" s="14" t="s">
        <v>46</v>
      </c>
      <c r="H67" s="13">
        <v>2</v>
      </c>
      <c r="I67" s="22">
        <v>0.3</v>
      </c>
      <c r="J67" s="22">
        <f t="shared" ref="J67:J70" si="7">MAX(0,I67*(1-$P$2))</f>
        <v>0.27</v>
      </c>
      <c r="K67" s="22">
        <f t="shared" si="4"/>
        <v>0.33</v>
      </c>
      <c r="L67" s="22">
        <f t="shared" si="5"/>
        <v>0.19750000000000009</v>
      </c>
      <c r="M67" s="22">
        <f t="shared" si="6"/>
        <v>0.40250000000000008</v>
      </c>
    </row>
    <row r="68" spans="1:13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plotsMetadata!$O$2</f>
        <v>Overall survival</v>
      </c>
      <c r="E68" s="14" t="s">
        <v>46</v>
      </c>
      <c r="F68" s="14" t="s">
        <v>46</v>
      </c>
      <c r="H68" s="13">
        <v>3</v>
      </c>
      <c r="I68" s="22">
        <v>0.36</v>
      </c>
      <c r="J68" s="22">
        <f t="shared" si="7"/>
        <v>0.32400000000000001</v>
      </c>
      <c r="K68" s="22">
        <f t="shared" si="4"/>
        <v>0.39600000000000002</v>
      </c>
      <c r="L68" s="22">
        <f t="shared" si="5"/>
        <v>0.22200000000000009</v>
      </c>
      <c r="M68" s="22">
        <f t="shared" si="6"/>
        <v>0.49800000000000011</v>
      </c>
    </row>
    <row r="69" spans="1:13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plotsMetadata!$O$2</f>
        <v>Overall survival</v>
      </c>
      <c r="E69" s="14" t="s">
        <v>46</v>
      </c>
      <c r="F69" s="14" t="s">
        <v>46</v>
      </c>
      <c r="H69" s="13">
        <v>4</v>
      </c>
      <c r="I69" s="22">
        <v>0.47</v>
      </c>
      <c r="J69" s="22">
        <f t="shared" si="7"/>
        <v>0.42299999999999999</v>
      </c>
      <c r="K69" s="22">
        <f t="shared" si="4"/>
        <v>0.51700000000000002</v>
      </c>
      <c r="L69" s="22">
        <f t="shared" si="5"/>
        <v>0.28775000000000006</v>
      </c>
      <c r="M69" s="22">
        <f t="shared" si="6"/>
        <v>0.65225000000000011</v>
      </c>
    </row>
    <row r="70" spans="1:13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plotsMetadata!$O$2</f>
        <v>Overall survival</v>
      </c>
      <c r="E70" s="14" t="s">
        <v>46</v>
      </c>
      <c r="F70" s="14" t="s">
        <v>46</v>
      </c>
      <c r="H70" s="13">
        <v>5</v>
      </c>
      <c r="I70" s="22">
        <v>0.56000000000000005</v>
      </c>
      <c r="J70" s="22">
        <f t="shared" si="7"/>
        <v>0.50400000000000011</v>
      </c>
      <c r="K70" s="22">
        <f t="shared" si="4"/>
        <v>0.6160000000000001</v>
      </c>
      <c r="L70" s="22">
        <f t="shared" si="5"/>
        <v>0.3370000000000003</v>
      </c>
      <c r="M70" s="22">
        <f t="shared" si="6"/>
        <v>0.78300000000000025</v>
      </c>
    </row>
    <row r="71" spans="1:13" x14ac:dyDescent="0.2">
      <c r="E71" s="14"/>
      <c r="F71" s="14"/>
    </row>
    <row r="72" spans="1:13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55</v>
      </c>
      <c r="F72" s="13" t="s">
        <v>70</v>
      </c>
      <c r="G72" s="13" t="s">
        <v>43</v>
      </c>
      <c r="H72" s="13">
        <v>0</v>
      </c>
      <c r="I72" s="22">
        <v>0.91</v>
      </c>
      <c r="J72" s="22">
        <v>0.9002</v>
      </c>
      <c r="K72" s="22">
        <v>0.91980000000000006</v>
      </c>
      <c r="L72" s="22">
        <f t="shared" ref="L72:L119" si="8">MAX(0, J72 - (I72 - J72)*$P$3*(1 + H72/$P$4))</f>
        <v>0.89284999999999992</v>
      </c>
      <c r="M72" s="22">
        <f t="shared" ref="M72:M119" si="9">MIN(1, K72 + (K72 - I72)*$P$3* (1 + H72/$P$4))</f>
        <v>0.92715000000000014</v>
      </c>
    </row>
    <row r="73" spans="1:13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55</v>
      </c>
      <c r="F73" s="13" t="s">
        <v>70</v>
      </c>
      <c r="G73" s="13" t="s">
        <v>43</v>
      </c>
      <c r="H73" s="13">
        <v>1</v>
      </c>
      <c r="I73" s="22">
        <v>0.92</v>
      </c>
      <c r="J73" s="22">
        <v>0.91020000000000001</v>
      </c>
      <c r="K73" s="22">
        <v>0.92980000000000007</v>
      </c>
      <c r="L73" s="22">
        <f t="shared" si="8"/>
        <v>0.90039999999999998</v>
      </c>
      <c r="M73" s="22">
        <f t="shared" si="9"/>
        <v>0.9396000000000001</v>
      </c>
    </row>
    <row r="74" spans="1:13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55</v>
      </c>
      <c r="F74" s="13" t="s">
        <v>70</v>
      </c>
      <c r="G74" s="13" t="s">
        <v>43</v>
      </c>
      <c r="H74" s="13">
        <v>2</v>
      </c>
      <c r="I74" s="22">
        <v>0.93</v>
      </c>
      <c r="J74" s="22">
        <v>0.92020000000000002</v>
      </c>
      <c r="K74" s="22">
        <v>0.93980000000000008</v>
      </c>
      <c r="L74" s="22">
        <f t="shared" si="8"/>
        <v>0.90795000000000003</v>
      </c>
      <c r="M74" s="22">
        <f t="shared" si="9"/>
        <v>0.95205000000000006</v>
      </c>
    </row>
    <row r="75" spans="1:13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55</v>
      </c>
      <c r="F75" s="13" t="s">
        <v>70</v>
      </c>
      <c r="G75" s="13" t="s">
        <v>43</v>
      </c>
      <c r="H75" s="13">
        <v>3</v>
      </c>
      <c r="I75" s="22">
        <v>0.94</v>
      </c>
      <c r="J75" s="22">
        <v>0.93019999999999992</v>
      </c>
      <c r="K75" s="22">
        <v>0.94979999999999998</v>
      </c>
      <c r="L75" s="22">
        <f t="shared" si="8"/>
        <v>0.91549999999999987</v>
      </c>
      <c r="M75" s="22">
        <f t="shared" si="9"/>
        <v>0.96450000000000002</v>
      </c>
    </row>
    <row r="76" spans="1:13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55</v>
      </c>
      <c r="F76" s="13" t="s">
        <v>70</v>
      </c>
      <c r="G76" s="13" t="s">
        <v>43</v>
      </c>
      <c r="H76" s="13">
        <v>4</v>
      </c>
      <c r="I76" s="22">
        <v>0.95</v>
      </c>
      <c r="J76" s="22">
        <v>0.94019999999999992</v>
      </c>
      <c r="K76" s="22">
        <v>0.95979999999999999</v>
      </c>
      <c r="L76" s="22">
        <f t="shared" si="8"/>
        <v>0.92304999999999993</v>
      </c>
      <c r="M76" s="22">
        <f t="shared" si="9"/>
        <v>0.97694999999999999</v>
      </c>
    </row>
    <row r="77" spans="1:13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55</v>
      </c>
      <c r="F77" s="13" t="s">
        <v>70</v>
      </c>
      <c r="G77" s="13" t="s">
        <v>43</v>
      </c>
      <c r="H77" s="13">
        <v>5</v>
      </c>
      <c r="I77" s="22">
        <v>0.96</v>
      </c>
      <c r="J77" s="22">
        <v>0.94823999999999997</v>
      </c>
      <c r="K77" s="22">
        <v>0.97175999999999996</v>
      </c>
      <c r="L77" s="22">
        <f t="shared" si="8"/>
        <v>0.92471999999999999</v>
      </c>
      <c r="M77" s="22">
        <f t="shared" si="9"/>
        <v>0.99527999999999994</v>
      </c>
    </row>
    <row r="78" spans="1:13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56</v>
      </c>
      <c r="F78" s="13" t="s">
        <v>71</v>
      </c>
      <c r="G78" s="13" t="s">
        <v>43</v>
      </c>
      <c r="H78" s="13">
        <v>0</v>
      </c>
      <c r="I78" s="22">
        <v>0.84</v>
      </c>
      <c r="J78" s="22">
        <v>0.81255999999999995</v>
      </c>
      <c r="K78" s="22">
        <v>0.86743999999999999</v>
      </c>
      <c r="L78" s="22">
        <f t="shared" si="8"/>
        <v>0.79197999999999991</v>
      </c>
      <c r="M78" s="22">
        <f t="shared" si="9"/>
        <v>0.88802000000000003</v>
      </c>
    </row>
    <row r="79" spans="1:13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56</v>
      </c>
      <c r="F79" s="13" t="s">
        <v>71</v>
      </c>
      <c r="G79" s="13" t="s">
        <v>43</v>
      </c>
      <c r="H79" s="13">
        <v>1</v>
      </c>
      <c r="I79" s="22">
        <v>0.89</v>
      </c>
      <c r="J79" s="22">
        <v>0.86060000000000003</v>
      </c>
      <c r="K79" s="22">
        <v>0.9194</v>
      </c>
      <c r="L79" s="22">
        <f t="shared" si="8"/>
        <v>0.83120000000000005</v>
      </c>
      <c r="M79" s="22">
        <f t="shared" si="9"/>
        <v>0.94879999999999998</v>
      </c>
    </row>
    <row r="80" spans="1:13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56</v>
      </c>
      <c r="F80" s="13" t="s">
        <v>71</v>
      </c>
      <c r="G80" s="13" t="s">
        <v>43</v>
      </c>
      <c r="H80" s="13">
        <v>2</v>
      </c>
      <c r="I80" s="22">
        <v>0.9</v>
      </c>
      <c r="J80" s="22">
        <v>0.86668000000000001</v>
      </c>
      <c r="K80" s="22">
        <v>0.93332000000000004</v>
      </c>
      <c r="L80" s="22">
        <f t="shared" si="8"/>
        <v>0.82503000000000004</v>
      </c>
      <c r="M80" s="22">
        <f t="shared" si="9"/>
        <v>0.97497</v>
      </c>
    </row>
    <row r="81" spans="1:13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56</v>
      </c>
      <c r="F81" s="13" t="s">
        <v>71</v>
      </c>
      <c r="G81" s="13" t="s">
        <v>43</v>
      </c>
      <c r="H81" s="13">
        <v>3</v>
      </c>
      <c r="I81" s="22">
        <v>0.91</v>
      </c>
      <c r="J81" s="22">
        <v>0.87275999999999998</v>
      </c>
      <c r="K81" s="22">
        <v>0.94724000000000008</v>
      </c>
      <c r="L81" s="22">
        <f t="shared" si="8"/>
        <v>0.81689999999999996</v>
      </c>
      <c r="M81" s="22">
        <f t="shared" si="9"/>
        <v>1</v>
      </c>
    </row>
    <row r="82" spans="1:13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56</v>
      </c>
      <c r="F82" s="13" t="s">
        <v>71</v>
      </c>
      <c r="G82" s="13" t="s">
        <v>43</v>
      </c>
      <c r="H82" s="13">
        <v>4</v>
      </c>
      <c r="I82" s="22">
        <v>0.93</v>
      </c>
      <c r="J82" s="22">
        <v>0.88884000000000007</v>
      </c>
      <c r="K82" s="22">
        <v>0.97116000000000002</v>
      </c>
      <c r="L82" s="22">
        <f t="shared" si="8"/>
        <v>0.81681000000000015</v>
      </c>
      <c r="M82" s="22">
        <f t="shared" si="9"/>
        <v>1</v>
      </c>
    </row>
    <row r="83" spans="1:13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56</v>
      </c>
      <c r="F83" s="13" t="s">
        <v>71</v>
      </c>
      <c r="G83" s="13" t="s">
        <v>43</v>
      </c>
      <c r="H83" s="13">
        <v>5</v>
      </c>
      <c r="I83" s="22">
        <v>0.91</v>
      </c>
      <c r="J83" s="22">
        <v>0.86099999999999999</v>
      </c>
      <c r="K83" s="22">
        <v>0.95900000000000007</v>
      </c>
      <c r="L83" s="22">
        <f t="shared" si="8"/>
        <v>0.7629999999999999</v>
      </c>
      <c r="M83" s="22">
        <f t="shared" si="9"/>
        <v>1</v>
      </c>
    </row>
    <row r="84" spans="1:13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57</v>
      </c>
      <c r="F84" s="13" t="s">
        <v>70</v>
      </c>
      <c r="G84" s="14" t="s">
        <v>44</v>
      </c>
      <c r="H84" s="13">
        <v>0</v>
      </c>
      <c r="I84" s="22">
        <v>0.74</v>
      </c>
      <c r="J84" s="22">
        <v>0.71452000000000004</v>
      </c>
      <c r="K84" s="22">
        <v>0.76547999999999994</v>
      </c>
      <c r="L84" s="22">
        <f t="shared" si="8"/>
        <v>0.69541000000000008</v>
      </c>
      <c r="M84" s="22">
        <f t="shared" si="9"/>
        <v>0.7845899999999999</v>
      </c>
    </row>
    <row r="85" spans="1:13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57</v>
      </c>
      <c r="F85" s="13" t="s">
        <v>70</v>
      </c>
      <c r="G85" s="14" t="s">
        <v>44</v>
      </c>
      <c r="H85" s="13">
        <v>1</v>
      </c>
      <c r="I85" s="22">
        <v>0.77</v>
      </c>
      <c r="J85" s="22">
        <v>0.74256</v>
      </c>
      <c r="K85" s="22">
        <v>0.79744000000000004</v>
      </c>
      <c r="L85" s="22">
        <f t="shared" si="8"/>
        <v>0.71511999999999998</v>
      </c>
      <c r="M85" s="22">
        <f t="shared" si="9"/>
        <v>0.82488000000000006</v>
      </c>
    </row>
    <row r="86" spans="1:13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57</v>
      </c>
      <c r="F86" s="13" t="s">
        <v>70</v>
      </c>
      <c r="G86" s="14" t="s">
        <v>44</v>
      </c>
      <c r="H86" s="13">
        <v>2</v>
      </c>
      <c r="I86" s="22">
        <v>0.8</v>
      </c>
      <c r="J86" s="22">
        <v>0.77060000000000006</v>
      </c>
      <c r="K86" s="22">
        <v>0.82940000000000003</v>
      </c>
      <c r="L86" s="22">
        <f t="shared" si="8"/>
        <v>0.73385000000000011</v>
      </c>
      <c r="M86" s="22">
        <f t="shared" si="9"/>
        <v>0.86614999999999998</v>
      </c>
    </row>
    <row r="87" spans="1:13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57</v>
      </c>
      <c r="F87" s="13" t="s">
        <v>70</v>
      </c>
      <c r="G87" s="14" t="s">
        <v>44</v>
      </c>
      <c r="H87" s="13">
        <v>3</v>
      </c>
      <c r="I87" s="22">
        <v>0.83</v>
      </c>
      <c r="J87" s="22">
        <v>0.79864000000000002</v>
      </c>
      <c r="K87" s="22">
        <v>0.8613599999999999</v>
      </c>
      <c r="L87" s="22">
        <f t="shared" si="8"/>
        <v>0.75160000000000005</v>
      </c>
      <c r="M87" s="22">
        <f t="shared" si="9"/>
        <v>0.90839999999999987</v>
      </c>
    </row>
    <row r="88" spans="1:13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57</v>
      </c>
      <c r="F88" s="13" t="s">
        <v>70</v>
      </c>
      <c r="G88" s="14" t="s">
        <v>44</v>
      </c>
      <c r="H88" s="13">
        <v>4</v>
      </c>
      <c r="I88" s="22">
        <v>0.86</v>
      </c>
      <c r="J88" s="22">
        <v>0.82667999999999997</v>
      </c>
      <c r="K88" s="22">
        <v>0.89332</v>
      </c>
      <c r="L88" s="22">
        <f t="shared" si="8"/>
        <v>0.76837</v>
      </c>
      <c r="M88" s="22">
        <f t="shared" si="9"/>
        <v>0.95162999999999998</v>
      </c>
    </row>
    <row r="89" spans="1:13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57</v>
      </c>
      <c r="F89" s="13" t="s">
        <v>70</v>
      </c>
      <c r="G89" s="14" t="s">
        <v>44</v>
      </c>
      <c r="H89" s="13">
        <v>5</v>
      </c>
      <c r="I89" s="22">
        <v>0.88</v>
      </c>
      <c r="J89" s="22">
        <v>0.84667999999999999</v>
      </c>
      <c r="K89" s="22">
        <v>0.91332000000000002</v>
      </c>
      <c r="L89" s="22">
        <f t="shared" si="8"/>
        <v>0.78003999999999996</v>
      </c>
      <c r="M89" s="22">
        <f t="shared" si="9"/>
        <v>0.97996000000000005</v>
      </c>
    </row>
    <row r="90" spans="1:13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67</v>
      </c>
      <c r="F90" s="13" t="s">
        <v>71</v>
      </c>
      <c r="G90" s="14" t="s">
        <v>44</v>
      </c>
      <c r="H90" s="13">
        <v>0</v>
      </c>
      <c r="I90" s="22">
        <v>0.5</v>
      </c>
      <c r="J90" s="22">
        <v>0.46079999999999999</v>
      </c>
      <c r="K90" s="22">
        <v>0.53920000000000001</v>
      </c>
      <c r="L90" s="22">
        <f t="shared" si="8"/>
        <v>0.43140000000000001</v>
      </c>
      <c r="M90" s="22">
        <f t="shared" si="9"/>
        <v>0.56859999999999999</v>
      </c>
    </row>
    <row r="91" spans="1:13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67</v>
      </c>
      <c r="F91" s="13" t="s">
        <v>71</v>
      </c>
      <c r="G91" s="14" t="s">
        <v>44</v>
      </c>
      <c r="H91" s="13">
        <v>1</v>
      </c>
      <c r="I91" s="22">
        <v>0.6</v>
      </c>
      <c r="J91" s="22">
        <v>0.54903999999999997</v>
      </c>
      <c r="K91" s="22">
        <v>0.65095999999999998</v>
      </c>
      <c r="L91" s="22">
        <f t="shared" si="8"/>
        <v>0.49807999999999997</v>
      </c>
      <c r="M91" s="22">
        <f t="shared" si="9"/>
        <v>0.70191999999999999</v>
      </c>
    </row>
    <row r="92" spans="1:13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67</v>
      </c>
      <c r="F92" s="13" t="s">
        <v>71</v>
      </c>
      <c r="G92" s="14" t="s">
        <v>44</v>
      </c>
      <c r="H92" s="13">
        <v>2</v>
      </c>
      <c r="I92" s="22">
        <v>0.66</v>
      </c>
      <c r="J92" s="22">
        <v>0.60120000000000007</v>
      </c>
      <c r="K92" s="22">
        <v>0.71879999999999999</v>
      </c>
      <c r="L92" s="22">
        <f t="shared" si="8"/>
        <v>0.52770000000000006</v>
      </c>
      <c r="M92" s="22">
        <f t="shared" si="9"/>
        <v>0.7923</v>
      </c>
    </row>
    <row r="93" spans="1:13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67</v>
      </c>
      <c r="F93" s="13" t="s">
        <v>71</v>
      </c>
      <c r="G93" s="14" t="s">
        <v>44</v>
      </c>
      <c r="H93" s="13">
        <v>3</v>
      </c>
      <c r="I93" s="22">
        <v>0.7</v>
      </c>
      <c r="J93" s="22">
        <v>0.63139999999999996</v>
      </c>
      <c r="K93" s="22">
        <v>0.76859999999999995</v>
      </c>
      <c r="L93" s="22">
        <f t="shared" si="8"/>
        <v>0.52849999999999997</v>
      </c>
      <c r="M93" s="22">
        <f t="shared" si="9"/>
        <v>0.87149999999999994</v>
      </c>
    </row>
    <row r="94" spans="1:13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67</v>
      </c>
      <c r="F94" s="13" t="s">
        <v>71</v>
      </c>
      <c r="G94" s="14" t="s">
        <v>44</v>
      </c>
      <c r="H94" s="13">
        <v>4</v>
      </c>
      <c r="I94" s="22">
        <v>0.72</v>
      </c>
      <c r="J94" s="22">
        <v>0.63963999999999999</v>
      </c>
      <c r="K94" s="22">
        <v>0.80035999999999996</v>
      </c>
      <c r="L94" s="22">
        <f t="shared" si="8"/>
        <v>0.49901000000000006</v>
      </c>
      <c r="M94" s="22">
        <f t="shared" si="9"/>
        <v>0.94098999999999988</v>
      </c>
    </row>
    <row r="95" spans="1:13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67</v>
      </c>
      <c r="F95" s="13" t="s">
        <v>71</v>
      </c>
      <c r="G95" s="14" t="s">
        <v>44</v>
      </c>
      <c r="H95" s="13">
        <v>5</v>
      </c>
      <c r="I95" s="22">
        <v>0.76</v>
      </c>
      <c r="J95" s="22">
        <v>0.66983999999999999</v>
      </c>
      <c r="K95" s="22">
        <v>0.85016000000000003</v>
      </c>
      <c r="L95" s="22">
        <f t="shared" si="8"/>
        <v>0.48951999999999996</v>
      </c>
      <c r="M95" s="22">
        <f t="shared" si="9"/>
        <v>1</v>
      </c>
    </row>
    <row r="96" spans="1:13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58</v>
      </c>
      <c r="F96" s="13" t="s">
        <v>70</v>
      </c>
      <c r="G96" s="14" t="s">
        <v>45</v>
      </c>
      <c r="H96" s="13">
        <v>0</v>
      </c>
      <c r="I96" s="22">
        <v>0.43</v>
      </c>
      <c r="J96" s="22">
        <v>0.41432000000000002</v>
      </c>
      <c r="K96" s="22">
        <v>0.44567999999999997</v>
      </c>
      <c r="L96" s="22">
        <f t="shared" si="8"/>
        <v>0.40256000000000003</v>
      </c>
      <c r="M96" s="22">
        <f t="shared" si="9"/>
        <v>0.45743999999999996</v>
      </c>
    </row>
    <row r="97" spans="1:13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58</v>
      </c>
      <c r="F97" s="13" t="s">
        <v>70</v>
      </c>
      <c r="G97" s="14" t="s">
        <v>45</v>
      </c>
      <c r="H97" s="13">
        <v>1</v>
      </c>
      <c r="I97" s="22">
        <v>0.43</v>
      </c>
      <c r="J97" s="22">
        <v>0.41236</v>
      </c>
      <c r="K97" s="22">
        <v>0.44763999999999998</v>
      </c>
      <c r="L97" s="22">
        <f t="shared" si="8"/>
        <v>0.39472000000000002</v>
      </c>
      <c r="M97" s="22">
        <f t="shared" si="9"/>
        <v>0.46527999999999997</v>
      </c>
    </row>
    <row r="98" spans="1:13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58</v>
      </c>
      <c r="F98" s="13" t="s">
        <v>70</v>
      </c>
      <c r="G98" s="14" t="s">
        <v>45</v>
      </c>
      <c r="H98" s="13">
        <v>2</v>
      </c>
      <c r="I98" s="22">
        <v>0.48</v>
      </c>
      <c r="J98" s="22">
        <v>0.46039999999999998</v>
      </c>
      <c r="K98" s="22">
        <v>0.49959999999999999</v>
      </c>
      <c r="L98" s="22">
        <f t="shared" si="8"/>
        <v>0.43589999999999995</v>
      </c>
      <c r="M98" s="22">
        <f t="shared" si="9"/>
        <v>0.52410000000000001</v>
      </c>
    </row>
    <row r="99" spans="1:13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58</v>
      </c>
      <c r="F99" s="13" t="s">
        <v>70</v>
      </c>
      <c r="G99" s="14" t="s">
        <v>45</v>
      </c>
      <c r="H99" s="13">
        <v>3</v>
      </c>
      <c r="I99" s="22">
        <v>0.54</v>
      </c>
      <c r="J99" s="22">
        <v>0.51452000000000009</v>
      </c>
      <c r="K99" s="22">
        <v>0.56547999999999998</v>
      </c>
      <c r="L99" s="22">
        <f t="shared" si="8"/>
        <v>0.47630000000000017</v>
      </c>
      <c r="M99" s="22">
        <f t="shared" si="9"/>
        <v>0.6036999999999999</v>
      </c>
    </row>
    <row r="100" spans="1:13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58</v>
      </c>
      <c r="F100" s="13" t="s">
        <v>70</v>
      </c>
      <c r="G100" s="14" t="s">
        <v>45</v>
      </c>
      <c r="H100" s="13">
        <v>4</v>
      </c>
      <c r="I100" s="22">
        <v>0.6</v>
      </c>
      <c r="J100" s="22">
        <v>0.5706</v>
      </c>
      <c r="K100" s="22">
        <v>0.62939999999999996</v>
      </c>
      <c r="L100" s="22">
        <f t="shared" si="8"/>
        <v>0.51915</v>
      </c>
      <c r="M100" s="22">
        <f t="shared" si="9"/>
        <v>0.68084999999999996</v>
      </c>
    </row>
    <row r="101" spans="1:13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58</v>
      </c>
      <c r="F101" s="13" t="s">
        <v>70</v>
      </c>
      <c r="G101" s="14" t="s">
        <v>45</v>
      </c>
      <c r="H101" s="13">
        <v>5</v>
      </c>
      <c r="I101" s="22">
        <v>0.68</v>
      </c>
      <c r="J101" s="22">
        <v>0.64668000000000003</v>
      </c>
      <c r="K101" s="22">
        <v>0.71332000000000007</v>
      </c>
      <c r="L101" s="22">
        <f t="shared" si="8"/>
        <v>0.58004</v>
      </c>
      <c r="M101" s="22">
        <f t="shared" si="9"/>
        <v>0.7799600000000001</v>
      </c>
    </row>
    <row r="102" spans="1:13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68</v>
      </c>
      <c r="F102" s="13" t="s">
        <v>71</v>
      </c>
      <c r="G102" s="14" t="s">
        <v>45</v>
      </c>
      <c r="H102" s="13">
        <v>0</v>
      </c>
      <c r="I102" s="22">
        <v>0.23</v>
      </c>
      <c r="J102" s="22">
        <v>0.21628</v>
      </c>
      <c r="K102" s="22">
        <v>0.24372000000000002</v>
      </c>
      <c r="L102" s="22">
        <f t="shared" si="8"/>
        <v>0.20599000000000001</v>
      </c>
      <c r="M102" s="22">
        <f t="shared" si="9"/>
        <v>0.25401000000000001</v>
      </c>
    </row>
    <row r="103" spans="1:13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68</v>
      </c>
      <c r="F103" s="13" t="s">
        <v>71</v>
      </c>
      <c r="G103" s="14" t="s">
        <v>45</v>
      </c>
      <c r="H103" s="13">
        <v>1</v>
      </c>
      <c r="I103" s="22">
        <v>0.28999999999999998</v>
      </c>
      <c r="J103" s="22">
        <v>0.26843999999999996</v>
      </c>
      <c r="K103" s="22">
        <v>0.31156</v>
      </c>
      <c r="L103" s="22">
        <f t="shared" si="8"/>
        <v>0.24687999999999993</v>
      </c>
      <c r="M103" s="22">
        <f t="shared" si="9"/>
        <v>0.33312000000000003</v>
      </c>
    </row>
    <row r="104" spans="1:13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68</v>
      </c>
      <c r="F104" s="13" t="s">
        <v>71</v>
      </c>
      <c r="G104" s="14" t="s">
        <v>45</v>
      </c>
      <c r="H104" s="13">
        <v>2</v>
      </c>
      <c r="I104" s="22">
        <v>0.36</v>
      </c>
      <c r="J104" s="22">
        <v>0.3306</v>
      </c>
      <c r="K104" s="22">
        <v>0.38939999999999997</v>
      </c>
      <c r="L104" s="22">
        <f t="shared" si="8"/>
        <v>0.29385000000000006</v>
      </c>
      <c r="M104" s="22">
        <f t="shared" si="9"/>
        <v>0.42614999999999992</v>
      </c>
    </row>
    <row r="105" spans="1:13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68</v>
      </c>
      <c r="F105" s="13" t="s">
        <v>71</v>
      </c>
      <c r="G105" s="14" t="s">
        <v>45</v>
      </c>
      <c r="H105" s="13">
        <v>3</v>
      </c>
      <c r="I105" s="22">
        <v>0.42</v>
      </c>
      <c r="J105" s="22">
        <v>0.38079999999999997</v>
      </c>
      <c r="K105" s="22">
        <v>0.4592</v>
      </c>
      <c r="L105" s="22">
        <f t="shared" si="8"/>
        <v>0.32199999999999995</v>
      </c>
      <c r="M105" s="22">
        <f t="shared" si="9"/>
        <v>0.51800000000000002</v>
      </c>
    </row>
    <row r="106" spans="1:13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68</v>
      </c>
      <c r="F106" s="13" t="s">
        <v>71</v>
      </c>
      <c r="G106" s="14" t="s">
        <v>45</v>
      </c>
      <c r="H106" s="13">
        <v>4</v>
      </c>
      <c r="I106" s="22">
        <v>0.49</v>
      </c>
      <c r="J106" s="22">
        <v>0.43903999999999999</v>
      </c>
      <c r="K106" s="22">
        <v>0.54096</v>
      </c>
      <c r="L106" s="22">
        <f t="shared" si="8"/>
        <v>0.34986</v>
      </c>
      <c r="M106" s="22">
        <f t="shared" si="9"/>
        <v>0.63014000000000003</v>
      </c>
    </row>
    <row r="107" spans="1:13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68</v>
      </c>
      <c r="F107" s="13" t="s">
        <v>71</v>
      </c>
      <c r="G107" s="14" t="s">
        <v>45</v>
      </c>
      <c r="H107" s="13">
        <v>5</v>
      </c>
      <c r="I107" s="22">
        <v>0.56000000000000005</v>
      </c>
      <c r="J107" s="22">
        <v>0.49140000000000006</v>
      </c>
      <c r="K107" s="22">
        <v>0.62860000000000005</v>
      </c>
      <c r="L107" s="22">
        <f t="shared" si="8"/>
        <v>0.35420000000000007</v>
      </c>
      <c r="M107" s="22">
        <f t="shared" si="9"/>
        <v>0.76580000000000004</v>
      </c>
    </row>
    <row r="108" spans="1:13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59</v>
      </c>
      <c r="F108" s="13" t="s">
        <v>70</v>
      </c>
      <c r="G108" s="14" t="s">
        <v>46</v>
      </c>
      <c r="H108" s="13">
        <v>0</v>
      </c>
      <c r="I108" s="22">
        <v>0.23</v>
      </c>
      <c r="J108" s="22">
        <v>0.21628</v>
      </c>
      <c r="K108" s="22">
        <v>0.24372000000000002</v>
      </c>
      <c r="L108" s="22">
        <f t="shared" si="8"/>
        <v>0.20599000000000001</v>
      </c>
      <c r="M108" s="22">
        <f t="shared" si="9"/>
        <v>0.25401000000000001</v>
      </c>
    </row>
    <row r="109" spans="1:13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59</v>
      </c>
      <c r="F109" s="13" t="s">
        <v>70</v>
      </c>
      <c r="G109" s="14" t="s">
        <v>46</v>
      </c>
      <c r="H109" s="13">
        <v>1</v>
      </c>
      <c r="I109" s="22">
        <v>0.28000000000000003</v>
      </c>
      <c r="J109" s="22">
        <v>0.26236000000000004</v>
      </c>
      <c r="K109" s="22">
        <v>0.29764000000000002</v>
      </c>
      <c r="L109" s="22">
        <f t="shared" si="8"/>
        <v>0.24472000000000005</v>
      </c>
      <c r="M109" s="22">
        <f t="shared" si="9"/>
        <v>0.31528</v>
      </c>
    </row>
    <row r="110" spans="1:13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59</v>
      </c>
      <c r="F110" s="13" t="s">
        <v>70</v>
      </c>
      <c r="G110" s="14" t="s">
        <v>46</v>
      </c>
      <c r="H110" s="13">
        <v>2</v>
      </c>
      <c r="I110" s="22">
        <v>0.34</v>
      </c>
      <c r="J110" s="22">
        <v>0.31648000000000004</v>
      </c>
      <c r="K110" s="22">
        <v>0.36352000000000001</v>
      </c>
      <c r="L110" s="22">
        <f t="shared" si="8"/>
        <v>0.28708000000000006</v>
      </c>
      <c r="M110" s="22">
        <f t="shared" si="9"/>
        <v>0.39291999999999999</v>
      </c>
    </row>
    <row r="111" spans="1:13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59</v>
      </c>
      <c r="F111" s="13" t="s">
        <v>70</v>
      </c>
      <c r="G111" s="14" t="s">
        <v>46</v>
      </c>
      <c r="H111" s="13">
        <v>3</v>
      </c>
      <c r="I111" s="22">
        <v>0.42</v>
      </c>
      <c r="J111" s="22">
        <v>0.38863999999999999</v>
      </c>
      <c r="K111" s="22">
        <v>0.45135999999999998</v>
      </c>
      <c r="L111" s="22">
        <f t="shared" si="8"/>
        <v>0.34160000000000001</v>
      </c>
      <c r="M111" s="22">
        <f t="shared" si="9"/>
        <v>0.49839999999999995</v>
      </c>
    </row>
    <row r="112" spans="1:13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59</v>
      </c>
      <c r="F112" s="13" t="s">
        <v>70</v>
      </c>
      <c r="G112" s="14" t="s">
        <v>46</v>
      </c>
      <c r="H112" s="13">
        <v>4</v>
      </c>
      <c r="I112" s="22">
        <v>0.5</v>
      </c>
      <c r="J112" s="22">
        <v>0.46276</v>
      </c>
      <c r="K112" s="22">
        <v>0.53723999999999994</v>
      </c>
      <c r="L112" s="22">
        <f t="shared" si="8"/>
        <v>0.39759</v>
      </c>
      <c r="M112" s="22">
        <f t="shared" si="9"/>
        <v>0.60240999999999978</v>
      </c>
    </row>
    <row r="113" spans="1:13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59</v>
      </c>
      <c r="F113" s="13" t="s">
        <v>70</v>
      </c>
      <c r="G113" s="14" t="s">
        <v>46</v>
      </c>
      <c r="H113" s="13">
        <v>5</v>
      </c>
      <c r="I113" s="22">
        <v>0.59</v>
      </c>
      <c r="J113" s="22">
        <v>0.54687999999999992</v>
      </c>
      <c r="K113" s="22">
        <v>0.63312000000000002</v>
      </c>
      <c r="L113" s="22">
        <f t="shared" si="8"/>
        <v>0.46063999999999983</v>
      </c>
      <c r="M113" s="22">
        <f t="shared" si="9"/>
        <v>0.71936000000000011</v>
      </c>
    </row>
    <row r="114" spans="1:13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69</v>
      </c>
      <c r="F114" s="13" t="s">
        <v>71</v>
      </c>
      <c r="G114" s="14" t="s">
        <v>46</v>
      </c>
      <c r="H114" s="13">
        <v>0</v>
      </c>
      <c r="I114" s="22">
        <v>0.12</v>
      </c>
      <c r="J114" s="22">
        <v>0.11019999999999999</v>
      </c>
      <c r="K114" s="22">
        <v>0.1298</v>
      </c>
      <c r="L114" s="22">
        <f t="shared" si="8"/>
        <v>0.10285</v>
      </c>
      <c r="M114" s="22">
        <f t="shared" si="9"/>
        <v>0.13714999999999999</v>
      </c>
    </row>
    <row r="115" spans="1:13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69</v>
      </c>
      <c r="F115" s="13" t="s">
        <v>71</v>
      </c>
      <c r="G115" s="14" t="s">
        <v>46</v>
      </c>
      <c r="H115" s="13">
        <v>1</v>
      </c>
      <c r="I115" s="22">
        <v>0.18</v>
      </c>
      <c r="J115" s="22">
        <v>0.16236</v>
      </c>
      <c r="K115" s="22">
        <v>0.19763999999999998</v>
      </c>
      <c r="L115" s="22">
        <f t="shared" si="8"/>
        <v>0.14472000000000002</v>
      </c>
      <c r="M115" s="22">
        <f t="shared" si="9"/>
        <v>0.21527999999999997</v>
      </c>
    </row>
    <row r="116" spans="1:13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69</v>
      </c>
      <c r="F116" s="13" t="s">
        <v>71</v>
      </c>
      <c r="G116" s="14" t="s">
        <v>46</v>
      </c>
      <c r="H116" s="13">
        <v>2</v>
      </c>
      <c r="I116" s="22">
        <v>0.24</v>
      </c>
      <c r="J116" s="22">
        <v>0.21256</v>
      </c>
      <c r="K116" s="22">
        <v>0.26744000000000001</v>
      </c>
      <c r="L116" s="22">
        <f t="shared" si="8"/>
        <v>0.17826</v>
      </c>
      <c r="M116" s="22">
        <f t="shared" si="9"/>
        <v>0.30174000000000001</v>
      </c>
    </row>
    <row r="117" spans="1:13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69</v>
      </c>
      <c r="F117" s="13" t="s">
        <v>71</v>
      </c>
      <c r="G117" s="14" t="s">
        <v>46</v>
      </c>
      <c r="H117" s="13">
        <v>3</v>
      </c>
      <c r="I117" s="22">
        <v>0.32</v>
      </c>
      <c r="J117" s="22">
        <v>0.28079999999999999</v>
      </c>
      <c r="K117" s="22">
        <v>0.35920000000000002</v>
      </c>
      <c r="L117" s="22">
        <f t="shared" si="8"/>
        <v>0.22199999999999998</v>
      </c>
      <c r="M117" s="22">
        <f t="shared" si="9"/>
        <v>0.41800000000000004</v>
      </c>
    </row>
    <row r="118" spans="1:13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69</v>
      </c>
      <c r="F118" s="13" t="s">
        <v>71</v>
      </c>
      <c r="G118" s="14" t="s">
        <v>46</v>
      </c>
      <c r="H118" s="13">
        <v>4</v>
      </c>
      <c r="I118" s="22">
        <v>0.4</v>
      </c>
      <c r="J118" s="22">
        <v>0.34708</v>
      </c>
      <c r="K118" s="22">
        <v>0.45292000000000004</v>
      </c>
      <c r="L118" s="22">
        <f t="shared" si="8"/>
        <v>0.25446999999999997</v>
      </c>
      <c r="M118" s="22">
        <f t="shared" si="9"/>
        <v>0.54553000000000007</v>
      </c>
    </row>
    <row r="119" spans="1:13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69</v>
      </c>
      <c r="F119" s="13" t="s">
        <v>71</v>
      </c>
      <c r="G119" s="14" t="s">
        <v>46</v>
      </c>
      <c r="H119" s="13">
        <v>5</v>
      </c>
      <c r="I119" s="22">
        <v>0.49</v>
      </c>
      <c r="J119" s="22">
        <v>0.41747999999999996</v>
      </c>
      <c r="K119" s="22">
        <v>0.56252000000000002</v>
      </c>
      <c r="L119" s="22">
        <f t="shared" si="8"/>
        <v>0.2724399999999999</v>
      </c>
      <c r="M119" s="22">
        <f t="shared" si="9"/>
        <v>0.70756000000000008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63</v>
      </c>
      <c r="C1" s="12" t="s">
        <v>52</v>
      </c>
      <c r="D1" s="12" t="s">
        <v>54</v>
      </c>
      <c r="E1" s="12" t="s">
        <v>16</v>
      </c>
      <c r="F1" s="12" t="s">
        <v>62</v>
      </c>
    </row>
    <row r="2" spans="1:6" x14ac:dyDescent="0.2">
      <c r="A2" s="20" t="s">
        <v>0</v>
      </c>
      <c r="C2" s="20" t="s">
        <v>53</v>
      </c>
      <c r="D2" s="20" t="s">
        <v>40</v>
      </c>
      <c r="E2" s="13" t="s">
        <v>19</v>
      </c>
      <c r="F2" s="20" t="s">
        <v>60</v>
      </c>
    </row>
    <row r="3" spans="1:6" x14ac:dyDescent="0.2">
      <c r="C3" s="20" t="s">
        <v>39</v>
      </c>
      <c r="D3" s="20" t="s">
        <v>20</v>
      </c>
      <c r="E3" s="13" t="s">
        <v>10</v>
      </c>
      <c r="F3" s="20" t="s">
        <v>61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2017-07-30T10:38:59Z</dcterms:modified>
</cp:coreProperties>
</file>