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ichaelpower/Google Drive/GIT-project/GitHub/R-tools/ShinyApps/Conditional survival/data/"/>
    </mc:Choice>
  </mc:AlternateContent>
  <bookViews>
    <workbookView xWindow="0" yWindow="0" windowWidth="28800" windowHeight="17920" tabRatio="500" activeTab="1"/>
  </bookViews>
  <sheets>
    <sheet name="conditions" sheetId="1" r:id="rId1"/>
    <sheet name="survivalData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6" i="2" l="1"/>
  <c r="E47" i="2"/>
  <c r="E48" i="2"/>
  <c r="E49" i="2"/>
  <c r="E50" i="2"/>
  <c r="E51" i="2"/>
  <c r="E52" i="2"/>
  <c r="E53" i="2"/>
  <c r="E54" i="2"/>
  <c r="E55" i="2"/>
  <c r="E56" i="2"/>
  <c r="D47" i="2"/>
  <c r="D48" i="2"/>
  <c r="D49" i="2"/>
  <c r="D50" i="2"/>
  <c r="D51" i="2"/>
  <c r="D52" i="2"/>
  <c r="D53" i="2"/>
  <c r="D54" i="2"/>
  <c r="D55" i="2"/>
  <c r="D56" i="2"/>
  <c r="C47" i="2"/>
  <c r="C48" i="2"/>
  <c r="C49" i="2"/>
  <c r="C50" i="2"/>
  <c r="C51" i="2"/>
  <c r="C52" i="2"/>
  <c r="C53" i="2"/>
  <c r="C54" i="2"/>
  <c r="C55" i="2"/>
  <c r="C56" i="2"/>
  <c r="B46" i="2"/>
  <c r="B47" i="2"/>
  <c r="B48" i="2"/>
  <c r="B49" i="2"/>
  <c r="B50" i="2"/>
  <c r="B51" i="2"/>
  <c r="B52" i="2"/>
  <c r="B53" i="2"/>
  <c r="B54" i="2"/>
  <c r="B55" i="2"/>
  <c r="B56" i="2"/>
  <c r="A46" i="2"/>
  <c r="A47" i="2"/>
  <c r="A48" i="2"/>
  <c r="A49" i="2"/>
  <c r="A50" i="2"/>
  <c r="A51" i="2"/>
  <c r="A52" i="2"/>
  <c r="A53" i="2"/>
  <c r="A54" i="2"/>
  <c r="A55" i="2"/>
  <c r="A56" i="2"/>
  <c r="H55" i="2"/>
  <c r="H54" i="2"/>
  <c r="H53" i="2"/>
  <c r="H52" i="2"/>
  <c r="H51" i="2"/>
  <c r="H50" i="2"/>
  <c r="H49" i="2"/>
  <c r="H48" i="2"/>
  <c r="H47" i="2"/>
  <c r="H46" i="2"/>
  <c r="H45" i="2"/>
  <c r="E36" i="2"/>
  <c r="E37" i="2"/>
  <c r="E38" i="2"/>
  <c r="E39" i="2"/>
  <c r="E40" i="2"/>
  <c r="E41" i="2"/>
  <c r="E42" i="2"/>
  <c r="E43" i="2"/>
  <c r="E44" i="2"/>
  <c r="E45" i="2"/>
  <c r="D36" i="2"/>
  <c r="D37" i="2"/>
  <c r="D38" i="2"/>
  <c r="D39" i="2"/>
  <c r="D40" i="2"/>
  <c r="D41" i="2"/>
  <c r="D42" i="2"/>
  <c r="D43" i="2"/>
  <c r="D44" i="2"/>
  <c r="D45" i="2"/>
  <c r="C36" i="2"/>
  <c r="C37" i="2"/>
  <c r="C38" i="2"/>
  <c r="C39" i="2"/>
  <c r="C40" i="2"/>
  <c r="C41" i="2"/>
  <c r="C42" i="2"/>
  <c r="C43" i="2"/>
  <c r="C44" i="2"/>
  <c r="C45" i="2"/>
  <c r="B35" i="2"/>
  <c r="B36" i="2"/>
  <c r="B37" i="2"/>
  <c r="B38" i="2"/>
  <c r="B39" i="2"/>
  <c r="B40" i="2"/>
  <c r="B41" i="2"/>
  <c r="B42" i="2"/>
  <c r="B43" i="2"/>
  <c r="B44" i="2"/>
  <c r="B45" i="2"/>
  <c r="A35" i="2"/>
  <c r="A36" i="2"/>
  <c r="A37" i="2"/>
  <c r="A38" i="2"/>
  <c r="A39" i="2"/>
  <c r="A40" i="2"/>
  <c r="A41" i="2"/>
  <c r="A42" i="2"/>
  <c r="A43" i="2"/>
  <c r="A44" i="2"/>
  <c r="A45" i="2"/>
  <c r="H44" i="2"/>
  <c r="H43" i="2"/>
  <c r="H42" i="2"/>
  <c r="H41" i="2"/>
  <c r="H40" i="2"/>
  <c r="H39" i="2"/>
  <c r="H38" i="2"/>
  <c r="H37" i="2"/>
  <c r="H36" i="2"/>
  <c r="H35" i="2"/>
  <c r="H34" i="2"/>
  <c r="E25" i="2"/>
  <c r="E26" i="2"/>
  <c r="E27" i="2"/>
  <c r="E28" i="2"/>
  <c r="E29" i="2"/>
  <c r="E30" i="2"/>
  <c r="E31" i="2"/>
  <c r="E32" i="2"/>
  <c r="E33" i="2"/>
  <c r="E34" i="2"/>
  <c r="D25" i="2"/>
  <c r="D26" i="2"/>
  <c r="D27" i="2"/>
  <c r="D28" i="2"/>
  <c r="D29" i="2"/>
  <c r="D30" i="2"/>
  <c r="D31" i="2"/>
  <c r="D32" i="2"/>
  <c r="D33" i="2"/>
  <c r="D34" i="2"/>
  <c r="C25" i="2"/>
  <c r="C26" i="2"/>
  <c r="C27" i="2"/>
  <c r="C28" i="2"/>
  <c r="C29" i="2"/>
  <c r="C30" i="2"/>
  <c r="C31" i="2"/>
  <c r="C32" i="2"/>
  <c r="C33" i="2"/>
  <c r="C34" i="2"/>
  <c r="B24" i="2"/>
  <c r="B25" i="2"/>
  <c r="B26" i="2"/>
  <c r="B27" i="2"/>
  <c r="B28" i="2"/>
  <c r="B29" i="2"/>
  <c r="B30" i="2"/>
  <c r="B31" i="2"/>
  <c r="B32" i="2"/>
  <c r="B33" i="2"/>
  <c r="B34" i="2"/>
  <c r="A24" i="2"/>
  <c r="A25" i="2"/>
  <c r="A26" i="2"/>
  <c r="A27" i="2"/>
  <c r="A28" i="2"/>
  <c r="A29" i="2"/>
  <c r="A30" i="2"/>
  <c r="A31" i="2"/>
  <c r="A32" i="2"/>
  <c r="A33" i="2"/>
  <c r="A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7" i="2"/>
  <c r="J7" i="2"/>
  <c r="H6" i="2"/>
  <c r="H11" i="2"/>
  <c r="J6" i="2"/>
  <c r="H5" i="2"/>
  <c r="H10" i="2"/>
  <c r="J5" i="2"/>
  <c r="H4" i="2"/>
  <c r="H9" i="2"/>
  <c r="J4" i="2"/>
  <c r="H8" i="2"/>
  <c r="H3" i="2"/>
  <c r="J3" i="2"/>
  <c r="J2" i="2"/>
  <c r="I7" i="2"/>
  <c r="I6" i="2"/>
  <c r="I5" i="2"/>
  <c r="I4" i="2"/>
  <c r="I3" i="2"/>
  <c r="I2" i="2"/>
  <c r="E14" i="2"/>
  <c r="E15" i="2"/>
  <c r="E16" i="2"/>
  <c r="E17" i="2"/>
  <c r="E18" i="2"/>
  <c r="E19" i="2"/>
  <c r="E20" i="2"/>
  <c r="E21" i="2"/>
  <c r="E22" i="2"/>
  <c r="E23" i="2"/>
  <c r="E3" i="2"/>
  <c r="E4" i="2"/>
  <c r="E5" i="2"/>
  <c r="E6" i="2"/>
  <c r="E7" i="2"/>
  <c r="E8" i="2"/>
  <c r="E9" i="2"/>
  <c r="E10" i="2"/>
  <c r="E11" i="2"/>
  <c r="E12" i="2"/>
  <c r="C2" i="2"/>
  <c r="B2" i="2"/>
  <c r="A2" i="2"/>
  <c r="D3" i="2"/>
  <c r="D4" i="2"/>
  <c r="D5" i="2"/>
  <c r="D6" i="2"/>
  <c r="D7" i="2"/>
  <c r="D8" i="2"/>
  <c r="D9" i="2"/>
  <c r="D10" i="2"/>
  <c r="D11" i="2"/>
  <c r="D12" i="2"/>
  <c r="C3" i="2"/>
  <c r="C4" i="2"/>
  <c r="C5" i="2"/>
  <c r="C6" i="2"/>
  <c r="C7" i="2"/>
  <c r="C8" i="2"/>
  <c r="C9" i="2"/>
  <c r="C10" i="2"/>
  <c r="C11" i="2"/>
  <c r="C12" i="2"/>
  <c r="B3" i="2"/>
  <c r="B4" i="2"/>
  <c r="B5" i="2"/>
  <c r="B6" i="2"/>
  <c r="B7" i="2"/>
  <c r="B8" i="2"/>
  <c r="B9" i="2"/>
  <c r="B10" i="2"/>
  <c r="B11" i="2"/>
  <c r="B12" i="2"/>
  <c r="A3" i="2"/>
  <c r="A4" i="2"/>
  <c r="A5" i="2"/>
  <c r="A6" i="2"/>
  <c r="A7" i="2"/>
  <c r="A8" i="2"/>
  <c r="A9" i="2"/>
  <c r="A10" i="2"/>
  <c r="A11" i="2"/>
  <c r="A12" i="2"/>
  <c r="A13" i="2"/>
  <c r="B13" i="2"/>
  <c r="D14" i="2"/>
  <c r="D15" i="2"/>
  <c r="D16" i="2"/>
  <c r="D17" i="2"/>
  <c r="D18" i="2"/>
  <c r="D19" i="2"/>
  <c r="D20" i="2"/>
  <c r="D21" i="2"/>
  <c r="D22" i="2"/>
  <c r="D23" i="2"/>
  <c r="C14" i="2"/>
  <c r="C15" i="2"/>
  <c r="C16" i="2"/>
  <c r="C17" i="2"/>
  <c r="C18" i="2"/>
  <c r="C19" i="2"/>
  <c r="C20" i="2"/>
  <c r="C21" i="2"/>
  <c r="C22" i="2"/>
  <c r="C23" i="2"/>
  <c r="B14" i="2"/>
  <c r="B15" i="2"/>
  <c r="B16" i="2"/>
  <c r="B17" i="2"/>
  <c r="B18" i="2"/>
  <c r="B19" i="2"/>
  <c r="B20" i="2"/>
  <c r="B21" i="2"/>
  <c r="B22" i="2"/>
  <c r="B23" i="2"/>
  <c r="A14" i="2"/>
  <c r="A15" i="2"/>
  <c r="A16" i="2"/>
  <c r="A17" i="2"/>
  <c r="A18" i="2"/>
  <c r="A19" i="2"/>
  <c r="A20" i="2"/>
  <c r="A21" i="2"/>
  <c r="A22" i="2"/>
  <c r="A23" i="2"/>
  <c r="T3" i="1"/>
  <c r="T2" i="1"/>
  <c r="S2" i="1"/>
  <c r="S3" i="1"/>
  <c r="R3" i="1"/>
  <c r="Q3" i="1"/>
  <c r="Q2" i="1"/>
  <c r="R2" i="1"/>
</calcChain>
</file>

<file path=xl/sharedStrings.xml><?xml version="1.0" encoding="utf-8"?>
<sst xmlns="http://schemas.openxmlformats.org/spreadsheetml/2006/main" count="59" uniqueCount="45">
  <si>
    <t>all</t>
  </si>
  <si>
    <t>Ovarian cancer</t>
  </si>
  <si>
    <t>CaOv</t>
  </si>
  <si>
    <t>DataSource</t>
  </si>
  <si>
    <t>SEER_1989-2006</t>
  </si>
  <si>
    <t>generic, general</t>
  </si>
  <si>
    <t>Citation</t>
  </si>
  <si>
    <t>ContributedBy</t>
  </si>
  <si>
    <t>ContributorName</t>
  </si>
  <si>
    <t>ContributorEmail</t>
  </si>
  <si>
    <t>ContributerURL</t>
  </si>
  <si>
    <t>Synonyms</t>
  </si>
  <si>
    <t>Abbr</t>
  </si>
  <si>
    <t>Condition</t>
  </si>
  <si>
    <t>Outcome1</t>
  </si>
  <si>
    <t>Outcome2</t>
  </si>
  <si>
    <t>Death from all causes</t>
  </si>
  <si>
    <t>Disease-free survival</t>
  </si>
  <si>
    <t>TimeUnit</t>
  </si>
  <si>
    <t>Years</t>
  </si>
  <si>
    <t>SurvivalHorizon1</t>
  </si>
  <si>
    <t>DataFileName</t>
  </si>
  <si>
    <t>example</t>
  </si>
  <si>
    <t>AboutFileName</t>
  </si>
  <si>
    <t>Fig1LegendFileName</t>
  </si>
  <si>
    <t>Fig2LegendFileName</t>
  </si>
  <si>
    <t>https://www.ncbi.nlm.nih.gov/pubmed/18329082</t>
  </si>
  <si>
    <t>AbstractURL</t>
  </si>
  <si>
    <t>Cancer of the female genital tract or peritoneum</t>
  </si>
  <si>
    <t>Outcome</t>
  </si>
  <si>
    <t>Group</t>
  </si>
  <si>
    <t>GroupClasses</t>
  </si>
  <si>
    <t>Time</t>
  </si>
  <si>
    <t>ConditionID</t>
  </si>
  <si>
    <t>All</t>
  </si>
  <si>
    <t>SurvivalLL</t>
  </si>
  <si>
    <t>SurvivalUL</t>
  </si>
  <si>
    <t>ConditionalSurvivalLL</t>
  </si>
  <si>
    <t>ConditionalSurvivalUL</t>
  </si>
  <si>
    <t>Overall survival</t>
  </si>
  <si>
    <t>Stage</t>
  </si>
  <si>
    <t>I</t>
  </si>
  <si>
    <t>II</t>
  </si>
  <si>
    <t>III</t>
  </si>
  <si>
    <t>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</si>
</sst>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ubmed/183290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RowHeight="16" x14ac:dyDescent="0.2"/>
  <cols>
    <col min="2" max="2" width="13.33203125" bestFit="1" customWidth="1"/>
    <col min="4" max="4" width="39.6640625" bestFit="1" customWidth="1"/>
    <col min="5" max="5" width="14.83203125" bestFit="1" customWidth="1"/>
    <col min="7" max="7" width="11" bestFit="1" customWidth="1"/>
    <col min="8" max="8" width="13.1640625" bestFit="1" customWidth="1"/>
    <col min="9" max="9" width="15.83203125" bestFit="1" customWidth="1"/>
    <col min="10" max="10" width="15.33203125" bestFit="1" customWidth="1"/>
    <col min="11" max="11" width="14" bestFit="1" customWidth="1"/>
    <col min="12" max="12" width="17.83203125" bestFit="1" customWidth="1"/>
    <col min="13" max="13" width="18.6640625" bestFit="1" customWidth="1"/>
    <col min="15" max="16" width="15.1640625" bestFit="1" customWidth="1"/>
    <col min="17" max="17" width="28.1640625" bestFit="1" customWidth="1"/>
    <col min="18" max="18" width="30" bestFit="1" customWidth="1"/>
    <col min="19" max="19" width="29.6640625" bestFit="1" customWidth="1"/>
    <col min="20" max="20" width="50.1640625" bestFit="1" customWidth="1"/>
  </cols>
  <sheetData>
    <row r="1" spans="1:20" s="1" customFormat="1" x14ac:dyDescent="0.2">
      <c r="A1" s="1" t="s">
        <v>33</v>
      </c>
      <c r="B1" s="1" t="s">
        <v>13</v>
      </c>
      <c r="C1" s="1" t="s">
        <v>12</v>
      </c>
      <c r="D1" s="1" t="s">
        <v>11</v>
      </c>
      <c r="E1" s="1" t="s">
        <v>3</v>
      </c>
      <c r="F1" s="1" t="s">
        <v>6</v>
      </c>
      <c r="G1" s="1" t="s">
        <v>27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14</v>
      </c>
      <c r="M1" s="1" t="s">
        <v>15</v>
      </c>
      <c r="N1" s="1" t="s">
        <v>18</v>
      </c>
      <c r="O1" s="1" t="s">
        <v>20</v>
      </c>
      <c r="P1" s="1" t="s">
        <v>20</v>
      </c>
      <c r="Q1" s="1" t="s">
        <v>21</v>
      </c>
      <c r="R1" s="1" t="s">
        <v>23</v>
      </c>
      <c r="S1" s="1" t="s">
        <v>24</v>
      </c>
      <c r="T1" s="1" t="s">
        <v>25</v>
      </c>
    </row>
    <row r="2" spans="1:20" x14ac:dyDescent="0.2">
      <c r="A2">
        <v>1</v>
      </c>
      <c r="B2" t="s">
        <v>0</v>
      </c>
      <c r="C2" t="s">
        <v>0</v>
      </c>
      <c r="D2" t="s">
        <v>5</v>
      </c>
      <c r="E2" t="s">
        <v>22</v>
      </c>
      <c r="L2" t="s">
        <v>17</v>
      </c>
      <c r="M2" t="s">
        <v>16</v>
      </c>
      <c r="N2" t="s">
        <v>19</v>
      </c>
      <c r="O2">
        <v>10</v>
      </c>
      <c r="P2">
        <v>10</v>
      </c>
      <c r="Q2" t="str">
        <f>CONCATENATE(C2, "_", E2, "_data.xlsx")</f>
        <v>all_example_data.xlsx</v>
      </c>
      <c r="R2" t="str">
        <f>CONCATENATE(C2, "_", E2, "_about.html")</f>
        <v>all_example_about.html</v>
      </c>
      <c r="S2" t="str">
        <f>CONCATENATE(C2, "_", E2, "_Fig_1.html")</f>
        <v>all_example_Fig_1.html</v>
      </c>
      <c r="T2" t="str">
        <f>CONCATENATE(C2, "_", E2, "_Fig_2.html")</f>
        <v>all_example_Fig_2.html</v>
      </c>
    </row>
    <row r="3" spans="1:20" x14ac:dyDescent="0.2">
      <c r="A3">
        <v>2</v>
      </c>
      <c r="B3" t="s">
        <v>1</v>
      </c>
      <c r="C3" t="s">
        <v>2</v>
      </c>
      <c r="D3" t="s">
        <v>28</v>
      </c>
      <c r="E3" t="s">
        <v>4</v>
      </c>
      <c r="G3" s="2" t="s">
        <v>26</v>
      </c>
      <c r="L3" t="s">
        <v>17</v>
      </c>
      <c r="M3" t="s">
        <v>16</v>
      </c>
      <c r="N3" t="s">
        <v>19</v>
      </c>
      <c r="O3">
        <v>10</v>
      </c>
      <c r="P3">
        <v>10</v>
      </c>
      <c r="Q3" t="str">
        <f>CONCATENATE(C3, "_", E3, "_data.xlsx")</f>
        <v>CaOv_SEER_1989-2006_data.xlsx</v>
      </c>
      <c r="R3" t="str">
        <f>CONCATENATE(C3, "_", E3, "_about.html")</f>
        <v>CaOv_SEER_1989-2006_about.html</v>
      </c>
      <c r="S3" t="str">
        <f>CONCATENATE(C3, "_", E3, "_Fig_1.html")</f>
        <v>CaOv_SEER_1989-2006_Fig_1.html</v>
      </c>
      <c r="T3" t="str">
        <f>CONCATENATE(C3, "_", E3, "_Fig_2.html")</f>
        <v>CaOv_SEER_1989-2006_Fig_2.html</v>
      </c>
    </row>
  </sheetData>
  <hyperlinks>
    <hyperlink ref="G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workbookViewId="0"/>
  </sheetViews>
  <sheetFormatPr baseColWidth="10" defaultRowHeight="16" x14ac:dyDescent="0.2"/>
  <cols>
    <col min="1" max="2" width="13.33203125" style="4" bestFit="1" customWidth="1"/>
    <col min="3" max="3" width="17.83203125" style="4" bestFit="1" customWidth="1"/>
    <col min="4" max="4" width="10.83203125" style="4"/>
    <col min="5" max="5" width="12.1640625" style="4" bestFit="1" customWidth="1"/>
    <col min="6" max="6" width="10.83203125" style="4"/>
    <col min="7" max="8" width="10.83203125" style="6"/>
    <col min="9" max="10" width="19" style="6" bestFit="1" customWidth="1"/>
    <col min="11" max="16384" width="10.83203125" style="4"/>
  </cols>
  <sheetData>
    <row r="1" spans="1:10" s="3" customFormat="1" x14ac:dyDescent="0.2">
      <c r="A1" s="3" t="s">
        <v>33</v>
      </c>
      <c r="B1" s="3" t="s">
        <v>13</v>
      </c>
      <c r="C1" s="3" t="s">
        <v>29</v>
      </c>
      <c r="D1" s="3" t="s">
        <v>30</v>
      </c>
      <c r="E1" s="3" t="s">
        <v>31</v>
      </c>
      <c r="F1" s="3" t="s">
        <v>32</v>
      </c>
      <c r="G1" s="5" t="s">
        <v>35</v>
      </c>
      <c r="H1" s="5" t="s">
        <v>36</v>
      </c>
      <c r="I1" s="5" t="s">
        <v>37</v>
      </c>
      <c r="J1" s="5" t="s">
        <v>38</v>
      </c>
    </row>
    <row r="2" spans="1:10" x14ac:dyDescent="0.2">
      <c r="A2" s="4">
        <f>conditions!A2</f>
        <v>1</v>
      </c>
      <c r="B2" s="4" t="str">
        <f>conditions!B2</f>
        <v>all</v>
      </c>
      <c r="C2" s="4" t="str">
        <f>conditions!M2</f>
        <v>Death from all causes</v>
      </c>
      <c r="D2" s="4" t="s">
        <v>34</v>
      </c>
      <c r="E2" s="4" t="s">
        <v>34</v>
      </c>
      <c r="F2" s="4">
        <v>0</v>
      </c>
      <c r="G2" s="6">
        <v>1</v>
      </c>
      <c r="H2" s="6">
        <v>1</v>
      </c>
      <c r="I2" s="7">
        <f>G7/G2</f>
        <v>7.4999999999999997E-2</v>
      </c>
      <c r="J2" s="7">
        <f>H7/H2</f>
        <v>9.375E-2</v>
      </c>
    </row>
    <row r="3" spans="1:10" x14ac:dyDescent="0.2">
      <c r="A3" s="4">
        <f>A2</f>
        <v>1</v>
      </c>
      <c r="B3" s="4" t="str">
        <f>B2</f>
        <v>all</v>
      </c>
      <c r="C3" s="4" t="str">
        <f>C2</f>
        <v>Death from all causes</v>
      </c>
      <c r="D3" s="4" t="str">
        <f>D2</f>
        <v>All</v>
      </c>
      <c r="E3" s="4" t="str">
        <f>E2</f>
        <v>All</v>
      </c>
      <c r="F3" s="4">
        <v>1</v>
      </c>
      <c r="G3" s="6">
        <v>0.75</v>
      </c>
      <c r="H3" s="6">
        <f>G3*1.25</f>
        <v>0.9375</v>
      </c>
      <c r="I3" s="7">
        <f>G8/G3</f>
        <v>6.6666666666666666E-2</v>
      </c>
      <c r="J3" s="7">
        <f>H8/H3</f>
        <v>6.6666666666666666E-2</v>
      </c>
    </row>
    <row r="4" spans="1:10" x14ac:dyDescent="0.2">
      <c r="A4" s="4">
        <f t="shared" ref="A4:A12" si="0">A3</f>
        <v>1</v>
      </c>
      <c r="B4" s="4" t="str">
        <f t="shared" ref="B4:B12" si="1">B3</f>
        <v>all</v>
      </c>
      <c r="C4" s="4" t="str">
        <f t="shared" ref="C4:C12" si="2">C3</f>
        <v>Death from all causes</v>
      </c>
      <c r="D4" s="4" t="str">
        <f t="shared" ref="D4:E12" si="3">D3</f>
        <v>All</v>
      </c>
      <c r="E4" s="4" t="str">
        <f t="shared" si="3"/>
        <v>All</v>
      </c>
      <c r="F4" s="4">
        <v>2</v>
      </c>
      <c r="G4" s="6">
        <v>0.5</v>
      </c>
      <c r="H4" s="6">
        <f t="shared" ref="H4:H23" si="4">G4*1.25</f>
        <v>0.625</v>
      </c>
      <c r="I4" s="7">
        <f t="shared" ref="I4:J7" si="5">G9/G4</f>
        <v>0.08</v>
      </c>
      <c r="J4" s="7">
        <f t="shared" si="5"/>
        <v>0.08</v>
      </c>
    </row>
    <row r="5" spans="1:10" x14ac:dyDescent="0.2">
      <c r="A5" s="4">
        <f t="shared" si="0"/>
        <v>1</v>
      </c>
      <c r="B5" s="4" t="str">
        <f t="shared" si="1"/>
        <v>all</v>
      </c>
      <c r="C5" s="4" t="str">
        <f t="shared" si="2"/>
        <v>Death from all causes</v>
      </c>
      <c r="D5" s="4" t="str">
        <f t="shared" si="3"/>
        <v>All</v>
      </c>
      <c r="E5" s="4" t="str">
        <f t="shared" si="3"/>
        <v>All</v>
      </c>
      <c r="F5" s="4">
        <v>3</v>
      </c>
      <c r="G5" s="6">
        <v>0.25</v>
      </c>
      <c r="H5" s="6">
        <f t="shared" si="4"/>
        <v>0.3125</v>
      </c>
      <c r="I5" s="7">
        <f t="shared" si="5"/>
        <v>0.12</v>
      </c>
      <c r="J5" s="7">
        <f t="shared" si="5"/>
        <v>0.12</v>
      </c>
    </row>
    <row r="6" spans="1:10" x14ac:dyDescent="0.2">
      <c r="A6" s="4">
        <f t="shared" si="0"/>
        <v>1</v>
      </c>
      <c r="B6" s="4" t="str">
        <f t="shared" si="1"/>
        <v>all</v>
      </c>
      <c r="C6" s="4" t="str">
        <f t="shared" si="2"/>
        <v>Death from all causes</v>
      </c>
      <c r="D6" s="4" t="str">
        <f t="shared" si="3"/>
        <v>All</v>
      </c>
      <c r="E6" s="4" t="str">
        <f t="shared" si="3"/>
        <v>All</v>
      </c>
      <c r="F6" s="4">
        <v>4</v>
      </c>
      <c r="G6" s="6">
        <v>0.17499999999999999</v>
      </c>
      <c r="H6" s="6">
        <f t="shared" si="4"/>
        <v>0.21875</v>
      </c>
      <c r="I6" s="7">
        <f t="shared" si="5"/>
        <v>0.22857142857142859</v>
      </c>
      <c r="J6" s="7">
        <f t="shared" si="5"/>
        <v>0.22857142857142859</v>
      </c>
    </row>
    <row r="7" spans="1:10" x14ac:dyDescent="0.2">
      <c r="A7" s="4">
        <f t="shared" si="0"/>
        <v>1</v>
      </c>
      <c r="B7" s="4" t="str">
        <f t="shared" si="1"/>
        <v>all</v>
      </c>
      <c r="C7" s="4" t="str">
        <f t="shared" si="2"/>
        <v>Death from all causes</v>
      </c>
      <c r="D7" s="4" t="str">
        <f t="shared" si="3"/>
        <v>All</v>
      </c>
      <c r="E7" s="4" t="str">
        <f t="shared" si="3"/>
        <v>All</v>
      </c>
      <c r="F7" s="4">
        <v>5</v>
      </c>
      <c r="G7" s="6">
        <v>7.4999999999999997E-2</v>
      </c>
      <c r="H7" s="6">
        <f t="shared" si="4"/>
        <v>9.375E-2</v>
      </c>
      <c r="I7" s="7">
        <f t="shared" si="5"/>
        <v>0.4</v>
      </c>
      <c r="J7" s="7">
        <f t="shared" si="5"/>
        <v>0.39999999999999997</v>
      </c>
    </row>
    <row r="8" spans="1:10" x14ac:dyDescent="0.2">
      <c r="A8" s="4">
        <f t="shared" si="0"/>
        <v>1</v>
      </c>
      <c r="B8" s="4" t="str">
        <f t="shared" si="1"/>
        <v>all</v>
      </c>
      <c r="C8" s="4" t="str">
        <f t="shared" si="2"/>
        <v>Death from all causes</v>
      </c>
      <c r="D8" s="4" t="str">
        <f t="shared" si="3"/>
        <v>All</v>
      </c>
      <c r="E8" s="4" t="str">
        <f t="shared" si="3"/>
        <v>All</v>
      </c>
      <c r="F8" s="4">
        <v>6</v>
      </c>
      <c r="G8" s="6">
        <v>0.05</v>
      </c>
      <c r="H8" s="6">
        <f t="shared" si="4"/>
        <v>6.25E-2</v>
      </c>
    </row>
    <row r="9" spans="1:10" x14ac:dyDescent="0.2">
      <c r="A9" s="4">
        <f t="shared" si="0"/>
        <v>1</v>
      </c>
      <c r="B9" s="4" t="str">
        <f t="shared" si="1"/>
        <v>all</v>
      </c>
      <c r="C9" s="4" t="str">
        <f t="shared" si="2"/>
        <v>Death from all causes</v>
      </c>
      <c r="D9" s="4" t="str">
        <f t="shared" si="3"/>
        <v>All</v>
      </c>
      <c r="E9" s="4" t="str">
        <f t="shared" si="3"/>
        <v>All</v>
      </c>
      <c r="F9" s="4">
        <v>7</v>
      </c>
      <c r="G9" s="6">
        <v>0.04</v>
      </c>
      <c r="H9" s="6">
        <f t="shared" si="4"/>
        <v>0.05</v>
      </c>
    </row>
    <row r="10" spans="1:10" x14ac:dyDescent="0.2">
      <c r="A10" s="4">
        <f t="shared" si="0"/>
        <v>1</v>
      </c>
      <c r="B10" s="4" t="str">
        <f t="shared" si="1"/>
        <v>all</v>
      </c>
      <c r="C10" s="4" t="str">
        <f t="shared" si="2"/>
        <v>Death from all causes</v>
      </c>
      <c r="D10" s="4" t="str">
        <f t="shared" si="3"/>
        <v>All</v>
      </c>
      <c r="E10" s="4" t="str">
        <f t="shared" si="3"/>
        <v>All</v>
      </c>
      <c r="F10" s="4">
        <v>8</v>
      </c>
      <c r="G10" s="6">
        <v>0.03</v>
      </c>
      <c r="H10" s="6">
        <f t="shared" si="4"/>
        <v>3.7499999999999999E-2</v>
      </c>
    </row>
    <row r="11" spans="1:10" x14ac:dyDescent="0.2">
      <c r="A11" s="4">
        <f t="shared" si="0"/>
        <v>1</v>
      </c>
      <c r="B11" s="4" t="str">
        <f t="shared" si="1"/>
        <v>all</v>
      </c>
      <c r="C11" s="4" t="str">
        <f t="shared" si="2"/>
        <v>Death from all causes</v>
      </c>
      <c r="D11" s="4" t="str">
        <f t="shared" si="3"/>
        <v>All</v>
      </c>
      <c r="E11" s="4" t="str">
        <f t="shared" si="3"/>
        <v>All</v>
      </c>
      <c r="F11" s="4">
        <v>9</v>
      </c>
      <c r="G11" s="6">
        <v>0.04</v>
      </c>
      <c r="H11" s="6">
        <f t="shared" si="4"/>
        <v>0.05</v>
      </c>
    </row>
    <row r="12" spans="1:10" x14ac:dyDescent="0.2">
      <c r="A12" s="4">
        <f t="shared" si="0"/>
        <v>1</v>
      </c>
      <c r="B12" s="4" t="str">
        <f t="shared" si="1"/>
        <v>all</v>
      </c>
      <c r="C12" s="4" t="str">
        <f t="shared" si="2"/>
        <v>Death from all causes</v>
      </c>
      <c r="D12" s="4" t="str">
        <f t="shared" si="3"/>
        <v>All</v>
      </c>
      <c r="E12" s="4" t="str">
        <f t="shared" si="3"/>
        <v>All</v>
      </c>
      <c r="F12" s="4">
        <v>10</v>
      </c>
      <c r="G12" s="6">
        <v>0.03</v>
      </c>
      <c r="H12" s="6">
        <f t="shared" si="4"/>
        <v>3.7499999999999999E-2</v>
      </c>
    </row>
    <row r="13" spans="1:10" x14ac:dyDescent="0.2">
      <c r="A13" s="4">
        <f>conditions!A3</f>
        <v>2</v>
      </c>
      <c r="B13" s="4" t="str">
        <f>conditions!B3</f>
        <v>Ovarian cancer</v>
      </c>
      <c r="C13" s="4" t="s">
        <v>39</v>
      </c>
      <c r="D13" s="4" t="s">
        <v>40</v>
      </c>
      <c r="E13" s="4" t="s">
        <v>41</v>
      </c>
      <c r="F13" s="4">
        <v>0</v>
      </c>
      <c r="G13" s="6">
        <v>1</v>
      </c>
      <c r="H13" s="6">
        <f t="shared" si="4"/>
        <v>1.25</v>
      </c>
    </row>
    <row r="14" spans="1:10" x14ac:dyDescent="0.2">
      <c r="A14" s="4">
        <f>A13</f>
        <v>2</v>
      </c>
      <c r="B14" s="4" t="str">
        <f>B13</f>
        <v>Ovarian cancer</v>
      </c>
      <c r="C14" s="4" t="str">
        <f>C13</f>
        <v>Overall survival</v>
      </c>
      <c r="D14" s="4" t="str">
        <f>D13</f>
        <v>Stage</v>
      </c>
      <c r="E14" s="4" t="str">
        <f>E13</f>
        <v>I</v>
      </c>
      <c r="F14" s="4">
        <v>1</v>
      </c>
      <c r="G14" s="6">
        <v>0.96</v>
      </c>
      <c r="H14" s="6">
        <f t="shared" si="4"/>
        <v>1.2</v>
      </c>
    </row>
    <row r="15" spans="1:10" x14ac:dyDescent="0.2">
      <c r="A15" s="4">
        <f t="shared" ref="A15:A23" si="6">A14</f>
        <v>2</v>
      </c>
      <c r="B15" s="4" t="str">
        <f t="shared" ref="B15:B23" si="7">B14</f>
        <v>Ovarian cancer</v>
      </c>
      <c r="C15" s="4" t="str">
        <f t="shared" ref="C15:C23" si="8">C14</f>
        <v>Overall survival</v>
      </c>
      <c r="D15" s="4" t="str">
        <f t="shared" ref="D15:E23" si="9">D14</f>
        <v>Stage</v>
      </c>
      <c r="E15" s="4" t="str">
        <f t="shared" si="9"/>
        <v>I</v>
      </c>
      <c r="F15" s="4">
        <v>2</v>
      </c>
      <c r="G15" s="6">
        <v>0.94</v>
      </c>
      <c r="H15" s="6">
        <f t="shared" si="4"/>
        <v>1.1749999999999998</v>
      </c>
    </row>
    <row r="16" spans="1:10" x14ac:dyDescent="0.2">
      <c r="A16" s="4">
        <f t="shared" si="6"/>
        <v>2</v>
      </c>
      <c r="B16" s="4" t="str">
        <f t="shared" si="7"/>
        <v>Ovarian cancer</v>
      </c>
      <c r="C16" s="4" t="str">
        <f t="shared" si="8"/>
        <v>Overall survival</v>
      </c>
      <c r="D16" s="4" t="str">
        <f t="shared" si="9"/>
        <v>Stage</v>
      </c>
      <c r="E16" s="4" t="str">
        <f t="shared" si="9"/>
        <v>I</v>
      </c>
      <c r="F16" s="4">
        <v>3</v>
      </c>
      <c r="G16" s="6">
        <v>0.92</v>
      </c>
      <c r="H16" s="6">
        <f t="shared" si="4"/>
        <v>1.1500000000000001</v>
      </c>
    </row>
    <row r="17" spans="1:8" x14ac:dyDescent="0.2">
      <c r="A17" s="4">
        <f t="shared" si="6"/>
        <v>2</v>
      </c>
      <c r="B17" s="4" t="str">
        <f t="shared" si="7"/>
        <v>Ovarian cancer</v>
      </c>
      <c r="C17" s="4" t="str">
        <f t="shared" si="8"/>
        <v>Overall survival</v>
      </c>
      <c r="D17" s="4" t="str">
        <f t="shared" si="9"/>
        <v>Stage</v>
      </c>
      <c r="E17" s="4" t="str">
        <f t="shared" si="9"/>
        <v>I</v>
      </c>
      <c r="F17" s="4">
        <v>4</v>
      </c>
      <c r="G17" s="6">
        <v>0.91</v>
      </c>
      <c r="H17" s="6">
        <f t="shared" si="4"/>
        <v>1.1375</v>
      </c>
    </row>
    <row r="18" spans="1:8" x14ac:dyDescent="0.2">
      <c r="A18" s="4">
        <f t="shared" si="6"/>
        <v>2</v>
      </c>
      <c r="B18" s="4" t="str">
        <f t="shared" si="7"/>
        <v>Ovarian cancer</v>
      </c>
      <c r="C18" s="4" t="str">
        <f t="shared" si="8"/>
        <v>Overall survival</v>
      </c>
      <c r="D18" s="4" t="str">
        <f t="shared" si="9"/>
        <v>Stage</v>
      </c>
      <c r="E18" s="4" t="str">
        <f t="shared" si="9"/>
        <v>I</v>
      </c>
      <c r="F18" s="4">
        <v>5</v>
      </c>
      <c r="G18" s="6">
        <v>0.9</v>
      </c>
      <c r="H18" s="6">
        <f t="shared" si="4"/>
        <v>1.125</v>
      </c>
    </row>
    <row r="19" spans="1:8" x14ac:dyDescent="0.2">
      <c r="A19" s="4">
        <f t="shared" si="6"/>
        <v>2</v>
      </c>
      <c r="B19" s="4" t="str">
        <f t="shared" si="7"/>
        <v>Ovarian cancer</v>
      </c>
      <c r="C19" s="4" t="str">
        <f t="shared" si="8"/>
        <v>Overall survival</v>
      </c>
      <c r="D19" s="4" t="str">
        <f t="shared" si="9"/>
        <v>Stage</v>
      </c>
      <c r="E19" s="4" t="str">
        <f t="shared" si="9"/>
        <v>I</v>
      </c>
      <c r="F19" s="4">
        <v>6</v>
      </c>
      <c r="G19" s="6">
        <v>0.88</v>
      </c>
      <c r="H19" s="6">
        <f t="shared" si="4"/>
        <v>1.1000000000000001</v>
      </c>
    </row>
    <row r="20" spans="1:8" x14ac:dyDescent="0.2">
      <c r="A20" s="4">
        <f t="shared" si="6"/>
        <v>2</v>
      </c>
      <c r="B20" s="4" t="str">
        <f t="shared" si="7"/>
        <v>Ovarian cancer</v>
      </c>
      <c r="C20" s="4" t="str">
        <f t="shared" si="8"/>
        <v>Overall survival</v>
      </c>
      <c r="D20" s="4" t="str">
        <f t="shared" si="9"/>
        <v>Stage</v>
      </c>
      <c r="E20" s="4" t="str">
        <f t="shared" si="9"/>
        <v>I</v>
      </c>
      <c r="F20" s="4">
        <v>7</v>
      </c>
      <c r="G20" s="6">
        <v>0.87</v>
      </c>
      <c r="H20" s="6">
        <f t="shared" si="4"/>
        <v>1.0874999999999999</v>
      </c>
    </row>
    <row r="21" spans="1:8" x14ac:dyDescent="0.2">
      <c r="A21" s="4">
        <f t="shared" si="6"/>
        <v>2</v>
      </c>
      <c r="B21" s="4" t="str">
        <f t="shared" si="7"/>
        <v>Ovarian cancer</v>
      </c>
      <c r="C21" s="4" t="str">
        <f t="shared" si="8"/>
        <v>Overall survival</v>
      </c>
      <c r="D21" s="4" t="str">
        <f t="shared" si="9"/>
        <v>Stage</v>
      </c>
      <c r="E21" s="4" t="str">
        <f t="shared" si="9"/>
        <v>I</v>
      </c>
      <c r="F21" s="4">
        <v>8</v>
      </c>
      <c r="G21" s="6">
        <v>0.86</v>
      </c>
      <c r="H21" s="6">
        <f t="shared" si="4"/>
        <v>1.075</v>
      </c>
    </row>
    <row r="22" spans="1:8" x14ac:dyDescent="0.2">
      <c r="A22" s="4">
        <f t="shared" si="6"/>
        <v>2</v>
      </c>
      <c r="B22" s="4" t="str">
        <f t="shared" si="7"/>
        <v>Ovarian cancer</v>
      </c>
      <c r="C22" s="4" t="str">
        <f t="shared" si="8"/>
        <v>Overall survival</v>
      </c>
      <c r="D22" s="4" t="str">
        <f t="shared" si="9"/>
        <v>Stage</v>
      </c>
      <c r="E22" s="4" t="str">
        <f t="shared" si="9"/>
        <v>I</v>
      </c>
      <c r="F22" s="4">
        <v>9</v>
      </c>
      <c r="G22" s="6">
        <v>0.84</v>
      </c>
      <c r="H22" s="6">
        <f t="shared" si="4"/>
        <v>1.05</v>
      </c>
    </row>
    <row r="23" spans="1:8" x14ac:dyDescent="0.2">
      <c r="A23" s="4">
        <f t="shared" si="6"/>
        <v>2</v>
      </c>
      <c r="B23" s="4" t="str">
        <f t="shared" si="7"/>
        <v>Ovarian cancer</v>
      </c>
      <c r="C23" s="4" t="str">
        <f t="shared" si="8"/>
        <v>Overall survival</v>
      </c>
      <c r="D23" s="4" t="str">
        <f t="shared" si="9"/>
        <v>Stage</v>
      </c>
      <c r="E23" s="4" t="str">
        <f t="shared" si="9"/>
        <v>I</v>
      </c>
      <c r="F23" s="4">
        <v>10</v>
      </c>
      <c r="G23" s="6">
        <v>0.83</v>
      </c>
      <c r="H23" s="6">
        <f t="shared" si="4"/>
        <v>1.0374999999999999</v>
      </c>
    </row>
    <row r="24" spans="1:8" x14ac:dyDescent="0.2">
      <c r="A24" s="4">
        <f>conditions!A14</f>
        <v>0</v>
      </c>
      <c r="B24" s="4">
        <f>conditions!B14</f>
        <v>0</v>
      </c>
      <c r="C24" s="4" t="s">
        <v>39</v>
      </c>
      <c r="D24" s="4" t="s">
        <v>40</v>
      </c>
      <c r="E24" s="4" t="s">
        <v>42</v>
      </c>
      <c r="F24" s="4">
        <v>0</v>
      </c>
      <c r="G24" s="6">
        <v>1</v>
      </c>
      <c r="H24" s="6">
        <f t="shared" ref="H24:H45" si="10">G24*1.25</f>
        <v>1.25</v>
      </c>
    </row>
    <row r="25" spans="1:8" x14ac:dyDescent="0.2">
      <c r="A25" s="4">
        <f>A24</f>
        <v>0</v>
      </c>
      <c r="B25" s="4">
        <f>B24</f>
        <v>0</v>
      </c>
      <c r="C25" s="4" t="str">
        <f>C24</f>
        <v>Overall survival</v>
      </c>
      <c r="D25" s="4" t="str">
        <f>D24</f>
        <v>Stage</v>
      </c>
      <c r="E25" s="4" t="str">
        <f>E24</f>
        <v>II</v>
      </c>
      <c r="F25" s="4">
        <v>1</v>
      </c>
      <c r="G25" s="6">
        <v>0.84</v>
      </c>
      <c r="H25" s="6">
        <f t="shared" si="10"/>
        <v>1.05</v>
      </c>
    </row>
    <row r="26" spans="1:8" x14ac:dyDescent="0.2">
      <c r="A26" s="4">
        <f t="shared" ref="A26:E34" si="11">A25</f>
        <v>0</v>
      </c>
      <c r="B26" s="4">
        <f t="shared" si="11"/>
        <v>0</v>
      </c>
      <c r="C26" s="4" t="str">
        <f t="shared" si="11"/>
        <v>Overall survival</v>
      </c>
      <c r="D26" s="4" t="str">
        <f t="shared" si="11"/>
        <v>Stage</v>
      </c>
      <c r="E26" s="4" t="str">
        <f t="shared" si="11"/>
        <v>II</v>
      </c>
      <c r="F26" s="4">
        <v>2</v>
      </c>
      <c r="G26" s="6">
        <v>0.77</v>
      </c>
      <c r="H26" s="6">
        <f t="shared" si="10"/>
        <v>0.96250000000000002</v>
      </c>
    </row>
    <row r="27" spans="1:8" x14ac:dyDescent="0.2">
      <c r="A27" s="4">
        <f t="shared" si="11"/>
        <v>0</v>
      </c>
      <c r="B27" s="4">
        <f t="shared" si="11"/>
        <v>0</v>
      </c>
      <c r="C27" s="4" t="str">
        <f t="shared" si="11"/>
        <v>Overall survival</v>
      </c>
      <c r="D27" s="4" t="str">
        <f t="shared" si="11"/>
        <v>Stage</v>
      </c>
      <c r="E27" s="4" t="str">
        <f t="shared" si="11"/>
        <v>II</v>
      </c>
      <c r="F27" s="4">
        <v>3</v>
      </c>
      <c r="G27" s="6">
        <v>0.71</v>
      </c>
      <c r="H27" s="6">
        <f t="shared" si="10"/>
        <v>0.88749999999999996</v>
      </c>
    </row>
    <row r="28" spans="1:8" x14ac:dyDescent="0.2">
      <c r="A28" s="4">
        <f t="shared" si="11"/>
        <v>0</v>
      </c>
      <c r="B28" s="4">
        <f t="shared" si="11"/>
        <v>0</v>
      </c>
      <c r="C28" s="4" t="str">
        <f t="shared" si="11"/>
        <v>Overall survival</v>
      </c>
      <c r="D28" s="4" t="str">
        <f t="shared" si="11"/>
        <v>Stage</v>
      </c>
      <c r="E28" s="4" t="str">
        <f t="shared" si="11"/>
        <v>II</v>
      </c>
      <c r="F28" s="4">
        <v>4</v>
      </c>
      <c r="G28" s="6">
        <v>0.68</v>
      </c>
      <c r="H28" s="6">
        <f t="shared" si="10"/>
        <v>0.85000000000000009</v>
      </c>
    </row>
    <row r="29" spans="1:8" x14ac:dyDescent="0.2">
      <c r="A29" s="4">
        <f t="shared" si="11"/>
        <v>0</v>
      </c>
      <c r="B29" s="4">
        <f t="shared" si="11"/>
        <v>0</v>
      </c>
      <c r="C29" s="4" t="str">
        <f t="shared" si="11"/>
        <v>Overall survival</v>
      </c>
      <c r="D29" s="4" t="str">
        <f t="shared" si="11"/>
        <v>Stage</v>
      </c>
      <c r="E29" s="4" t="str">
        <f t="shared" si="11"/>
        <v>II</v>
      </c>
      <c r="F29" s="4">
        <v>5</v>
      </c>
      <c r="G29" s="6">
        <v>0.63</v>
      </c>
      <c r="H29" s="6">
        <f t="shared" si="10"/>
        <v>0.78749999999999998</v>
      </c>
    </row>
    <row r="30" spans="1:8" x14ac:dyDescent="0.2">
      <c r="A30" s="4">
        <f t="shared" si="11"/>
        <v>0</v>
      </c>
      <c r="B30" s="4">
        <f t="shared" si="11"/>
        <v>0</v>
      </c>
      <c r="C30" s="4" t="str">
        <f t="shared" si="11"/>
        <v>Overall survival</v>
      </c>
      <c r="D30" s="4" t="str">
        <f t="shared" si="11"/>
        <v>Stage</v>
      </c>
      <c r="E30" s="4" t="str">
        <f t="shared" si="11"/>
        <v>II</v>
      </c>
      <c r="F30" s="4">
        <v>6</v>
      </c>
      <c r="G30" s="6">
        <v>0.61</v>
      </c>
      <c r="H30" s="6">
        <f t="shared" si="10"/>
        <v>0.76249999999999996</v>
      </c>
    </row>
    <row r="31" spans="1:8" x14ac:dyDescent="0.2">
      <c r="A31" s="4">
        <f t="shared" si="11"/>
        <v>0</v>
      </c>
      <c r="B31" s="4">
        <f t="shared" si="11"/>
        <v>0</v>
      </c>
      <c r="C31" s="4" t="str">
        <f t="shared" si="11"/>
        <v>Overall survival</v>
      </c>
      <c r="D31" s="4" t="str">
        <f t="shared" si="11"/>
        <v>Stage</v>
      </c>
      <c r="E31" s="4" t="str">
        <f t="shared" si="11"/>
        <v>II</v>
      </c>
      <c r="F31" s="4">
        <v>7</v>
      </c>
      <c r="G31" s="6">
        <v>0.6</v>
      </c>
      <c r="H31" s="6">
        <f t="shared" si="10"/>
        <v>0.75</v>
      </c>
    </row>
    <row r="32" spans="1:8" x14ac:dyDescent="0.2">
      <c r="A32" s="4">
        <f t="shared" si="11"/>
        <v>0</v>
      </c>
      <c r="B32" s="4">
        <f t="shared" si="11"/>
        <v>0</v>
      </c>
      <c r="C32" s="4" t="str">
        <f t="shared" si="11"/>
        <v>Overall survival</v>
      </c>
      <c r="D32" s="4" t="str">
        <f t="shared" si="11"/>
        <v>Stage</v>
      </c>
      <c r="E32" s="4" t="str">
        <f t="shared" si="11"/>
        <v>II</v>
      </c>
      <c r="F32" s="4">
        <v>8</v>
      </c>
      <c r="G32" s="6">
        <v>0.57999999999999996</v>
      </c>
      <c r="H32" s="6">
        <f t="shared" si="10"/>
        <v>0.72499999999999998</v>
      </c>
    </row>
    <row r="33" spans="1:8" x14ac:dyDescent="0.2">
      <c r="A33" s="4">
        <f t="shared" si="11"/>
        <v>0</v>
      </c>
      <c r="B33" s="4">
        <f t="shared" si="11"/>
        <v>0</v>
      </c>
      <c r="C33" s="4" t="str">
        <f t="shared" si="11"/>
        <v>Overall survival</v>
      </c>
      <c r="D33" s="4" t="str">
        <f t="shared" si="11"/>
        <v>Stage</v>
      </c>
      <c r="E33" s="4" t="str">
        <f t="shared" si="11"/>
        <v>II</v>
      </c>
      <c r="F33" s="4">
        <v>9</v>
      </c>
      <c r="G33" s="6">
        <v>0.56000000000000005</v>
      </c>
      <c r="H33" s="6">
        <f t="shared" si="10"/>
        <v>0.70000000000000007</v>
      </c>
    </row>
    <row r="34" spans="1:8" x14ac:dyDescent="0.2">
      <c r="A34" s="4">
        <f t="shared" si="11"/>
        <v>0</v>
      </c>
      <c r="B34" s="4">
        <f t="shared" si="11"/>
        <v>0</v>
      </c>
      <c r="C34" s="4" t="str">
        <f t="shared" si="11"/>
        <v>Overall survival</v>
      </c>
      <c r="D34" s="4" t="str">
        <f t="shared" si="11"/>
        <v>Stage</v>
      </c>
      <c r="E34" s="4" t="str">
        <f t="shared" si="11"/>
        <v>II</v>
      </c>
      <c r="F34" s="4">
        <v>10</v>
      </c>
      <c r="G34" s="6">
        <v>0.56000000000000005</v>
      </c>
      <c r="H34" s="6">
        <f t="shared" si="10"/>
        <v>0.70000000000000007</v>
      </c>
    </row>
    <row r="35" spans="1:8" x14ac:dyDescent="0.2">
      <c r="A35" s="4">
        <f>conditions!A25</f>
        <v>0</v>
      </c>
      <c r="B35" s="4">
        <f>conditions!B25</f>
        <v>0</v>
      </c>
      <c r="C35" s="4" t="s">
        <v>39</v>
      </c>
      <c r="D35" s="4" t="s">
        <v>40</v>
      </c>
      <c r="E35" s="4" t="s">
        <v>43</v>
      </c>
      <c r="F35" s="4">
        <v>0</v>
      </c>
      <c r="G35" s="6">
        <v>1</v>
      </c>
      <c r="H35" s="6">
        <f t="shared" si="10"/>
        <v>1.25</v>
      </c>
    </row>
    <row r="36" spans="1:8" x14ac:dyDescent="0.2">
      <c r="A36" s="4">
        <f>A35</f>
        <v>0</v>
      </c>
      <c r="B36" s="4">
        <f>B35</f>
        <v>0</v>
      </c>
      <c r="C36" s="4" t="str">
        <f>C35</f>
        <v>Overall survival</v>
      </c>
      <c r="D36" s="4" t="str">
        <f>D35</f>
        <v>Stage</v>
      </c>
      <c r="E36" s="4" t="str">
        <f>E35</f>
        <v>III</v>
      </c>
      <c r="F36" s="4">
        <v>1</v>
      </c>
      <c r="G36" s="6">
        <v>0.76</v>
      </c>
      <c r="H36" s="6">
        <f t="shared" si="10"/>
        <v>0.95</v>
      </c>
    </row>
    <row r="37" spans="1:8" x14ac:dyDescent="0.2">
      <c r="A37" s="4">
        <f t="shared" ref="A37:E45" si="12">A36</f>
        <v>0</v>
      </c>
      <c r="B37" s="4">
        <f t="shared" si="12"/>
        <v>0</v>
      </c>
      <c r="C37" s="4" t="str">
        <f t="shared" si="12"/>
        <v>Overall survival</v>
      </c>
      <c r="D37" s="4" t="str">
        <f t="shared" si="12"/>
        <v>Stage</v>
      </c>
      <c r="E37" s="4" t="str">
        <f t="shared" si="12"/>
        <v>III</v>
      </c>
      <c r="F37" s="4">
        <v>2</v>
      </c>
      <c r="G37" s="6">
        <v>0.6</v>
      </c>
      <c r="H37" s="6">
        <f t="shared" si="10"/>
        <v>0.75</v>
      </c>
    </row>
    <row r="38" spans="1:8" x14ac:dyDescent="0.2">
      <c r="A38" s="4">
        <f t="shared" si="12"/>
        <v>0</v>
      </c>
      <c r="B38" s="4">
        <f t="shared" si="12"/>
        <v>0</v>
      </c>
      <c r="C38" s="4" t="str">
        <f t="shared" si="12"/>
        <v>Overall survival</v>
      </c>
      <c r="D38" s="4" t="str">
        <f t="shared" si="12"/>
        <v>Stage</v>
      </c>
      <c r="E38" s="4" t="str">
        <f t="shared" si="12"/>
        <v>III</v>
      </c>
      <c r="F38" s="4">
        <v>3</v>
      </c>
      <c r="G38" s="6">
        <v>0.48</v>
      </c>
      <c r="H38" s="6">
        <f t="shared" si="10"/>
        <v>0.6</v>
      </c>
    </row>
    <row r="39" spans="1:8" x14ac:dyDescent="0.2">
      <c r="A39" s="4">
        <f t="shared" si="12"/>
        <v>0</v>
      </c>
      <c r="B39" s="4">
        <f t="shared" si="12"/>
        <v>0</v>
      </c>
      <c r="C39" s="4" t="str">
        <f t="shared" si="12"/>
        <v>Overall survival</v>
      </c>
      <c r="D39" s="4" t="str">
        <f t="shared" si="12"/>
        <v>Stage</v>
      </c>
      <c r="E39" s="4" t="str">
        <f t="shared" si="12"/>
        <v>III</v>
      </c>
      <c r="F39" s="4">
        <v>4</v>
      </c>
      <c r="G39" s="6">
        <v>0.4</v>
      </c>
      <c r="H39" s="6">
        <f t="shared" si="10"/>
        <v>0.5</v>
      </c>
    </row>
    <row r="40" spans="1:8" x14ac:dyDescent="0.2">
      <c r="A40" s="4">
        <f t="shared" si="12"/>
        <v>0</v>
      </c>
      <c r="B40" s="4">
        <f t="shared" si="12"/>
        <v>0</v>
      </c>
      <c r="C40" s="4" t="str">
        <f t="shared" si="12"/>
        <v>Overall survival</v>
      </c>
      <c r="D40" s="4" t="str">
        <f t="shared" si="12"/>
        <v>Stage</v>
      </c>
      <c r="E40" s="4" t="str">
        <f t="shared" si="12"/>
        <v>III</v>
      </c>
      <c r="F40" s="4">
        <v>5</v>
      </c>
      <c r="G40" s="6">
        <v>0.32</v>
      </c>
      <c r="H40" s="6">
        <f t="shared" si="10"/>
        <v>0.4</v>
      </c>
    </row>
    <row r="41" spans="1:8" x14ac:dyDescent="0.2">
      <c r="A41" s="4">
        <f t="shared" si="12"/>
        <v>0</v>
      </c>
      <c r="B41" s="4">
        <f t="shared" si="12"/>
        <v>0</v>
      </c>
      <c r="C41" s="4" t="str">
        <f t="shared" si="12"/>
        <v>Overall survival</v>
      </c>
      <c r="D41" s="4" t="str">
        <f t="shared" si="12"/>
        <v>Stage</v>
      </c>
      <c r="E41" s="4" t="str">
        <f t="shared" si="12"/>
        <v>III</v>
      </c>
      <c r="F41" s="4">
        <v>6</v>
      </c>
      <c r="G41" s="6">
        <v>0.28999999999999998</v>
      </c>
      <c r="H41" s="6">
        <f t="shared" si="10"/>
        <v>0.36249999999999999</v>
      </c>
    </row>
    <row r="42" spans="1:8" x14ac:dyDescent="0.2">
      <c r="A42" s="4">
        <f t="shared" si="12"/>
        <v>0</v>
      </c>
      <c r="B42" s="4">
        <f t="shared" si="12"/>
        <v>0</v>
      </c>
      <c r="C42" s="4" t="str">
        <f t="shared" si="12"/>
        <v>Overall survival</v>
      </c>
      <c r="D42" s="4" t="str">
        <f t="shared" si="12"/>
        <v>Stage</v>
      </c>
      <c r="E42" s="4" t="str">
        <f t="shared" si="12"/>
        <v>III</v>
      </c>
      <c r="F42" s="4">
        <v>7</v>
      </c>
      <c r="G42" s="6">
        <v>0.27</v>
      </c>
      <c r="H42" s="6">
        <f t="shared" si="10"/>
        <v>0.33750000000000002</v>
      </c>
    </row>
    <row r="43" spans="1:8" x14ac:dyDescent="0.2">
      <c r="A43" s="4">
        <f t="shared" si="12"/>
        <v>0</v>
      </c>
      <c r="B43" s="4">
        <f t="shared" si="12"/>
        <v>0</v>
      </c>
      <c r="C43" s="4" t="str">
        <f t="shared" si="12"/>
        <v>Overall survival</v>
      </c>
      <c r="D43" s="4" t="str">
        <f t="shared" si="12"/>
        <v>Stage</v>
      </c>
      <c r="E43" s="4" t="str">
        <f t="shared" si="12"/>
        <v>III</v>
      </c>
      <c r="F43" s="4">
        <v>8</v>
      </c>
      <c r="G43" s="6">
        <v>0.25</v>
      </c>
      <c r="H43" s="6">
        <f t="shared" si="10"/>
        <v>0.3125</v>
      </c>
    </row>
    <row r="44" spans="1:8" x14ac:dyDescent="0.2">
      <c r="A44" s="4">
        <f t="shared" si="12"/>
        <v>0</v>
      </c>
      <c r="B44" s="4">
        <f t="shared" si="12"/>
        <v>0</v>
      </c>
      <c r="C44" s="4" t="str">
        <f t="shared" si="12"/>
        <v>Overall survival</v>
      </c>
      <c r="D44" s="4" t="str">
        <f t="shared" si="12"/>
        <v>Stage</v>
      </c>
      <c r="E44" s="4" t="str">
        <f t="shared" si="12"/>
        <v>III</v>
      </c>
      <c r="F44" s="4">
        <v>9</v>
      </c>
      <c r="G44" s="6">
        <v>0.22</v>
      </c>
      <c r="H44" s="6">
        <f t="shared" si="10"/>
        <v>0.27500000000000002</v>
      </c>
    </row>
    <row r="45" spans="1:8" x14ac:dyDescent="0.2">
      <c r="A45" s="4">
        <f t="shared" si="12"/>
        <v>0</v>
      </c>
      <c r="B45" s="4">
        <f t="shared" si="12"/>
        <v>0</v>
      </c>
      <c r="C45" s="4" t="str">
        <f t="shared" si="12"/>
        <v>Overall survival</v>
      </c>
      <c r="D45" s="4" t="str">
        <f t="shared" si="12"/>
        <v>Stage</v>
      </c>
      <c r="E45" s="4" t="str">
        <f t="shared" si="12"/>
        <v>III</v>
      </c>
      <c r="F45" s="4">
        <v>10</v>
      </c>
      <c r="G45" s="6">
        <v>0.21</v>
      </c>
      <c r="H45" s="6">
        <f t="shared" si="10"/>
        <v>0.26250000000000001</v>
      </c>
    </row>
    <row r="46" spans="1:8" x14ac:dyDescent="0.2">
      <c r="A46" s="4">
        <f>conditions!A36</f>
        <v>0</v>
      </c>
      <c r="B46" s="4">
        <f>conditions!B36</f>
        <v>0</v>
      </c>
      <c r="C46" s="4" t="s">
        <v>39</v>
      </c>
      <c r="D46" s="4" t="s">
        <v>40</v>
      </c>
      <c r="E46" s="4" t="s">
        <v>44</v>
      </c>
      <c r="F46" s="4">
        <v>0</v>
      </c>
      <c r="G46" s="6">
        <v>1</v>
      </c>
      <c r="H46" s="6">
        <f t="shared" ref="H46:H56" si="13">G46*1.25</f>
        <v>1.25</v>
      </c>
    </row>
    <row r="47" spans="1:8" x14ac:dyDescent="0.2">
      <c r="A47" s="4">
        <f>A46</f>
        <v>0</v>
      </c>
      <c r="B47" s="4">
        <f>B46</f>
        <v>0</v>
      </c>
      <c r="C47" s="4" t="str">
        <f>C46</f>
        <v>Overall survival</v>
      </c>
      <c r="D47" s="4" t="str">
        <f>D46</f>
        <v>Stage</v>
      </c>
      <c r="E47" s="4" t="str">
        <f>E46</f>
        <v>IV</v>
      </c>
      <c r="F47" s="4">
        <v>1</v>
      </c>
      <c r="G47" s="6">
        <v>0.56999999999999995</v>
      </c>
      <c r="H47" s="6">
        <f t="shared" si="13"/>
        <v>0.71249999999999991</v>
      </c>
    </row>
    <row r="48" spans="1:8" x14ac:dyDescent="0.2">
      <c r="A48" s="4">
        <f t="shared" ref="A48:E48" si="14">A47</f>
        <v>0</v>
      </c>
      <c r="B48" s="4">
        <f t="shared" si="14"/>
        <v>0</v>
      </c>
      <c r="C48" s="4" t="str">
        <f t="shared" si="14"/>
        <v>Overall survival</v>
      </c>
      <c r="D48" s="4" t="str">
        <f t="shared" si="14"/>
        <v>Stage</v>
      </c>
      <c r="E48" s="4" t="str">
        <f t="shared" si="14"/>
        <v>IV</v>
      </c>
      <c r="F48" s="4">
        <v>2</v>
      </c>
      <c r="G48" s="6">
        <v>0.39</v>
      </c>
      <c r="H48" s="6">
        <f t="shared" si="13"/>
        <v>0.48750000000000004</v>
      </c>
    </row>
    <row r="49" spans="1:8" x14ac:dyDescent="0.2">
      <c r="A49" s="4">
        <f t="shared" ref="A49:E49" si="15">A48</f>
        <v>0</v>
      </c>
      <c r="B49" s="4">
        <f t="shared" si="15"/>
        <v>0</v>
      </c>
      <c r="C49" s="4" t="str">
        <f t="shared" si="15"/>
        <v>Overall survival</v>
      </c>
      <c r="D49" s="4" t="str">
        <f t="shared" si="15"/>
        <v>Stage</v>
      </c>
      <c r="E49" s="4" t="str">
        <f t="shared" si="15"/>
        <v>IV</v>
      </c>
      <c r="F49" s="4">
        <v>3</v>
      </c>
      <c r="G49" s="6">
        <v>0.28000000000000003</v>
      </c>
      <c r="H49" s="6">
        <f t="shared" si="13"/>
        <v>0.35000000000000003</v>
      </c>
    </row>
    <row r="50" spans="1:8" x14ac:dyDescent="0.2">
      <c r="A50" s="4">
        <f t="shared" ref="A50:E50" si="16">A49</f>
        <v>0</v>
      </c>
      <c r="B50" s="4">
        <f t="shared" si="16"/>
        <v>0</v>
      </c>
      <c r="C50" s="4" t="str">
        <f t="shared" si="16"/>
        <v>Overall survival</v>
      </c>
      <c r="D50" s="4" t="str">
        <f t="shared" si="16"/>
        <v>Stage</v>
      </c>
      <c r="E50" s="4" t="str">
        <f t="shared" si="16"/>
        <v>IV</v>
      </c>
      <c r="F50" s="4">
        <v>4</v>
      </c>
      <c r="G50" s="6">
        <v>0.21</v>
      </c>
      <c r="H50" s="6">
        <f t="shared" si="13"/>
        <v>0.26250000000000001</v>
      </c>
    </row>
    <row r="51" spans="1:8" x14ac:dyDescent="0.2">
      <c r="A51" s="4">
        <f t="shared" ref="A51:E51" si="17">A50</f>
        <v>0</v>
      </c>
      <c r="B51" s="4">
        <f t="shared" si="17"/>
        <v>0</v>
      </c>
      <c r="C51" s="4" t="str">
        <f t="shared" si="17"/>
        <v>Overall survival</v>
      </c>
      <c r="D51" s="4" t="str">
        <f t="shared" si="17"/>
        <v>Stage</v>
      </c>
      <c r="E51" s="4" t="str">
        <f t="shared" si="17"/>
        <v>IV</v>
      </c>
      <c r="F51" s="4">
        <v>5</v>
      </c>
      <c r="G51" s="6">
        <v>0.16</v>
      </c>
      <c r="H51" s="6">
        <f t="shared" si="13"/>
        <v>0.2</v>
      </c>
    </row>
    <row r="52" spans="1:8" x14ac:dyDescent="0.2">
      <c r="A52" s="4">
        <f t="shared" ref="A52:E52" si="18">A51</f>
        <v>0</v>
      </c>
      <c r="B52" s="4">
        <f t="shared" si="18"/>
        <v>0</v>
      </c>
      <c r="C52" s="4" t="str">
        <f t="shared" si="18"/>
        <v>Overall survival</v>
      </c>
      <c r="D52" s="4" t="str">
        <f t="shared" si="18"/>
        <v>Stage</v>
      </c>
      <c r="E52" s="4" t="str">
        <f t="shared" si="18"/>
        <v>IV</v>
      </c>
      <c r="F52" s="4">
        <v>6</v>
      </c>
      <c r="G52" s="6">
        <v>0.14000000000000001</v>
      </c>
      <c r="H52" s="6">
        <f t="shared" si="13"/>
        <v>0.17500000000000002</v>
      </c>
    </row>
    <row r="53" spans="1:8" x14ac:dyDescent="0.2">
      <c r="A53" s="4">
        <f t="shared" ref="A53:E53" si="19">A52</f>
        <v>0</v>
      </c>
      <c r="B53" s="4">
        <f t="shared" si="19"/>
        <v>0</v>
      </c>
      <c r="C53" s="4" t="str">
        <f t="shared" si="19"/>
        <v>Overall survival</v>
      </c>
      <c r="D53" s="4" t="str">
        <f t="shared" si="19"/>
        <v>Stage</v>
      </c>
      <c r="E53" s="4" t="str">
        <f t="shared" si="19"/>
        <v>IV</v>
      </c>
      <c r="F53" s="4">
        <v>7</v>
      </c>
      <c r="G53" s="6">
        <v>0.12</v>
      </c>
      <c r="H53" s="6">
        <f t="shared" si="13"/>
        <v>0.15</v>
      </c>
    </row>
    <row r="54" spans="1:8" x14ac:dyDescent="0.2">
      <c r="A54" s="4">
        <f t="shared" ref="A54:E54" si="20">A53</f>
        <v>0</v>
      </c>
      <c r="B54" s="4">
        <f t="shared" si="20"/>
        <v>0</v>
      </c>
      <c r="C54" s="4" t="str">
        <f t="shared" si="20"/>
        <v>Overall survival</v>
      </c>
      <c r="D54" s="4" t="str">
        <f t="shared" si="20"/>
        <v>Stage</v>
      </c>
      <c r="E54" s="4" t="str">
        <f t="shared" si="20"/>
        <v>IV</v>
      </c>
      <c r="F54" s="4">
        <v>8</v>
      </c>
      <c r="G54" s="6">
        <v>0.11</v>
      </c>
      <c r="H54" s="6">
        <f t="shared" si="13"/>
        <v>0.13750000000000001</v>
      </c>
    </row>
    <row r="55" spans="1:8" x14ac:dyDescent="0.2">
      <c r="A55" s="4">
        <f t="shared" ref="A55:E55" si="21">A54</f>
        <v>0</v>
      </c>
      <c r="B55" s="4">
        <f t="shared" si="21"/>
        <v>0</v>
      </c>
      <c r="C55" s="4" t="str">
        <f t="shared" si="21"/>
        <v>Overall survival</v>
      </c>
      <c r="D55" s="4" t="str">
        <f t="shared" si="21"/>
        <v>Stage</v>
      </c>
      <c r="E55" s="4" t="str">
        <f t="shared" si="21"/>
        <v>IV</v>
      </c>
      <c r="F55" s="4">
        <v>9</v>
      </c>
      <c r="G55" s="6">
        <v>0.11</v>
      </c>
      <c r="H55" s="6">
        <f t="shared" si="13"/>
        <v>0.13750000000000001</v>
      </c>
    </row>
    <row r="56" spans="1:8" x14ac:dyDescent="0.2">
      <c r="A56" s="4">
        <f t="shared" ref="A56:E56" si="22">A55</f>
        <v>0</v>
      </c>
      <c r="B56" s="4">
        <f t="shared" si="22"/>
        <v>0</v>
      </c>
      <c r="C56" s="4" t="str">
        <f t="shared" si="22"/>
        <v>Overall survival</v>
      </c>
      <c r="D56" s="4" t="str">
        <f t="shared" si="22"/>
        <v>Stage</v>
      </c>
      <c r="E56" s="4" t="str">
        <f t="shared" si="22"/>
        <v>IV</v>
      </c>
      <c r="F56" s="4">
        <v>10</v>
      </c>
      <c r="G56" s="6">
        <v>0.105</v>
      </c>
      <c r="H56" s="6">
        <f t="shared" si="13"/>
        <v>0.13125000000000001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conditions</vt:lpstr>
      <vt:lpstr>survivalData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Power</dc:creator>
  <cp:lastModifiedBy>Michael Power</cp:lastModifiedBy>
  <dcterms:created xsi:type="dcterms:W3CDTF">2017-07-07T06:29:41Z</dcterms:created>
  <dcterms:modified xsi:type="dcterms:W3CDTF">2017-07-07T16:25:50Z</dcterms:modified>
</cp:coreProperties>
</file>