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685701bb88ea47a5/Pictures/PORTFOLIO PROJECTS/top youtube influencer/"/>
    </mc:Choice>
  </mc:AlternateContent>
  <xr:revisionPtr revIDLastSave="0" documentId="8_{CEFE44AE-D1E0-485F-BAB4-6DF71837F2A0}" xr6:coauthVersionLast="47" xr6:coauthVersionMax="47" xr10:uidLastSave="{00000000-0000-0000-0000-000000000000}"/>
  <bookViews>
    <workbookView xWindow="-108" yWindow="-108" windowWidth="23256" windowHeight="12576" xr2:uid="{57544A9C-7FA4-4BFE-BA13-C3036A8335ED}"/>
  </bookViews>
  <sheets>
    <sheet name="Total Subscriber " sheetId="1" r:id="rId1"/>
    <sheet name="Total Videos" sheetId="2" r:id="rId2"/>
    <sheet name="Total View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 i="3" l="1"/>
  <c r="D12" i="3"/>
  <c r="F12" i="3" s="1"/>
  <c r="M11" i="3"/>
  <c r="D11" i="3"/>
  <c r="F11" i="3" s="1"/>
  <c r="M10" i="3"/>
  <c r="F10" i="3"/>
  <c r="H10" i="3" s="1"/>
  <c r="P10" i="3" s="1"/>
  <c r="D10" i="3"/>
  <c r="N10" i="3" s="1"/>
  <c r="M12" i="2"/>
  <c r="D12" i="2"/>
  <c r="F12" i="2" s="1"/>
  <c r="M11" i="2"/>
  <c r="D11" i="2"/>
  <c r="F11" i="2" s="1"/>
  <c r="M10" i="2"/>
  <c r="F10" i="2"/>
  <c r="H10" i="2" s="1"/>
  <c r="P10" i="2" s="1"/>
  <c r="D10" i="2"/>
  <c r="N10" i="2" s="1"/>
  <c r="M12" i="1"/>
  <c r="D12" i="1"/>
  <c r="F12" i="1" s="1"/>
  <c r="M11" i="1"/>
  <c r="D11" i="1"/>
  <c r="F11" i="1" s="1"/>
  <c r="M10" i="1"/>
  <c r="F10" i="1"/>
  <c r="H10" i="1" s="1"/>
  <c r="P10" i="1" s="1"/>
  <c r="D10" i="1"/>
  <c r="N10" i="1" s="1"/>
  <c r="O11" i="3" l="1"/>
  <c r="H11" i="3"/>
  <c r="P11" i="3" s="1"/>
  <c r="H12" i="3"/>
  <c r="P12" i="3" s="1"/>
  <c r="O12" i="3"/>
  <c r="N12" i="3"/>
  <c r="N11" i="3"/>
  <c r="O10" i="3"/>
  <c r="O11" i="2"/>
  <c r="H11" i="2"/>
  <c r="P11" i="2" s="1"/>
  <c r="H12" i="2"/>
  <c r="P12" i="2" s="1"/>
  <c r="O12" i="2"/>
  <c r="O10" i="2"/>
  <c r="N12" i="2"/>
  <c r="N11" i="2"/>
  <c r="O11" i="1"/>
  <c r="H11" i="1"/>
  <c r="P11" i="1" s="1"/>
  <c r="H12" i="1"/>
  <c r="P12" i="1" s="1"/>
  <c r="O12" i="1"/>
  <c r="O10" i="1"/>
  <c r="N12" i="1"/>
  <c r="N11" i="1"/>
</calcChain>
</file>

<file path=xl/sharedStrings.xml><?xml version="1.0" encoding="utf-8"?>
<sst xmlns="http://schemas.openxmlformats.org/spreadsheetml/2006/main" count="78" uniqueCount="36">
  <si>
    <t>Total Subscribers Analysis</t>
  </si>
  <si>
    <t>Reconciliations (Excel vs SQL)</t>
  </si>
  <si>
    <t>Conversion rate</t>
  </si>
  <si>
    <t>Product cost</t>
  </si>
  <si>
    <t>Campaign cost</t>
  </si>
  <si>
    <t>Campaign type</t>
  </si>
  <si>
    <t>Product placement</t>
  </si>
  <si>
    <t>Difference 
(Excel vs SQL)</t>
  </si>
  <si>
    <t>Channel Name</t>
  </si>
  <si>
    <t>Avg Views per Vid (Excel)</t>
  </si>
  <si>
    <t>Avg Views per Vid (SQL)</t>
  </si>
  <si>
    <t xml:space="preserve">Potential Product Sales per video (Excel) </t>
  </si>
  <si>
    <t xml:space="preserve">Potential Product Sales per video (SQL) </t>
  </si>
  <si>
    <t>Potential revenue per video ($USD) (Excel)</t>
  </si>
  <si>
    <t>Potential revenue per video ($USD) (SQL)</t>
  </si>
  <si>
    <t>Net profit (Excel)</t>
  </si>
  <si>
    <t>Net profit (SQL)</t>
  </si>
  <si>
    <t xml:space="preserve">Avg Views per Vid </t>
  </si>
  <si>
    <t>Potential Product Sales per video</t>
  </si>
  <si>
    <t>Potential revenue per video ($USD)</t>
  </si>
  <si>
    <t xml:space="preserve">Net profit </t>
  </si>
  <si>
    <t>NoCopyrightSounds</t>
  </si>
  <si>
    <t>DanTDM</t>
  </si>
  <si>
    <t>Dan Rhodes</t>
  </si>
  <si>
    <t>Recommendations</t>
  </si>
  <si>
    <t>Based on the viewershp and views per subscriber, Dan Rhodes appears to be the best option to advance with because there's a higher return on investment with Dan Rhodes compared to the other channels.</t>
  </si>
  <si>
    <t>Total Videos Analysis</t>
  </si>
  <si>
    <t>11-video series sponsorship ($5k per vid)</t>
  </si>
  <si>
    <t>GRM Daily</t>
  </si>
  <si>
    <t>Man City</t>
  </si>
  <si>
    <t>Yogscast</t>
  </si>
  <si>
    <t>Althought Yogscast is the only channel with a positive net profit, the return on investment does not yied a high return. 
However, each of these channels are among some of the most consistent uploaders, averaging a resonable number of views per video, so it may be worth negotiating with the board on a higher budget for this 11-video series campaign to establish a good long-term relationship with these channels, as their consistent upload rate would inevitably increase their potential reach over time.</t>
  </si>
  <si>
    <t>Total Views Analysis</t>
  </si>
  <si>
    <t>Influencer marketing</t>
  </si>
  <si>
    <t>Mister Max</t>
  </si>
  <si>
    <t>Mister Max generates the best ROI based on this deal structure, but it's hard to ignore the net profit the other YouTuber channels generate from this too. It may be worth sructuring a package for all three of these channels and reaching out to their teams for a further conversation into a deal that generates a good return for all parties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</si>
</sst>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 #,##0_-;_-* &quot;-&quot;??_-;_-@_-"/>
  </numFmts>
  <fonts count="9"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1"/>
      <name val="Aptos Narrow"/>
      <family val="2"/>
      <scheme val="minor"/>
    </font>
    <font>
      <b/>
      <sz val="18"/>
      <color theme="1"/>
      <name val="Aptos Narrow"/>
      <family val="2"/>
      <scheme val="minor"/>
    </font>
    <font>
      <b/>
      <sz val="16"/>
      <color theme="1"/>
      <name val="Aptos Narrow"/>
      <family val="2"/>
      <scheme val="minor"/>
    </font>
    <font>
      <b/>
      <sz val="11"/>
      <color rgb="FF006100"/>
      <name val="Aptos Narrow"/>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79998168889431442"/>
        <bgColor indexed="65"/>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6">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cellStyleXfs>
  <cellXfs count="55">
    <xf numFmtId="0" fontId="0" fillId="0" borderId="0" xfId="0"/>
    <xf numFmtId="0" fontId="1" fillId="5" borderId="1" xfId="5" applyBorder="1"/>
    <xf numFmtId="0" fontId="0" fillId="0" borderId="1" xfId="0" applyBorder="1"/>
    <xf numFmtId="165" fontId="0" fillId="0" borderId="1" xfId="1" applyNumberFormat="1" applyFont="1" applyBorder="1"/>
    <xf numFmtId="0" fontId="0" fillId="5" borderId="1" xfId="5" applyFont="1" applyBorder="1"/>
    <xf numFmtId="0" fontId="0" fillId="0" borderId="1" xfId="0" applyBorder="1" applyAlignment="1">
      <alignment horizontal="right"/>
    </xf>
    <xf numFmtId="165" fontId="8" fillId="2" borderId="1" xfId="2" applyNumberFormat="1" applyFont="1"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5" fillId="0" borderId="5" xfId="0" applyFont="1" applyBorder="1"/>
    <xf numFmtId="0" fontId="0" fillId="0" borderId="7" xfId="0" applyBorder="1" applyAlignment="1">
      <alignment horizontal="center" wrapText="1"/>
    </xf>
    <xf numFmtId="0" fontId="0" fillId="0" borderId="7" xfId="0" applyBorder="1"/>
    <xf numFmtId="165" fontId="0" fillId="0" borderId="8" xfId="1" applyNumberFormat="1" applyFont="1" applyBorder="1"/>
    <xf numFmtId="165" fontId="8" fillId="2" borderId="8" xfId="2" applyNumberFormat="1" applyFont="1" applyBorder="1"/>
    <xf numFmtId="165" fontId="0" fillId="0" borderId="0" xfId="1" applyNumberFormat="1" applyFont="1" applyBorder="1"/>
    <xf numFmtId="165" fontId="0" fillId="0" borderId="0" xfId="0" applyNumberFormat="1" applyBorder="1"/>
    <xf numFmtId="165" fontId="0" fillId="0" borderId="5" xfId="0" applyNumberFormat="1" applyBorder="1"/>
    <xf numFmtId="165" fontId="0" fillId="0" borderId="6" xfId="0" applyNumberFormat="1" applyBorder="1"/>
    <xf numFmtId="165" fontId="0" fillId="0" borderId="9" xfId="0" applyNumberFormat="1" applyBorder="1"/>
    <xf numFmtId="165" fontId="0" fillId="0" borderId="10" xfId="0" applyNumberFormat="1" applyBorder="1"/>
    <xf numFmtId="165" fontId="0" fillId="0" borderId="11" xfId="0" applyNumberFormat="1" applyBorder="1"/>
    <xf numFmtId="0" fontId="1" fillId="6" borderId="1" xfId="5" applyFill="1" applyBorder="1"/>
    <xf numFmtId="0" fontId="0" fillId="6" borderId="1" xfId="5" applyFont="1" applyFill="1" applyBorder="1"/>
    <xf numFmtId="0" fontId="6" fillId="6" borderId="2" xfId="0" applyFont="1" applyFill="1" applyBorder="1" applyAlignment="1">
      <alignment horizontal="center"/>
    </xf>
    <xf numFmtId="0" fontId="6" fillId="6" borderId="3" xfId="0" applyFont="1" applyFill="1" applyBorder="1" applyAlignment="1">
      <alignment horizontal="center"/>
    </xf>
    <xf numFmtId="165" fontId="4" fillId="6" borderId="1" xfId="1" applyNumberFormat="1" applyFont="1" applyFill="1" applyBorder="1" applyAlignment="1">
      <alignment horizontal="center" wrapText="1"/>
    </xf>
    <xf numFmtId="0" fontId="3" fillId="6" borderId="1" xfId="3" applyFill="1" applyBorder="1" applyAlignment="1">
      <alignment horizontal="center" wrapText="1"/>
    </xf>
    <xf numFmtId="0" fontId="2" fillId="6" borderId="1" xfId="2" applyFill="1" applyBorder="1" applyAlignment="1">
      <alignment horizontal="center" wrapText="1"/>
    </xf>
    <xf numFmtId="0" fontId="1" fillId="6" borderId="1" xfId="5" applyFill="1" applyBorder="1" applyAlignment="1">
      <alignment horizontal="center" wrapText="1"/>
    </xf>
    <xf numFmtId="0" fontId="7" fillId="6" borderId="12" xfId="0" applyFont="1" applyFill="1" applyBorder="1" applyAlignment="1">
      <alignment horizontal="center" wrapText="1"/>
    </xf>
    <xf numFmtId="0" fontId="7" fillId="6" borderId="13" xfId="0" applyFont="1" applyFill="1" applyBorder="1" applyAlignment="1">
      <alignment horizontal="center"/>
    </xf>
    <xf numFmtId="0" fontId="7" fillId="6" borderId="14" xfId="0" applyFont="1" applyFill="1" applyBorder="1" applyAlignment="1">
      <alignment horizontal="center"/>
    </xf>
    <xf numFmtId="0" fontId="4" fillId="7" borderId="1" xfId="4" applyFill="1" applyBorder="1" applyAlignment="1">
      <alignment horizontal="center" wrapText="1"/>
    </xf>
    <xf numFmtId="0" fontId="3" fillId="7" borderId="1" xfId="3" applyFill="1" applyBorder="1" applyAlignment="1">
      <alignment horizontal="center" wrapText="1"/>
    </xf>
    <xf numFmtId="0" fontId="2" fillId="7" borderId="1" xfId="2" applyFill="1" applyBorder="1" applyAlignment="1">
      <alignment horizontal="center" wrapText="1"/>
    </xf>
    <xf numFmtId="0" fontId="1" fillId="7" borderId="8" xfId="5" applyFill="1" applyBorder="1" applyAlignment="1">
      <alignment horizontal="center" wrapText="1"/>
    </xf>
    <xf numFmtId="165" fontId="4" fillId="7" borderId="7" xfId="1" applyNumberFormat="1" applyFont="1" applyFill="1" applyBorder="1" applyAlignment="1">
      <alignment horizontal="center" wrapText="1"/>
    </xf>
    <xf numFmtId="0" fontId="3" fillId="8" borderId="1" xfId="3" applyFill="1" applyBorder="1" applyAlignment="1">
      <alignment horizontal="center" wrapText="1"/>
    </xf>
    <xf numFmtId="0" fontId="0" fillId="8" borderId="8" xfId="5" applyFont="1" applyFill="1" applyBorder="1" applyAlignment="1">
      <alignment horizontal="center" wrapText="1"/>
    </xf>
    <xf numFmtId="0" fontId="0" fillId="8" borderId="5" xfId="0" applyFill="1" applyBorder="1" applyAlignment="1">
      <alignment wrapText="1"/>
    </xf>
    <xf numFmtId="0" fontId="0" fillId="8" borderId="0" xfId="0" applyFill="1" applyBorder="1" applyAlignment="1">
      <alignment wrapText="1"/>
    </xf>
    <xf numFmtId="0" fontId="0" fillId="8" borderId="6" xfId="0"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0" xfId="0" applyFill="1" applyBorder="1"/>
    <xf numFmtId="0" fontId="0" fillId="8" borderId="6" xfId="0" applyFill="1" applyBorder="1"/>
    <xf numFmtId="0" fontId="0" fillId="8" borderId="5" xfId="0" applyFill="1" applyBorder="1"/>
    <xf numFmtId="0" fontId="0" fillId="8" borderId="9" xfId="0" applyFill="1" applyBorder="1"/>
    <xf numFmtId="0" fontId="0" fillId="8" borderId="10" xfId="0" applyFill="1" applyBorder="1"/>
    <xf numFmtId="0" fontId="0" fillId="8" borderId="11" xfId="0" applyFill="1" applyBorder="1"/>
    <xf numFmtId="0" fontId="0" fillId="9" borderId="0" xfId="0" applyFill="1"/>
  </cellXfs>
  <cellStyles count="6">
    <cellStyle name="20% - Accent4" xfId="5" builtinId="42"/>
    <cellStyle name="Bad" xfId="3" builtinId="27"/>
    <cellStyle name="Comma" xfId="1" builtinId="3"/>
    <cellStyle name="Good" xfId="2" builtinId="26"/>
    <cellStyle name="Neutral" xfId="4" builtinId="28"/>
    <cellStyle name="Normal" xfId="0" builtinId="0"/>
  </cellStyles>
  <dxfs count="9">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2A54D-77A9-496A-8D01-79CA567B4C04}">
  <dimension ref="A1:P19"/>
  <sheetViews>
    <sheetView showGridLines="0" tabSelected="1" zoomScale="80" zoomScaleNormal="80" workbookViewId="0">
      <selection activeCell="AA32" sqref="AA32"/>
    </sheetView>
  </sheetViews>
  <sheetFormatPr defaultRowHeight="14.4" x14ac:dyDescent="0.3"/>
  <cols>
    <col min="2" max="2" width="18.5546875" customWidth="1"/>
    <col min="3" max="3" width="18.77734375" customWidth="1"/>
    <col min="5" max="5" width="12.109375" customWidth="1"/>
    <col min="6" max="6" width="12.5546875" customWidth="1"/>
    <col min="7" max="7" width="12.21875" customWidth="1"/>
    <col min="8" max="8" width="10.5546875" customWidth="1"/>
    <col min="9" max="9" width="11.77734375" customWidth="1"/>
    <col min="13" max="13" width="15.44140625" customWidth="1"/>
    <col min="15" max="15" width="14.33203125" customWidth="1"/>
    <col min="16" max="16" width="21.44140625" customWidth="1"/>
  </cols>
  <sheetData>
    <row r="1" spans="1:16" ht="23.4" x14ac:dyDescent="0.45">
      <c r="A1" s="26" t="s">
        <v>0</v>
      </c>
      <c r="B1" s="27"/>
      <c r="C1" s="27"/>
      <c r="D1" s="27"/>
      <c r="E1" s="7"/>
      <c r="F1" s="7"/>
      <c r="G1" s="7"/>
      <c r="H1" s="7"/>
      <c r="I1" s="8"/>
    </row>
    <row r="2" spans="1:16" x14ac:dyDescent="0.3">
      <c r="A2" s="9"/>
      <c r="B2" s="10"/>
      <c r="C2" s="10"/>
      <c r="D2" s="10"/>
      <c r="E2" s="10"/>
      <c r="F2" s="10"/>
      <c r="G2" s="10"/>
      <c r="H2" s="10"/>
      <c r="I2" s="11"/>
    </row>
    <row r="3" spans="1:16" x14ac:dyDescent="0.3">
      <c r="A3" s="9"/>
      <c r="B3" s="10"/>
      <c r="C3" s="10"/>
      <c r="D3" s="10"/>
      <c r="E3" s="10"/>
      <c r="F3" s="10"/>
      <c r="G3" s="10"/>
      <c r="H3" s="10"/>
      <c r="I3" s="11"/>
    </row>
    <row r="4" spans="1:16" x14ac:dyDescent="0.3">
      <c r="A4" s="12" t="s">
        <v>1</v>
      </c>
      <c r="B4" s="10"/>
      <c r="C4" s="24" t="s">
        <v>2</v>
      </c>
      <c r="D4" s="2">
        <v>0.02</v>
      </c>
      <c r="E4" s="10"/>
      <c r="F4" s="10"/>
      <c r="G4" s="10"/>
      <c r="H4" s="10"/>
      <c r="I4" s="11"/>
    </row>
    <row r="5" spans="1:16" x14ac:dyDescent="0.3">
      <c r="A5" s="9"/>
      <c r="B5" s="10"/>
      <c r="C5" s="24" t="s">
        <v>3</v>
      </c>
      <c r="D5" s="2">
        <v>5</v>
      </c>
      <c r="E5" s="10"/>
      <c r="F5" s="10"/>
      <c r="G5" s="10"/>
      <c r="H5" s="10"/>
      <c r="I5" s="11"/>
    </row>
    <row r="6" spans="1:16" x14ac:dyDescent="0.3">
      <c r="A6" s="9"/>
      <c r="B6" s="10"/>
      <c r="C6" s="24" t="s">
        <v>4</v>
      </c>
      <c r="D6" s="3">
        <v>50000</v>
      </c>
      <c r="E6" s="10"/>
      <c r="F6" s="10"/>
      <c r="G6" s="10"/>
      <c r="H6" s="10"/>
      <c r="I6" s="11"/>
    </row>
    <row r="7" spans="1:16" ht="15" thickBot="1" x14ac:dyDescent="0.35">
      <c r="A7" s="9"/>
      <c r="B7" s="10"/>
      <c r="C7" s="25" t="s">
        <v>5</v>
      </c>
      <c r="D7" s="5" t="s">
        <v>6</v>
      </c>
      <c r="E7" s="10"/>
      <c r="F7" s="10"/>
      <c r="G7" s="10"/>
      <c r="H7" s="10"/>
      <c r="I7" s="11"/>
    </row>
    <row r="8" spans="1:16" ht="21" x14ac:dyDescent="0.4">
      <c r="A8" s="9"/>
      <c r="B8" s="10"/>
      <c r="C8" s="10"/>
      <c r="D8" s="10"/>
      <c r="E8" s="10"/>
      <c r="F8" s="10"/>
      <c r="G8" s="10"/>
      <c r="H8" s="10"/>
      <c r="I8" s="11"/>
      <c r="M8" s="32" t="s">
        <v>7</v>
      </c>
      <c r="N8" s="33"/>
      <c r="O8" s="33"/>
      <c r="P8" s="34"/>
    </row>
    <row r="9" spans="1:16" ht="72" x14ac:dyDescent="0.3">
      <c r="A9" s="13" t="s">
        <v>8</v>
      </c>
      <c r="B9" s="28" t="s">
        <v>9</v>
      </c>
      <c r="C9" s="35" t="s">
        <v>10</v>
      </c>
      <c r="D9" s="29" t="s">
        <v>11</v>
      </c>
      <c r="E9" s="36" t="s">
        <v>12</v>
      </c>
      <c r="F9" s="30" t="s">
        <v>13</v>
      </c>
      <c r="G9" s="37" t="s">
        <v>14</v>
      </c>
      <c r="H9" s="31" t="s">
        <v>15</v>
      </c>
      <c r="I9" s="38" t="s">
        <v>16</v>
      </c>
      <c r="M9" s="39" t="s">
        <v>17</v>
      </c>
      <c r="N9" s="40" t="s">
        <v>18</v>
      </c>
      <c r="O9" s="37" t="s">
        <v>19</v>
      </c>
      <c r="P9" s="41" t="s">
        <v>20</v>
      </c>
    </row>
    <row r="10" spans="1:16" x14ac:dyDescent="0.3">
      <c r="A10" s="14" t="s">
        <v>21</v>
      </c>
      <c r="B10" s="3">
        <v>6920000</v>
      </c>
      <c r="C10" s="3">
        <v>6920000</v>
      </c>
      <c r="D10" s="3">
        <f>B10*$D$4</f>
        <v>138400</v>
      </c>
      <c r="E10" s="3">
        <v>138400</v>
      </c>
      <c r="F10" s="3">
        <f>D10*$D$5</f>
        <v>692000</v>
      </c>
      <c r="G10" s="3">
        <v>692000</v>
      </c>
      <c r="H10" s="3">
        <f>F10-$D$6</f>
        <v>642000</v>
      </c>
      <c r="I10" s="15">
        <v>642000</v>
      </c>
      <c r="M10" s="19">
        <f>B10-C10</f>
        <v>0</v>
      </c>
      <c r="N10" s="18">
        <f>D10-E10</f>
        <v>0</v>
      </c>
      <c r="O10" s="18">
        <f>F10-G10</f>
        <v>0</v>
      </c>
      <c r="P10" s="20">
        <f>H10-I10</f>
        <v>0</v>
      </c>
    </row>
    <row r="11" spans="1:16" x14ac:dyDescent="0.3">
      <c r="A11" s="14" t="s">
        <v>22</v>
      </c>
      <c r="B11" s="3">
        <v>5340000</v>
      </c>
      <c r="C11" s="3">
        <v>5340000</v>
      </c>
      <c r="D11" s="3">
        <f t="shared" ref="D11:D12" si="0">B11*$D$4</f>
        <v>106800</v>
      </c>
      <c r="E11" s="3">
        <v>106800</v>
      </c>
      <c r="F11" s="3">
        <f t="shared" ref="F11:F12" si="1">D11*$D$5</f>
        <v>534000</v>
      </c>
      <c r="G11" s="3">
        <v>534000</v>
      </c>
      <c r="H11" s="3">
        <f t="shared" ref="H11:H12" si="2">F11-$D$6</f>
        <v>484000</v>
      </c>
      <c r="I11" s="15">
        <v>484000</v>
      </c>
      <c r="M11" s="19">
        <f t="shared" ref="M11:M12" si="3">B11-C11</f>
        <v>0</v>
      </c>
      <c r="N11" s="18">
        <f t="shared" ref="N11:N12" si="4">D11-E11</f>
        <v>0</v>
      </c>
      <c r="O11" s="18">
        <f t="shared" ref="O11:O12" si="5">F11-G11</f>
        <v>0</v>
      </c>
      <c r="P11" s="20">
        <f>H11-I11</f>
        <v>0</v>
      </c>
    </row>
    <row r="12" spans="1:16" ht="15" thickBot="1" x14ac:dyDescent="0.35">
      <c r="A12" s="14" t="s">
        <v>23</v>
      </c>
      <c r="B12" s="3">
        <v>11150000</v>
      </c>
      <c r="C12" s="3">
        <v>11150000</v>
      </c>
      <c r="D12" s="3">
        <f t="shared" si="0"/>
        <v>223000</v>
      </c>
      <c r="E12" s="3">
        <v>223000</v>
      </c>
      <c r="F12" s="3">
        <f t="shared" si="1"/>
        <v>1115000</v>
      </c>
      <c r="G12" s="3">
        <v>1115000</v>
      </c>
      <c r="H12" s="6">
        <f t="shared" si="2"/>
        <v>1065000</v>
      </c>
      <c r="I12" s="16">
        <v>1065000</v>
      </c>
      <c r="M12" s="21">
        <f t="shared" si="3"/>
        <v>0</v>
      </c>
      <c r="N12" s="22">
        <f t="shared" si="4"/>
        <v>0</v>
      </c>
      <c r="O12" s="22">
        <f t="shared" si="5"/>
        <v>0</v>
      </c>
      <c r="P12" s="23">
        <f t="shared" ref="P12" si="6">H12-I12</f>
        <v>0</v>
      </c>
    </row>
    <row r="13" spans="1:16" x14ac:dyDescent="0.3">
      <c r="A13" s="9"/>
      <c r="B13" s="17"/>
      <c r="C13" s="17"/>
      <c r="D13" s="10"/>
      <c r="E13" s="10"/>
      <c r="F13" s="10"/>
      <c r="G13" s="10"/>
      <c r="H13" s="10"/>
      <c r="I13" s="11"/>
    </row>
    <row r="14" spans="1:16" x14ac:dyDescent="0.3">
      <c r="A14" s="9"/>
      <c r="B14" s="10"/>
      <c r="C14" s="18"/>
      <c r="D14" s="10"/>
      <c r="E14" s="10"/>
      <c r="F14" s="10"/>
      <c r="G14" s="10"/>
      <c r="H14" s="10"/>
      <c r="I14" s="11"/>
    </row>
    <row r="15" spans="1:16" x14ac:dyDescent="0.3">
      <c r="A15" s="9"/>
      <c r="B15" s="10"/>
      <c r="C15" s="18"/>
      <c r="D15" s="10"/>
      <c r="E15" s="10"/>
      <c r="F15" s="10"/>
      <c r="G15" s="10"/>
      <c r="H15" s="10"/>
      <c r="I15" s="11"/>
    </row>
    <row r="16" spans="1:16" x14ac:dyDescent="0.3">
      <c r="A16" s="9"/>
      <c r="B16" s="10"/>
      <c r="C16" s="18"/>
      <c r="D16" s="10"/>
      <c r="E16" s="10"/>
      <c r="F16" s="10"/>
      <c r="G16" s="10"/>
      <c r="H16" s="10"/>
      <c r="I16" s="11"/>
    </row>
    <row r="17" spans="1:9" x14ac:dyDescent="0.3">
      <c r="A17" s="12" t="s">
        <v>24</v>
      </c>
      <c r="B17" s="10"/>
      <c r="C17" s="10"/>
      <c r="D17" s="10"/>
      <c r="E17" s="10"/>
      <c r="F17" s="10"/>
      <c r="G17" s="10"/>
      <c r="H17" s="10"/>
      <c r="I17" s="11"/>
    </row>
    <row r="18" spans="1:9" x14ac:dyDescent="0.3">
      <c r="A18" s="42" t="s">
        <v>25</v>
      </c>
      <c r="B18" s="43"/>
      <c r="C18" s="43"/>
      <c r="D18" s="43"/>
      <c r="E18" s="43"/>
      <c r="F18" s="43"/>
      <c r="G18" s="43"/>
      <c r="H18" s="43"/>
      <c r="I18" s="44"/>
    </row>
    <row r="19" spans="1:9" ht="15" thickBot="1" x14ac:dyDescent="0.35">
      <c r="A19" s="45"/>
      <c r="B19" s="46"/>
      <c r="C19" s="46"/>
      <c r="D19" s="46"/>
      <c r="E19" s="46"/>
      <c r="F19" s="46"/>
      <c r="G19" s="46"/>
      <c r="H19" s="46"/>
      <c r="I19" s="47"/>
    </row>
  </sheetData>
  <mergeCells count="3">
    <mergeCell ref="A1:D1"/>
    <mergeCell ref="M8:P8"/>
    <mergeCell ref="A18:I19"/>
  </mergeCells>
  <conditionalFormatting sqref="M10:P12">
    <cfRule type="cellIs" dxfId="8" priority="1" operator="notEqual">
      <formula>0</formula>
    </cfRule>
    <cfRule type="expression" dxfId="7" priority="3">
      <formula>$M$10&lt;&gt;0</formula>
    </cfRule>
  </conditionalFormatting>
  <conditionalFormatting sqref="N10:N12">
    <cfRule type="expression" dxfId="6" priority="2">
      <formula>$M$10:$P$12&lt;&gt;0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11AA3-C54E-46AB-9BC6-728B6A6F6E00}">
  <dimension ref="A1:P21"/>
  <sheetViews>
    <sheetView showGridLines="0" zoomScale="80" zoomScaleNormal="80" workbookViewId="0">
      <selection activeCell="K9" sqref="K9"/>
    </sheetView>
  </sheetViews>
  <sheetFormatPr defaultRowHeight="14.4" x14ac:dyDescent="0.3"/>
  <cols>
    <col min="1" max="1" width="26.21875" bestFit="1" customWidth="1"/>
    <col min="3" max="3" width="13.6640625" bestFit="1" customWidth="1"/>
    <col min="4" max="4" width="33.77734375" bestFit="1" customWidth="1"/>
    <col min="5" max="5" width="8.33203125" bestFit="1" customWidth="1"/>
    <col min="6" max="7" width="8.21875" bestFit="1" customWidth="1"/>
    <col min="8" max="9" width="8.44140625" bestFit="1" customWidth="1"/>
  </cols>
  <sheetData>
    <row r="1" spans="1:16" ht="23.4" x14ac:dyDescent="0.45">
      <c r="A1" s="26" t="s">
        <v>26</v>
      </c>
      <c r="B1" s="27"/>
      <c r="C1" s="27"/>
      <c r="D1" s="27"/>
      <c r="E1" s="7"/>
      <c r="F1" s="7"/>
      <c r="G1" s="7"/>
      <c r="H1" s="7"/>
      <c r="I1" s="8"/>
    </row>
    <row r="2" spans="1:16" x14ac:dyDescent="0.3">
      <c r="A2" s="9"/>
      <c r="B2" s="10"/>
      <c r="C2" s="10"/>
      <c r="D2" s="10"/>
      <c r="E2" s="10"/>
      <c r="F2" s="10"/>
      <c r="G2" s="10"/>
      <c r="H2" s="10"/>
      <c r="I2" s="11"/>
    </row>
    <row r="3" spans="1:16" x14ac:dyDescent="0.3">
      <c r="A3" s="9"/>
      <c r="B3" s="10"/>
      <c r="C3" s="10"/>
      <c r="D3" s="10"/>
      <c r="E3" s="10"/>
      <c r="F3" s="10"/>
      <c r="G3" s="10"/>
      <c r="H3" s="10"/>
      <c r="I3" s="11"/>
    </row>
    <row r="4" spans="1:16" x14ac:dyDescent="0.3">
      <c r="A4" s="12" t="s">
        <v>1</v>
      </c>
      <c r="B4" s="10"/>
      <c r="C4" s="1" t="s">
        <v>2</v>
      </c>
      <c r="D4" s="2">
        <v>0.02</v>
      </c>
      <c r="E4" s="10"/>
      <c r="F4" s="10"/>
      <c r="G4" s="10"/>
      <c r="H4" s="10"/>
      <c r="I4" s="11"/>
    </row>
    <row r="5" spans="1:16" x14ac:dyDescent="0.3">
      <c r="A5" s="9"/>
      <c r="B5" s="10"/>
      <c r="C5" s="1" t="s">
        <v>3</v>
      </c>
      <c r="D5" s="2">
        <v>5</v>
      </c>
      <c r="E5" s="10"/>
      <c r="F5" s="10"/>
      <c r="G5" s="10"/>
      <c r="H5" s="10"/>
      <c r="I5" s="11"/>
    </row>
    <row r="6" spans="1:16" x14ac:dyDescent="0.3">
      <c r="A6" s="9"/>
      <c r="B6" s="10"/>
      <c r="C6" s="1" t="s">
        <v>4</v>
      </c>
      <c r="D6" s="3">
        <v>55000</v>
      </c>
      <c r="E6" s="10"/>
      <c r="F6" s="10"/>
      <c r="G6" s="10"/>
      <c r="H6" s="10"/>
      <c r="I6" s="11"/>
    </row>
    <row r="7" spans="1:16" ht="15" thickBot="1" x14ac:dyDescent="0.35">
      <c r="A7" s="9"/>
      <c r="B7" s="10"/>
      <c r="C7" s="4" t="s">
        <v>5</v>
      </c>
      <c r="D7" s="5" t="s">
        <v>27</v>
      </c>
      <c r="E7" s="10"/>
      <c r="F7" s="10"/>
      <c r="G7" s="10"/>
      <c r="H7" s="10"/>
      <c r="I7" s="11"/>
    </row>
    <row r="8" spans="1:16" ht="21" x14ac:dyDescent="0.4">
      <c r="A8" s="9"/>
      <c r="B8" s="10"/>
      <c r="C8" s="10"/>
      <c r="D8" s="10"/>
      <c r="E8" s="10"/>
      <c r="F8" s="10"/>
      <c r="G8" s="10"/>
      <c r="H8" s="10"/>
      <c r="I8" s="11"/>
      <c r="M8" s="32" t="s">
        <v>7</v>
      </c>
      <c r="N8" s="33"/>
      <c r="O8" s="33"/>
      <c r="P8" s="34"/>
    </row>
    <row r="9" spans="1:16" ht="72" x14ac:dyDescent="0.3">
      <c r="A9" s="13" t="s">
        <v>8</v>
      </c>
      <c r="B9" s="28" t="s">
        <v>9</v>
      </c>
      <c r="C9" s="35" t="s">
        <v>10</v>
      </c>
      <c r="D9" s="29" t="s">
        <v>11</v>
      </c>
      <c r="E9" s="36" t="s">
        <v>12</v>
      </c>
      <c r="F9" s="30" t="s">
        <v>13</v>
      </c>
      <c r="G9" s="37" t="s">
        <v>14</v>
      </c>
      <c r="H9" s="31" t="s">
        <v>15</v>
      </c>
      <c r="I9" s="38" t="s">
        <v>16</v>
      </c>
      <c r="M9" s="39" t="s">
        <v>17</v>
      </c>
      <c r="N9" s="40" t="s">
        <v>18</v>
      </c>
      <c r="O9" s="37" t="s">
        <v>19</v>
      </c>
      <c r="P9" s="41" t="s">
        <v>20</v>
      </c>
    </row>
    <row r="10" spans="1:16" x14ac:dyDescent="0.3">
      <c r="A10" s="14" t="s">
        <v>28</v>
      </c>
      <c r="B10" s="3">
        <v>510000</v>
      </c>
      <c r="C10" s="3">
        <v>510000</v>
      </c>
      <c r="D10" s="3">
        <f>B10*$D$4</f>
        <v>10200</v>
      </c>
      <c r="E10" s="3">
        <v>10200</v>
      </c>
      <c r="F10" s="3">
        <f>D10*$D$5</f>
        <v>51000</v>
      </c>
      <c r="G10" s="3">
        <v>51000</v>
      </c>
      <c r="H10" s="3">
        <f>F10-$D$6</f>
        <v>-4000</v>
      </c>
      <c r="I10" s="15">
        <v>-4000</v>
      </c>
      <c r="M10" s="19">
        <f>B10-C10</f>
        <v>0</v>
      </c>
      <c r="N10" s="18">
        <f>D10-E10</f>
        <v>0</v>
      </c>
      <c r="O10" s="18">
        <f>F10-G10</f>
        <v>0</v>
      </c>
      <c r="P10" s="20">
        <f>H10-I10</f>
        <v>0</v>
      </c>
    </row>
    <row r="11" spans="1:16" x14ac:dyDescent="0.3">
      <c r="A11" s="14" t="s">
        <v>29</v>
      </c>
      <c r="B11" s="3">
        <v>240000</v>
      </c>
      <c r="C11" s="3">
        <v>240000</v>
      </c>
      <c r="D11" s="3">
        <f t="shared" ref="D11:D12" si="0">B11*$D$4</f>
        <v>4800</v>
      </c>
      <c r="E11" s="3">
        <v>4800</v>
      </c>
      <c r="F11" s="3">
        <f t="shared" ref="F11:F12" si="1">D11*$D$5</f>
        <v>24000</v>
      </c>
      <c r="G11" s="3">
        <v>24000</v>
      </c>
      <c r="H11" s="3">
        <f t="shared" ref="H11:H12" si="2">F11-$D$6</f>
        <v>-31000</v>
      </c>
      <c r="I11" s="15">
        <v>-31000</v>
      </c>
      <c r="M11" s="19">
        <f t="shared" ref="M11:M12" si="3">B11-C11</f>
        <v>0</v>
      </c>
      <c r="N11" s="18">
        <f t="shared" ref="N11:N12" si="4">D11-E11</f>
        <v>0</v>
      </c>
      <c r="O11" s="18">
        <f>F11-G11</f>
        <v>0</v>
      </c>
      <c r="P11" s="20">
        <f>H11-I11</f>
        <v>0</v>
      </c>
    </row>
    <row r="12" spans="1:16" ht="15" thickBot="1" x14ac:dyDescent="0.35">
      <c r="A12" s="14" t="s">
        <v>30</v>
      </c>
      <c r="B12" s="3">
        <v>710000</v>
      </c>
      <c r="C12" s="3">
        <v>710000</v>
      </c>
      <c r="D12" s="3">
        <f t="shared" si="0"/>
        <v>14200</v>
      </c>
      <c r="E12" s="3">
        <v>14200</v>
      </c>
      <c r="F12" s="3">
        <f t="shared" si="1"/>
        <v>71000</v>
      </c>
      <c r="G12" s="2">
        <v>71000</v>
      </c>
      <c r="H12" s="3">
        <f t="shared" si="2"/>
        <v>16000</v>
      </c>
      <c r="I12" s="15">
        <v>16000</v>
      </c>
      <c r="M12" s="21">
        <f t="shared" si="3"/>
        <v>0</v>
      </c>
      <c r="N12" s="22">
        <f t="shared" si="4"/>
        <v>0</v>
      </c>
      <c r="O12" s="22">
        <f>F12-G12</f>
        <v>0</v>
      </c>
      <c r="P12" s="23">
        <f t="shared" ref="P12" si="5">H12-I12</f>
        <v>0</v>
      </c>
    </row>
    <row r="13" spans="1:16" x14ac:dyDescent="0.3">
      <c r="A13" s="9"/>
      <c r="B13" s="17"/>
      <c r="C13" s="17"/>
      <c r="D13" s="10"/>
      <c r="E13" s="10"/>
      <c r="F13" s="10"/>
      <c r="G13" s="10"/>
      <c r="H13" s="10"/>
      <c r="I13" s="11"/>
    </row>
    <row r="14" spans="1:16" x14ac:dyDescent="0.3">
      <c r="A14" s="9"/>
      <c r="B14" s="10"/>
      <c r="C14" s="18"/>
      <c r="D14" s="10"/>
      <c r="E14" s="10"/>
      <c r="F14" s="10"/>
      <c r="G14" s="10"/>
      <c r="H14" s="10"/>
      <c r="I14" s="11"/>
    </row>
    <row r="15" spans="1:16" x14ac:dyDescent="0.3">
      <c r="A15" s="9"/>
      <c r="B15" s="10"/>
      <c r="C15" s="18"/>
      <c r="D15" s="10"/>
      <c r="E15" s="10"/>
      <c r="F15" s="10"/>
      <c r="G15" s="10"/>
      <c r="H15" s="10"/>
      <c r="I15" s="11"/>
    </row>
    <row r="16" spans="1:16" x14ac:dyDescent="0.3">
      <c r="A16" s="9"/>
      <c r="B16" s="10"/>
      <c r="C16" s="18"/>
      <c r="D16" s="10"/>
      <c r="E16" s="10"/>
      <c r="F16" s="10"/>
      <c r="G16" s="10"/>
      <c r="H16" s="10"/>
      <c r="I16" s="11"/>
    </row>
    <row r="17" spans="1:9" x14ac:dyDescent="0.3">
      <c r="A17" s="12" t="s">
        <v>24</v>
      </c>
      <c r="B17" s="10"/>
      <c r="C17" s="10"/>
      <c r="D17" s="10"/>
      <c r="E17" s="10"/>
      <c r="F17" s="10"/>
      <c r="G17" s="10"/>
      <c r="H17" s="10"/>
      <c r="I17" s="11"/>
    </row>
    <row r="18" spans="1:9" ht="19.2" customHeight="1" x14ac:dyDescent="0.3">
      <c r="A18" s="42" t="s">
        <v>31</v>
      </c>
      <c r="B18" s="48"/>
      <c r="C18" s="48"/>
      <c r="D18" s="48"/>
      <c r="E18" s="48"/>
      <c r="F18" s="48"/>
      <c r="G18" s="48"/>
      <c r="H18" s="48"/>
      <c r="I18" s="49"/>
    </row>
    <row r="19" spans="1:9" ht="15" customHeight="1" x14ac:dyDescent="0.3">
      <c r="A19" s="50"/>
      <c r="B19" s="48"/>
      <c r="C19" s="48"/>
      <c r="D19" s="48"/>
      <c r="E19" s="48"/>
      <c r="F19" s="48"/>
      <c r="G19" s="48"/>
      <c r="H19" s="48"/>
      <c r="I19" s="49"/>
    </row>
    <row r="20" spans="1:9" x14ac:dyDescent="0.3">
      <c r="A20" s="50"/>
      <c r="B20" s="48"/>
      <c r="C20" s="48"/>
      <c r="D20" s="48"/>
      <c r="E20" s="48"/>
      <c r="F20" s="48"/>
      <c r="G20" s="48"/>
      <c r="H20" s="48"/>
      <c r="I20" s="49"/>
    </row>
    <row r="21" spans="1:9" ht="15" thickBot="1" x14ac:dyDescent="0.35">
      <c r="A21" s="51"/>
      <c r="B21" s="52"/>
      <c r="C21" s="52"/>
      <c r="D21" s="52"/>
      <c r="E21" s="52"/>
      <c r="F21" s="52"/>
      <c r="G21" s="52"/>
      <c r="H21" s="52"/>
      <c r="I21" s="53"/>
    </row>
  </sheetData>
  <mergeCells count="3">
    <mergeCell ref="A1:D1"/>
    <mergeCell ref="M8:P8"/>
    <mergeCell ref="A18:I21"/>
  </mergeCells>
  <conditionalFormatting sqref="M10:P12">
    <cfRule type="cellIs" dxfId="5" priority="1" operator="notEqual">
      <formula>0</formula>
    </cfRule>
    <cfRule type="expression" dxfId="4" priority="3">
      <formula>$M$10&lt;&gt;0</formula>
    </cfRule>
  </conditionalFormatting>
  <conditionalFormatting sqref="N10:N12">
    <cfRule type="expression" dxfId="3" priority="2">
      <formula>$M$10:$P$12&lt;&gt;0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C60AB-4C0C-40F2-8FF3-7836E44D7F07}">
  <dimension ref="A1:Q20"/>
  <sheetViews>
    <sheetView showGridLines="0" zoomScale="70" zoomScaleNormal="70" workbookViewId="0">
      <selection activeCell="D25" sqref="D25"/>
    </sheetView>
  </sheetViews>
  <sheetFormatPr defaultRowHeight="14.4" x14ac:dyDescent="0.3"/>
  <cols>
    <col min="1" max="1" width="26.21875" bestFit="1" customWidth="1"/>
    <col min="2" max="2" width="11.44140625" bestFit="1" customWidth="1"/>
    <col min="3" max="3" width="13.6640625" bestFit="1" customWidth="1"/>
    <col min="4" max="4" width="17.6640625" bestFit="1" customWidth="1"/>
    <col min="6" max="9" width="10.44140625" bestFit="1" customWidth="1"/>
    <col min="13" max="13" width="8.77734375" bestFit="1" customWidth="1"/>
    <col min="14" max="14" width="8.33203125" bestFit="1" customWidth="1"/>
    <col min="15" max="15" width="8.21875" bestFit="1" customWidth="1"/>
    <col min="16" max="16" width="8.44140625" bestFit="1" customWidth="1"/>
  </cols>
  <sheetData>
    <row r="1" spans="1:17" ht="23.4" x14ac:dyDescent="0.45">
      <c r="A1" s="26" t="s">
        <v>32</v>
      </c>
      <c r="B1" s="27"/>
      <c r="C1" s="27"/>
      <c r="D1" s="27"/>
      <c r="E1" s="7"/>
      <c r="F1" s="7"/>
      <c r="G1" s="7"/>
      <c r="H1" s="7"/>
      <c r="I1" s="8"/>
    </row>
    <row r="2" spans="1:17" x14ac:dyDescent="0.3">
      <c r="A2" s="9"/>
      <c r="B2" s="10"/>
      <c r="C2" s="10"/>
      <c r="D2" s="10"/>
      <c r="E2" s="10"/>
      <c r="F2" s="10"/>
      <c r="G2" s="10"/>
      <c r="H2" s="10"/>
      <c r="I2" s="11"/>
    </row>
    <row r="3" spans="1:17" x14ac:dyDescent="0.3">
      <c r="A3" s="9"/>
      <c r="B3" s="10"/>
      <c r="C3" s="10"/>
      <c r="D3" s="10"/>
      <c r="E3" s="10"/>
      <c r="F3" s="10"/>
      <c r="G3" s="10"/>
      <c r="H3" s="10"/>
      <c r="I3" s="11"/>
    </row>
    <row r="4" spans="1:17" x14ac:dyDescent="0.3">
      <c r="A4" s="12" t="s">
        <v>1</v>
      </c>
      <c r="B4" s="10"/>
      <c r="C4" s="24" t="s">
        <v>2</v>
      </c>
      <c r="D4" s="2">
        <v>0.02</v>
      </c>
      <c r="E4" s="10"/>
      <c r="F4" s="10"/>
      <c r="G4" s="10"/>
      <c r="H4" s="10"/>
      <c r="I4" s="11"/>
    </row>
    <row r="5" spans="1:17" x14ac:dyDescent="0.3">
      <c r="A5" s="9"/>
      <c r="B5" s="10"/>
      <c r="C5" s="24" t="s">
        <v>3</v>
      </c>
      <c r="D5" s="2">
        <v>5</v>
      </c>
      <c r="E5" s="10"/>
      <c r="F5" s="10"/>
      <c r="G5" s="10"/>
      <c r="H5" s="10"/>
      <c r="I5" s="11"/>
    </row>
    <row r="6" spans="1:17" x14ac:dyDescent="0.3">
      <c r="A6" s="9"/>
      <c r="B6" s="10"/>
      <c r="C6" s="24" t="s">
        <v>4</v>
      </c>
      <c r="D6" s="3">
        <v>130000</v>
      </c>
      <c r="E6" s="10"/>
      <c r="F6" s="10"/>
      <c r="G6" s="10"/>
      <c r="H6" s="10"/>
      <c r="I6" s="11"/>
    </row>
    <row r="7" spans="1:17" ht="15" thickBot="1" x14ac:dyDescent="0.35">
      <c r="A7" s="9"/>
      <c r="B7" s="10"/>
      <c r="C7" s="25" t="s">
        <v>5</v>
      </c>
      <c r="D7" s="5" t="s">
        <v>33</v>
      </c>
      <c r="E7" s="10"/>
      <c r="F7" s="10"/>
      <c r="G7" s="10"/>
      <c r="H7" s="10"/>
      <c r="I7" s="11"/>
    </row>
    <row r="8" spans="1:17" ht="21" x14ac:dyDescent="0.4">
      <c r="A8" s="9"/>
      <c r="B8" s="10"/>
      <c r="C8" s="10"/>
      <c r="D8" s="10"/>
      <c r="E8" s="10"/>
      <c r="F8" s="10"/>
      <c r="G8" s="10"/>
      <c r="H8" s="10"/>
      <c r="I8" s="11"/>
      <c r="M8" s="32" t="s">
        <v>7</v>
      </c>
      <c r="N8" s="33"/>
      <c r="O8" s="33"/>
      <c r="P8" s="34"/>
    </row>
    <row r="9" spans="1:17" ht="72" x14ac:dyDescent="0.3">
      <c r="A9" s="13" t="s">
        <v>8</v>
      </c>
      <c r="B9" s="28" t="s">
        <v>9</v>
      </c>
      <c r="C9" s="35" t="s">
        <v>10</v>
      </c>
      <c r="D9" s="29" t="s">
        <v>11</v>
      </c>
      <c r="E9" s="36" t="s">
        <v>12</v>
      </c>
      <c r="F9" s="30" t="s">
        <v>13</v>
      </c>
      <c r="G9" s="37" t="s">
        <v>14</v>
      </c>
      <c r="H9" s="31" t="s">
        <v>15</v>
      </c>
      <c r="I9" s="38" t="s">
        <v>16</v>
      </c>
      <c r="M9" s="39" t="s">
        <v>17</v>
      </c>
      <c r="N9" s="40" t="s">
        <v>18</v>
      </c>
      <c r="O9" s="37" t="s">
        <v>19</v>
      </c>
      <c r="P9" s="41" t="s">
        <v>20</v>
      </c>
    </row>
    <row r="10" spans="1:17" x14ac:dyDescent="0.3">
      <c r="A10" s="14" t="s">
        <v>23</v>
      </c>
      <c r="B10" s="3">
        <v>11150000</v>
      </c>
      <c r="C10" s="3">
        <v>11150000</v>
      </c>
      <c r="D10" s="3">
        <f>B10*$D$4</f>
        <v>223000</v>
      </c>
      <c r="E10" s="3">
        <v>223000</v>
      </c>
      <c r="F10" s="3">
        <f>D10*$D$5</f>
        <v>1115000</v>
      </c>
      <c r="G10" s="3">
        <v>1115000</v>
      </c>
      <c r="H10" s="3">
        <f>F10-$D$6</f>
        <v>985000</v>
      </c>
      <c r="I10" s="15">
        <v>985000</v>
      </c>
      <c r="M10" s="19">
        <f>B10-C10</f>
        <v>0</v>
      </c>
      <c r="N10" s="18">
        <f>D10-E10</f>
        <v>0</v>
      </c>
      <c r="O10" s="18">
        <f>F10-G10</f>
        <v>0</v>
      </c>
      <c r="P10" s="20">
        <f>H10-I10</f>
        <v>0</v>
      </c>
    </row>
    <row r="11" spans="1:17" x14ac:dyDescent="0.3">
      <c r="A11" s="14" t="s">
        <v>22</v>
      </c>
      <c r="B11" s="3">
        <v>5340000</v>
      </c>
      <c r="C11" s="3">
        <v>5340000</v>
      </c>
      <c r="D11" s="3">
        <f t="shared" ref="D11:D12" si="0">B11*$D$4</f>
        <v>106800</v>
      </c>
      <c r="E11" s="3">
        <v>106800</v>
      </c>
      <c r="F11" s="3">
        <f t="shared" ref="F11:F12" si="1">D11*$D$5</f>
        <v>534000</v>
      </c>
      <c r="G11" s="3">
        <v>534000</v>
      </c>
      <c r="H11" s="3">
        <f t="shared" ref="H11:H12" si="2">F11-$D$6</f>
        <v>404000</v>
      </c>
      <c r="I11" s="15">
        <v>404000</v>
      </c>
      <c r="M11" s="19">
        <f t="shared" ref="M11:M12" si="3">B11-C11</f>
        <v>0</v>
      </c>
      <c r="N11" s="18">
        <f t="shared" ref="N11:N12" si="4">D11-E11</f>
        <v>0</v>
      </c>
      <c r="O11" s="18">
        <f t="shared" ref="O11:O12" si="5">F11-G11</f>
        <v>0</v>
      </c>
      <c r="P11" s="20">
        <f>H11-I11</f>
        <v>0</v>
      </c>
      <c r="Q11" s="54"/>
    </row>
    <row r="12" spans="1:17" ht="15" thickBot="1" x14ac:dyDescent="0.35">
      <c r="A12" s="14" t="s">
        <v>34</v>
      </c>
      <c r="B12" s="3">
        <v>14060000</v>
      </c>
      <c r="C12" s="3">
        <v>14060000</v>
      </c>
      <c r="D12" s="3">
        <f t="shared" si="0"/>
        <v>281200</v>
      </c>
      <c r="E12" s="3">
        <v>281200</v>
      </c>
      <c r="F12" s="3">
        <f t="shared" si="1"/>
        <v>1406000</v>
      </c>
      <c r="G12" s="3">
        <v>1406000</v>
      </c>
      <c r="H12" s="3">
        <f t="shared" si="2"/>
        <v>1276000</v>
      </c>
      <c r="I12" s="15">
        <v>1276000</v>
      </c>
      <c r="M12" s="21">
        <f t="shared" si="3"/>
        <v>0</v>
      </c>
      <c r="N12" s="22">
        <f t="shared" si="4"/>
        <v>0</v>
      </c>
      <c r="O12" s="22">
        <f t="shared" si="5"/>
        <v>0</v>
      </c>
      <c r="P12" s="23">
        <f t="shared" ref="P12" si="6">H12-I12</f>
        <v>0</v>
      </c>
    </row>
    <row r="13" spans="1:17" x14ac:dyDescent="0.3">
      <c r="A13" s="9"/>
      <c r="B13" s="17"/>
      <c r="C13" s="17"/>
      <c r="D13" s="10"/>
      <c r="E13" s="10"/>
      <c r="F13" s="10"/>
      <c r="G13" s="10"/>
      <c r="H13" s="10"/>
      <c r="I13" s="11"/>
    </row>
    <row r="14" spans="1:17" x14ac:dyDescent="0.3">
      <c r="A14" s="9"/>
      <c r="B14" s="10"/>
      <c r="C14" s="18"/>
      <c r="D14" s="10"/>
      <c r="E14" s="10"/>
      <c r="F14" s="10"/>
      <c r="G14" s="10"/>
      <c r="H14" s="10"/>
      <c r="I14" s="11"/>
    </row>
    <row r="15" spans="1:17" x14ac:dyDescent="0.3">
      <c r="A15" s="9"/>
      <c r="B15" s="10"/>
      <c r="C15" s="18"/>
      <c r="D15" s="10"/>
      <c r="E15" s="10"/>
      <c r="F15" s="10"/>
      <c r="G15" s="10"/>
      <c r="H15" s="10"/>
      <c r="I15" s="11"/>
    </row>
    <row r="16" spans="1:17" x14ac:dyDescent="0.3">
      <c r="A16" s="9"/>
      <c r="B16" s="10"/>
      <c r="C16" s="18"/>
      <c r="D16" s="10"/>
      <c r="E16" s="10"/>
      <c r="F16" s="10"/>
      <c r="G16" s="10"/>
      <c r="H16" s="10"/>
      <c r="I16" s="11"/>
    </row>
    <row r="17" spans="1:9" x14ac:dyDescent="0.3">
      <c r="A17" s="12" t="s">
        <v>24</v>
      </c>
      <c r="B17" s="10"/>
      <c r="C17" s="10"/>
      <c r="D17" s="10"/>
      <c r="E17" s="10"/>
      <c r="F17" s="10"/>
      <c r="G17" s="10"/>
      <c r="H17" s="10"/>
      <c r="I17" s="11"/>
    </row>
    <row r="18" spans="1:9" x14ac:dyDescent="0.3">
      <c r="A18" s="42" t="s">
        <v>35</v>
      </c>
      <c r="B18" s="43"/>
      <c r="C18" s="43"/>
      <c r="D18" s="43"/>
      <c r="E18" s="43"/>
      <c r="F18" s="43"/>
      <c r="G18" s="43"/>
      <c r="H18" s="43"/>
      <c r="I18" s="44"/>
    </row>
    <row r="19" spans="1:9" x14ac:dyDescent="0.3">
      <c r="A19" s="42"/>
      <c r="B19" s="43"/>
      <c r="C19" s="43"/>
      <c r="D19" s="43"/>
      <c r="E19" s="43"/>
      <c r="F19" s="43"/>
      <c r="G19" s="43"/>
      <c r="H19" s="43"/>
      <c r="I19" s="44"/>
    </row>
    <row r="20" spans="1:9" ht="14.4" customHeight="1" thickBot="1" x14ac:dyDescent="0.35">
      <c r="A20" s="45"/>
      <c r="B20" s="46"/>
      <c r="C20" s="46"/>
      <c r="D20" s="46"/>
      <c r="E20" s="46"/>
      <c r="F20" s="46"/>
      <c r="G20" s="46"/>
      <c r="H20" s="46"/>
      <c r="I20" s="47"/>
    </row>
  </sheetData>
  <mergeCells count="3">
    <mergeCell ref="A1:D1"/>
    <mergeCell ref="M8:P8"/>
    <mergeCell ref="A18:I20"/>
  </mergeCells>
  <conditionalFormatting sqref="M10:P12">
    <cfRule type="cellIs" dxfId="2" priority="1" operator="notEqual">
      <formula>0</formula>
    </cfRule>
    <cfRule type="expression" dxfId="1" priority="3">
      <formula>$M$10&lt;&gt;0</formula>
    </cfRule>
  </conditionalFormatting>
  <conditionalFormatting sqref="N10:N12">
    <cfRule type="expression" dxfId="0" priority="2">
      <formula>$M$10:$P$12&lt;&gt;0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 Subscriber </vt:lpstr>
      <vt:lpstr>Total Videos</vt:lpstr>
      <vt:lpstr>Total 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Garse</dc:creator>
  <cp:lastModifiedBy>Nikhil Garse</cp:lastModifiedBy>
  <dcterms:created xsi:type="dcterms:W3CDTF">2025-01-30T03:53:48Z</dcterms:created>
  <dcterms:modified xsi:type="dcterms:W3CDTF">2025-01-30T04:17:51Z</dcterms:modified>
</cp:coreProperties>
</file>